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tabRatio="727" activeTab="7"/>
  </bookViews>
  <sheets>
    <sheet name="工作内容" sheetId="1" r:id="rId1"/>
    <sheet name="AQL2.5验货" sheetId="2" r:id="rId2"/>
    <sheet name="首期" sheetId="3" r:id="rId3"/>
    <sheet name="首期尺寸表" sheetId="13" r:id="rId4"/>
    <sheet name="中期" sheetId="4" r:id="rId5"/>
    <sheet name="中期尺寸表" sheetId="14" r:id="rId6"/>
    <sheet name="尾期" sheetId="5" r:id="rId7"/>
    <sheet name="尾期尺寸表" sheetId="6" r:id="rId8"/>
    <sheet name="1.面料验布" sheetId="7" r:id="rId9"/>
    <sheet name="2.面料缩率" sheetId="8" r:id="rId10"/>
    <sheet name="3.面料互染" sheetId="9" r:id="rId11"/>
    <sheet name="4.面料静水压" sheetId="15" r:id="rId12"/>
    <sheet name="5.特殊工艺测试" sheetId="11" r:id="rId13"/>
    <sheet name="6.织带类缩率测试" sheetId="12" r:id="rId14"/>
  </sheets>
  <calcPr calcId="144525"/>
</workbook>
</file>

<file path=xl/sharedStrings.xml><?xml version="1.0" encoding="utf-8"?>
<sst xmlns="http://schemas.openxmlformats.org/spreadsheetml/2006/main" count="1417" uniqueCount="460">
  <si>
    <t>生产工厂前期资料准备：</t>
  </si>
  <si>
    <t>下单明细及货期进度</t>
  </si>
  <si>
    <t>收集工艺资料</t>
  </si>
  <si>
    <t>产前样衣分析</t>
  </si>
  <si>
    <t>工厂排产计划收集</t>
  </si>
  <si>
    <t>开裁前召开产前会议并拍照</t>
  </si>
  <si>
    <t>工厂业务每周3下班前提交（每周生产进度表)</t>
  </si>
  <si>
    <t>面料辅料到厂7个工作日内完成抽检记录（6个表格）；检验结果回执给材料商、探路者质量负责人（QC）</t>
  </si>
  <si>
    <t>首期验货资料及条件：</t>
  </si>
  <si>
    <t>生产线出成品10件左右</t>
  </si>
  <si>
    <t>业务员提前3个工作日发OA验货申请</t>
  </si>
  <si>
    <t>查看面料辅料的验货记录，按款核对清楚并提交给探路者质量负责人（QC）（Excel格式）（1-6测试表）</t>
  </si>
  <si>
    <t>跟踪面料辅料到厂7个工作日内验货过程</t>
  </si>
  <si>
    <t>提交实物检验图片和视频</t>
  </si>
  <si>
    <t>工厂检验员拍照首期验货过程及生产线情况，（洗标主标，问题点</t>
  </si>
  <si>
    <t>寄3-5件到公司（熨烫平整）并发OA说明</t>
  </si>
  <si>
    <t>工厂首件验货填写（首期验货报告）+洗水前后规格表（Excel格式）</t>
  </si>
  <si>
    <t>OA申请首期：格式写明上线时间、已出成品件数、寄评定样衣明细、收件人、快递单号。</t>
  </si>
  <si>
    <t>中期验货资料及条件：</t>
  </si>
  <si>
    <t>生产线下50%，包装20%</t>
  </si>
  <si>
    <t>业务员提前3个工作日发OA中期验货申请</t>
  </si>
  <si>
    <t>提交并核对面料第3方检测报告内各项功能信息与洗标及吊牌是否吻合</t>
  </si>
  <si>
    <t>齐色错码各号型2件到公司，并发QA说明</t>
  </si>
  <si>
    <t>寄封样给公司1件（包装完整，附尺寸表一份）发OA，并抄给库房闫</t>
  </si>
  <si>
    <t>工厂检验员拍照和拍视频中期验货过程及生产线情况（纸箱，未拆袋产品，洗标主标，合格证，问题产品</t>
  </si>
  <si>
    <t>工厂中期验货填写(中期验货报告)+测量成衣洗水前后尺寸表（Excel格式）</t>
  </si>
  <si>
    <t>OA申请中期：格式写明已出成品件数、已包装数量、寄评定样衣明细、收件人、快递单号。</t>
  </si>
  <si>
    <t>尾期验货资料及条件：</t>
  </si>
  <si>
    <t>全部下机，包装95%</t>
  </si>
  <si>
    <t>业务员提前5个工作日发OA尾期验货申请</t>
  </si>
  <si>
    <t>提交并核对面料和成衣第3方检测报告各项功能及吊牌信息是否吻合</t>
  </si>
  <si>
    <t>工厂验货过程视频和拍照片（纸箱，未拆袋的产品，合格证及功能吊牌+各色组洗标主标，问题产品，</t>
  </si>
  <si>
    <t>工厂尾期验货填写（尾期验货报告）+齐色错码各3件以上规格测量尺寸表（Excel格式）</t>
  </si>
  <si>
    <t>按公司要求按出货量比例抽验，并记录抽箱号及问题产品和数量</t>
  </si>
  <si>
    <t>OA申请中期：格式写明已包装完成款式、数量、自验货时间（直发款约验货时间）、出货箱单。</t>
  </si>
  <si>
    <t>注：适用于自主管理类工厂</t>
  </si>
  <si>
    <t>探路者尾期验货抽验标准</t>
  </si>
  <si>
    <t>AQL1.0</t>
  </si>
  <si>
    <t>AQL2.5</t>
  </si>
  <si>
    <t>AQL4.0</t>
  </si>
  <si>
    <t>整批数量</t>
  </si>
  <si>
    <t>抽验数量</t>
  </si>
  <si>
    <t>Ac</t>
  </si>
  <si>
    <t>Re</t>
  </si>
  <si>
    <t>≤90</t>
  </si>
  <si>
    <t>91-150</t>
  </si>
  <si>
    <t>151-280</t>
  </si>
  <si>
    <t>281-500</t>
  </si>
  <si>
    <t>501-1200</t>
  </si>
  <si>
    <t>1201-3200</t>
  </si>
  <si>
    <t>3201-10000</t>
  </si>
  <si>
    <t>10001-35000</t>
  </si>
  <si>
    <t>注：探路者验货按照AQL2.5验货标准实行</t>
  </si>
  <si>
    <t>TOREAD-首件（首批）检验报告书</t>
  </si>
  <si>
    <t>订单类别</t>
  </si>
  <si>
    <t>探路者</t>
  </si>
  <si>
    <t>合同签订方</t>
  </si>
  <si>
    <t>大连蒂安缇</t>
  </si>
  <si>
    <t>生产工厂</t>
  </si>
  <si>
    <t>大连新帛</t>
  </si>
  <si>
    <t>订单基础信息</t>
  </si>
  <si>
    <t>生产•出货进度</t>
  </si>
  <si>
    <t>指示•确认资料</t>
  </si>
  <si>
    <t>款号</t>
  </si>
  <si>
    <t>TADDAK91059</t>
  </si>
  <si>
    <t>合同交期</t>
  </si>
  <si>
    <t>产前确认样</t>
  </si>
  <si>
    <t>有</t>
  </si>
  <si>
    <t>无</t>
  </si>
  <si>
    <t>品名</t>
  </si>
  <si>
    <t>男式羽绒滑雪服</t>
  </si>
  <si>
    <t>上线日</t>
  </si>
  <si>
    <t>原辅材料卡</t>
  </si>
  <si>
    <t>色/号型数</t>
  </si>
  <si>
    <t>缝制预计完成日</t>
  </si>
  <si>
    <t>大货面料确认样</t>
  </si>
  <si>
    <t>订单数量</t>
  </si>
  <si>
    <t>包装预计完成日</t>
  </si>
  <si>
    <t>印花、刺绣确认样</t>
  </si>
  <si>
    <t>预计发货时间</t>
  </si>
  <si>
    <t>洗唛、合格证指示资料</t>
  </si>
  <si>
    <t>确认资料缺失内容说明：</t>
  </si>
  <si>
    <t>【工艺确认】</t>
  </si>
  <si>
    <t>原材料</t>
  </si>
  <si>
    <t>正</t>
  </si>
  <si>
    <t>误</t>
  </si>
  <si>
    <t>印、绣花</t>
  </si>
  <si>
    <t>无此工艺</t>
  </si>
  <si>
    <t>洗水唛</t>
  </si>
  <si>
    <t>辅料使用</t>
  </si>
  <si>
    <t>胶膜工艺</t>
  </si>
  <si>
    <t>合格证</t>
  </si>
  <si>
    <t>制作工艺</t>
  </si>
  <si>
    <t>压胶水压</t>
  </si>
  <si>
    <t>OK</t>
  </si>
  <si>
    <t>NG</t>
  </si>
  <si>
    <t>缝纫用线</t>
  </si>
  <si>
    <t>补充事项：</t>
  </si>
  <si>
    <t>【面料品质确认】</t>
  </si>
  <si>
    <t>物性检测</t>
  </si>
  <si>
    <t>面料颜色</t>
  </si>
  <si>
    <t>互染测试</t>
  </si>
  <si>
    <t>外观查验</t>
  </si>
  <si>
    <t>面料缸差</t>
  </si>
  <si>
    <t>水洗缩率</t>
  </si>
  <si>
    <t>问题描述：</t>
  </si>
  <si>
    <t>【裁剪完成情况】</t>
  </si>
  <si>
    <t>①裁剪完成比例（%）：</t>
  </si>
  <si>
    <t xml:space="preserve">     号型     颜色</t>
  </si>
  <si>
    <t>S</t>
  </si>
  <si>
    <t>M</t>
  </si>
  <si>
    <t>L</t>
  </si>
  <si>
    <t>XL</t>
  </si>
  <si>
    <t>XXL</t>
  </si>
  <si>
    <t>XXXL</t>
  </si>
  <si>
    <t>未裁齐原因</t>
  </si>
  <si>
    <t>黑色</t>
  </si>
  <si>
    <t>动力蓝</t>
  </si>
  <si>
    <r>
      <rPr>
        <b/>
        <sz val="12"/>
        <rFont val="宋体"/>
        <charset val="134"/>
      </rPr>
      <t>【成品检查明细】</t>
    </r>
    <r>
      <rPr>
        <b/>
        <sz val="10"/>
        <rFont val="宋体"/>
        <charset val="134"/>
      </rPr>
      <t>★颜色、数量需要写清楚</t>
    </r>
  </si>
  <si>
    <t>【规格确认】</t>
  </si>
  <si>
    <t>①规格测量明细以插入附件形式列明，并注明洗前洗后规格</t>
  </si>
  <si>
    <t>②规格异常情况</t>
  </si>
  <si>
    <t>备注：</t>
  </si>
  <si>
    <r>
      <rPr>
        <b/>
        <sz val="12"/>
        <rFont val="宋体"/>
        <charset val="134"/>
      </rPr>
      <t>【问题点与指导项目】</t>
    </r>
    <r>
      <rPr>
        <b/>
        <sz val="10"/>
        <rFont val="宋体"/>
        <charset val="134"/>
      </rPr>
      <t xml:space="preserve"> ★的问题应添加照片说明（包括成品及半成品检查）</t>
    </r>
  </si>
  <si>
    <t>1.领窝一圈有压胶褶皱现象，请注意改进；</t>
  </si>
  <si>
    <t>2.袖笼压胶有褶皱不平现象，请及时改进；</t>
  </si>
  <si>
    <t>3.袋盖处有压胶褶皱不平现象，请注意改进；</t>
  </si>
  <si>
    <t>4.请注意保证各拼缝压胶平服，不能褶皱；</t>
  </si>
  <si>
    <t>5.注意帽檐羽绒部分吃纵要均匀平服，不能斜绺；</t>
  </si>
  <si>
    <t>6.大货要保证洗前洗后规格在误差范围内；</t>
  </si>
  <si>
    <t>7.清理干净内外线毛，脏污，各缝缝的羽绒；</t>
  </si>
  <si>
    <t>8.熨烫要平整，不能出现死褶，斜绺。</t>
  </si>
  <si>
    <t>以上问题请及时改正。</t>
  </si>
  <si>
    <t>【耐洗水确认】</t>
  </si>
  <si>
    <t>粘衬</t>
  </si>
  <si>
    <t>胶膜</t>
  </si>
  <si>
    <t>扭曲</t>
  </si>
  <si>
    <t>【重大改善说明及整改复核时间】</t>
  </si>
  <si>
    <t>检验部门</t>
  </si>
  <si>
    <t>服装品控部</t>
  </si>
  <si>
    <t>检验担当</t>
  </si>
  <si>
    <t>查验时间</t>
  </si>
  <si>
    <t>工厂负责人</t>
  </si>
  <si>
    <t>【整改结果】</t>
  </si>
  <si>
    <t>复核时间</t>
  </si>
  <si>
    <t>孙晓伟</t>
  </si>
  <si>
    <t>QC规格测量表</t>
  </si>
  <si>
    <t>部位名称</t>
  </si>
  <si>
    <t>指示规格  FINAL SPEC</t>
  </si>
  <si>
    <t>样品规格  SAMPLE SPEC</t>
  </si>
  <si>
    <t>后中长</t>
  </si>
  <si>
    <t>0</t>
  </si>
  <si>
    <t>前中长</t>
  </si>
  <si>
    <t>前中拉链长</t>
  </si>
  <si>
    <t>胸围</t>
  </si>
  <si>
    <t>+1</t>
  </si>
  <si>
    <t>腰围</t>
  </si>
  <si>
    <t>摆围</t>
  </si>
  <si>
    <t>-1</t>
  </si>
  <si>
    <t>肩宽</t>
  </si>
  <si>
    <t>前领高</t>
  </si>
  <si>
    <t>后领高</t>
  </si>
  <si>
    <t>上领围</t>
  </si>
  <si>
    <t>-0.5</t>
  </si>
  <si>
    <t>下领围</t>
  </si>
  <si>
    <t>肩点袖长</t>
  </si>
  <si>
    <t>防风裙（拉量）</t>
  </si>
  <si>
    <t>防风裙（平量）</t>
  </si>
  <si>
    <t>袖肥/2（参考）</t>
  </si>
  <si>
    <t>袖肘围/2</t>
  </si>
  <si>
    <t>袖口围/2(松量)</t>
  </si>
  <si>
    <t>帽高</t>
  </si>
  <si>
    <t>+0.5</t>
  </si>
  <si>
    <t>帽宽</t>
  </si>
  <si>
    <t>帽后拉链长</t>
  </si>
  <si>
    <t>外插手袋口长</t>
  </si>
  <si>
    <t>下插手袋口长</t>
  </si>
  <si>
    <t>袖臂袋</t>
  </si>
  <si>
    <t>内挂面袋</t>
  </si>
  <si>
    <t xml:space="preserve">     初期请洗测2-3件，有问题的另加测量数量。</t>
  </si>
  <si>
    <t>验货时间：2022.8.10</t>
  </si>
  <si>
    <t>跟单QC:周苑</t>
  </si>
  <si>
    <t>工厂负责人：孙晓伟</t>
  </si>
  <si>
    <t>TOREAD-QC中期检验报告书</t>
  </si>
  <si>
    <t>首件检验报告</t>
  </si>
  <si>
    <t>首件检验未尽事项</t>
  </si>
  <si>
    <t>首件检验未尽事项内容</t>
  </si>
  <si>
    <t>【附属资料确认】</t>
  </si>
  <si>
    <t>【检验明细】：检验明细（要求齐色、齐号至少10件检查）</t>
  </si>
  <si>
    <t>【耐水洗测试】：耐洗水测试明细（要求齐色、齐号）</t>
  </si>
  <si>
    <t>说明：</t>
  </si>
  <si>
    <r>
      <rPr>
        <b/>
        <sz val="12"/>
        <rFont val="宋体"/>
        <charset val="134"/>
      </rPr>
      <t>【问题点与指导项目】</t>
    </r>
    <r>
      <rPr>
        <b/>
        <sz val="10"/>
        <rFont val="宋体"/>
        <charset val="134"/>
      </rPr>
      <t xml:space="preserve"> ★的问题应添加照片说明</t>
    </r>
  </si>
  <si>
    <t>1.帽拼缝注意平复，不要褶皱;</t>
  </si>
  <si>
    <t>2.大身前拼缝褶皱出窝;</t>
  </si>
  <si>
    <t>3.帽拼缝有褶皱死折。</t>
  </si>
  <si>
    <t>【整改的严重缺陷及整改复核时间】</t>
  </si>
  <si>
    <t xml:space="preserve">0 </t>
  </si>
  <si>
    <t>-0.2</t>
  </si>
  <si>
    <t>+0.3</t>
  </si>
  <si>
    <t>验货时间：2022.8.20</t>
  </si>
  <si>
    <t>QC出货报告书</t>
  </si>
  <si>
    <t>产品名称</t>
  </si>
  <si>
    <t>合同日期</t>
  </si>
  <si>
    <t>检验资料确认</t>
  </si>
  <si>
    <t>交货形式</t>
  </si>
  <si>
    <t>天津NDC</t>
  </si>
  <si>
    <t>面料第三方合格报告</t>
  </si>
  <si>
    <t>验货次数</t>
  </si>
  <si>
    <t>第二次</t>
  </si>
  <si>
    <t>非直发</t>
  </si>
  <si>
    <t>天津库</t>
  </si>
  <si>
    <t>直发</t>
  </si>
  <si>
    <t>成品第三方合格报告</t>
  </si>
  <si>
    <t>验货数量</t>
  </si>
  <si>
    <t>入仓数量</t>
  </si>
  <si>
    <t>中期检验报告</t>
  </si>
  <si>
    <t>检验方式</t>
  </si>
  <si>
    <t>全检</t>
  </si>
  <si>
    <t>抽检</t>
  </si>
  <si>
    <t>免检</t>
  </si>
  <si>
    <t>复检</t>
  </si>
  <si>
    <t>再复检</t>
  </si>
  <si>
    <t>中期检验重大改善项目</t>
  </si>
  <si>
    <t>改善结果</t>
  </si>
  <si>
    <t>全色耐洗水测试</t>
  </si>
  <si>
    <t>洗后结果</t>
  </si>
  <si>
    <t>装箱数量</t>
  </si>
  <si>
    <t>箱唛表示</t>
  </si>
  <si>
    <t>吊牌</t>
  </si>
  <si>
    <t>包装方式</t>
  </si>
  <si>
    <t>纸箱规格</t>
  </si>
  <si>
    <t>【检验时成品完成情况及检验明细】</t>
  </si>
  <si>
    <t>①成品完成比例（%）：100%</t>
  </si>
  <si>
    <r>
      <t>②检验明细：</t>
    </r>
    <r>
      <rPr>
        <sz val="10"/>
        <rFont val="宋体"/>
        <charset val="134"/>
      </rPr>
      <t>动力蓝：103#-112#</t>
    </r>
  </si>
  <si>
    <t xml:space="preserve">            黑色：77#~92#.</t>
  </si>
  <si>
    <t>情况说明：</t>
  </si>
  <si>
    <t xml:space="preserve">【问题点描述】  </t>
  </si>
  <si>
    <t>1.后育克线头；</t>
  </si>
  <si>
    <t>2.里料有脏污；</t>
  </si>
  <si>
    <t>3.袖侧缝有线毛。</t>
  </si>
  <si>
    <t>【检验结果】</t>
  </si>
  <si>
    <t>合格：（正常接收）</t>
  </si>
  <si>
    <t xml:space="preserve">         不合格：</t>
  </si>
  <si>
    <t>①返工翻修</t>
  </si>
  <si>
    <t>②让步接受</t>
  </si>
  <si>
    <t>③拒绝接收</t>
  </si>
  <si>
    <t>请按照以上提出的问题点改正</t>
  </si>
  <si>
    <t>服装QC部门</t>
  </si>
  <si>
    <t>检验人</t>
  </si>
  <si>
    <t>周苑</t>
  </si>
  <si>
    <t>TAHHAK91053</t>
  </si>
  <si>
    <t>-0.2 0</t>
  </si>
  <si>
    <t>-0.3 0</t>
  </si>
  <si>
    <t>0 +0.5</t>
  </si>
  <si>
    <t>+0.5 0</t>
  </si>
  <si>
    <t>-0.5 0</t>
  </si>
  <si>
    <t>0 0</t>
  </si>
  <si>
    <t>-0.5 -0.5</t>
  </si>
  <si>
    <t>+1 0</t>
  </si>
  <si>
    <t>0  +0.5</t>
  </si>
  <si>
    <t>0 -0.5</t>
  </si>
  <si>
    <t>0 -0.3</t>
  </si>
  <si>
    <t>0 -0.2</t>
  </si>
  <si>
    <t>+1 +1</t>
  </si>
  <si>
    <t>0 0.3</t>
  </si>
  <si>
    <t>+0.3 0</t>
  </si>
  <si>
    <t>0.5 0</t>
  </si>
  <si>
    <t>0.5 0.5</t>
  </si>
  <si>
    <t>验货时间：2022.10.7</t>
  </si>
  <si>
    <t>TOREAD-面料验布测试报告登记表</t>
  </si>
  <si>
    <t>序号</t>
  </si>
  <si>
    <t>缸号</t>
  </si>
  <si>
    <t>面料布种编号</t>
  </si>
  <si>
    <t>颜色</t>
  </si>
  <si>
    <t>涉及到的款号</t>
  </si>
  <si>
    <t>供应商</t>
  </si>
  <si>
    <t>自检报告</t>
  </si>
  <si>
    <t>匹头条实物样</t>
  </si>
  <si>
    <t>疵点</t>
  </si>
  <si>
    <t>断纱</t>
  </si>
  <si>
    <t>色点</t>
  </si>
  <si>
    <t>色杠</t>
  </si>
  <si>
    <t>折痕</t>
  </si>
  <si>
    <t>合计数量</t>
  </si>
  <si>
    <t>备注</t>
  </si>
  <si>
    <t>数量</t>
  </si>
  <si>
    <t>1/1</t>
  </si>
  <si>
    <t>FW10210/三层</t>
  </si>
  <si>
    <t>山东恒利</t>
  </si>
  <si>
    <t>YES</t>
  </si>
  <si>
    <t>制表时间：2022-8-5</t>
  </si>
  <si>
    <t>测试人签名：姚伟</t>
  </si>
  <si>
    <r>
      <rPr>
        <b/>
        <sz val="10"/>
        <color theme="1"/>
        <rFont val="微软雅黑"/>
        <charset val="134"/>
      </rPr>
      <t>测试要求：</t>
    </r>
    <r>
      <rPr>
        <sz val="10"/>
        <color theme="1"/>
        <rFont val="微软雅黑"/>
        <charset val="134"/>
      </rPr>
      <t xml:space="preserve">
1、面料到厂第一时间做测试，根据面料的实际情况，可每缸抽取1-2卷过验布机。
</t>
    </r>
  </si>
  <si>
    <t>TOREAD-面料缩率检测测试报告登记表</t>
  </si>
  <si>
    <t>面料布种编号（品名）</t>
  </si>
  <si>
    <t>气缩</t>
  </si>
  <si>
    <t>水缩</t>
  </si>
  <si>
    <t>累计缩率</t>
  </si>
  <si>
    <t>边中差，头尾差，实测结果</t>
  </si>
  <si>
    <t>判定结果是否合格</t>
  </si>
  <si>
    <t>径向百分比</t>
  </si>
  <si>
    <t>纬向百分比</t>
  </si>
  <si>
    <t>经向1%/纬向0%</t>
  </si>
  <si>
    <t>是</t>
  </si>
  <si>
    <t>测试人签名：姜秀芬</t>
  </si>
  <si>
    <r>
      <rPr>
        <b/>
        <sz val="10"/>
        <color rgb="FF000000"/>
        <rFont val="微软雅黑"/>
        <charset val="134"/>
      </rPr>
      <t>测试要求：</t>
    </r>
    <r>
      <rPr>
        <sz val="10"/>
        <color rgb="FF000000"/>
        <rFont val="微软雅黑"/>
        <charset val="134"/>
      </rPr>
      <t xml:space="preserve">
1、面料到厂第一时间做测试，根据面料的实际情况，可每缸抽取1-2卷测试。
2、取布样中间部位测试，测试大小：50cmX50cm。
3、先烫缩后水洗【同一块面料进行两种测试】。（烫缩：110°-120度；洗缩：30°40分钟洗缩）
4、常规面料醒料24小时，弹力面料必须放料时长达到48小时以上。
5、测试边中色差、头尾色差情况（缝制9宫格查看）。</t>
    </r>
  </si>
  <si>
    <t>TOREAD-面辅料互染测试报告登记表</t>
  </si>
  <si>
    <t>项目</t>
  </si>
  <si>
    <t>物料1</t>
  </si>
  <si>
    <t>物料2</t>
  </si>
  <si>
    <t>物料3</t>
  </si>
  <si>
    <t>物料4</t>
  </si>
  <si>
    <t>物料5</t>
  </si>
  <si>
    <t>结果</t>
  </si>
  <si>
    <t>物料编号</t>
  </si>
  <si>
    <t>G20SSZM007</t>
  </si>
  <si>
    <t>TOREAD主唛</t>
  </si>
  <si>
    <t>博罗县常美印刷</t>
  </si>
  <si>
    <t>G20SSZM011</t>
  </si>
  <si>
    <t xml:space="preserve">TOREAD竖向尺码标 </t>
  </si>
  <si>
    <t>TAZ14S001-2</t>
  </si>
  <si>
    <t>洗水标</t>
  </si>
  <si>
    <t>广州市宝绅科技</t>
  </si>
  <si>
    <t>TY236-65</t>
  </si>
  <si>
    <t>黑色彩红反光装饰胶膜</t>
  </si>
  <si>
    <t>广东盈通</t>
  </si>
  <si>
    <t>ZD00199</t>
  </si>
  <si>
    <t>炫彩反光条织带</t>
  </si>
  <si>
    <t>上海锦湾</t>
  </si>
  <si>
    <r>
      <rPr>
        <sz val="12"/>
        <color theme="1"/>
        <rFont val="宋体"/>
        <charset val="134"/>
        <scheme val="minor"/>
      </rPr>
      <t>O</t>
    </r>
    <r>
      <rPr>
        <sz val="12"/>
        <color theme="1"/>
        <rFont val="宋体"/>
        <charset val="134"/>
        <scheme val="minor"/>
      </rPr>
      <t>K</t>
    </r>
  </si>
  <si>
    <t>物料6</t>
  </si>
  <si>
    <t>物料7</t>
  </si>
  <si>
    <t>物料8</t>
  </si>
  <si>
    <t>JB00251</t>
  </si>
  <si>
    <t xml:space="preserve">南极仿金属字体TPU标（大） </t>
  </si>
  <si>
    <t>浙江伟星</t>
  </si>
  <si>
    <t>ZD00198</t>
  </si>
  <si>
    <t>TOREAD南北极考察织带</t>
  </si>
  <si>
    <t>东莞泰丰</t>
  </si>
  <si>
    <t>眼镜布</t>
  </si>
  <si>
    <t>物料9</t>
  </si>
  <si>
    <t>物料10</t>
  </si>
  <si>
    <t>G20FW1000</t>
  </si>
  <si>
    <t>G20FW1000/20D无胆防绒</t>
  </si>
  <si>
    <t>南通东丽</t>
  </si>
  <si>
    <t>G20FW1811</t>
  </si>
  <si>
    <t>高弹双面布（黑色）</t>
  </si>
  <si>
    <t>无锡恒诺</t>
  </si>
  <si>
    <t>G11FW1681</t>
  </si>
  <si>
    <t>经编锦纶弹力小网眼面料（黑色）</t>
  </si>
  <si>
    <t>福建乾丰</t>
  </si>
  <si>
    <t>G14FW1100</t>
  </si>
  <si>
    <t>140g超细天鹅绒 （黑色）</t>
  </si>
  <si>
    <t>G09FW0440</t>
  </si>
  <si>
    <t xml:space="preserve">探路者logo210T（黑色） </t>
  </si>
  <si>
    <t>嘉兴台华</t>
  </si>
  <si>
    <t>物料11</t>
  </si>
  <si>
    <t>物料12</t>
  </si>
  <si>
    <t>物料13</t>
  </si>
  <si>
    <t>物料14</t>
  </si>
  <si>
    <t>物料15</t>
  </si>
  <si>
    <t>G16SSKK001</t>
  </si>
  <si>
    <t>小号单耳卡扣</t>
  </si>
  <si>
    <t>QY00024</t>
  </si>
  <si>
    <t>TOREADLOGO弹性漆气眼</t>
  </si>
  <si>
    <t>SK00077</t>
  </si>
  <si>
    <t xml:space="preserve">探路者LOGO哑光漆平面四件扣(1.5) </t>
  </si>
  <si>
    <t>LP00147</t>
  </si>
  <si>
    <t xml:space="preserve">TOREAD字体镂空海帕龙拉袢（5#拉链含铆钉） </t>
  </si>
  <si>
    <t>东莞龙庆</t>
  </si>
  <si>
    <t>物料16</t>
  </si>
  <si>
    <t>物料17</t>
  </si>
  <si>
    <t>物料18</t>
  </si>
  <si>
    <t>物料19</t>
  </si>
  <si>
    <t>物料20</t>
  </si>
  <si>
    <t>LP00148</t>
  </si>
  <si>
    <t xml:space="preserve">TOREAD字体镂空海帕龙拉袢（3#拉链含铆钉） </t>
  </si>
  <si>
    <t>ZK00062</t>
  </si>
  <si>
    <t>黑电泳哑光漆金属D型环</t>
  </si>
  <si>
    <t>SJ00064</t>
  </si>
  <si>
    <t xml:space="preserve">轻薄铺胶防滑织带 </t>
  </si>
  <si>
    <t>BB00004</t>
  </si>
  <si>
    <t>光面对折弹力包边带 （黑色）</t>
  </si>
  <si>
    <t>MS00018/MS00019</t>
  </si>
  <si>
    <t>魔术贴</t>
  </si>
  <si>
    <t>无锡百和</t>
  </si>
  <si>
    <t>物料21</t>
  </si>
  <si>
    <t>物料22</t>
  </si>
  <si>
    <t>物料23</t>
  </si>
  <si>
    <t>物料24</t>
  </si>
  <si>
    <t>物料25</t>
  </si>
  <si>
    <t>SK00005</t>
  </si>
  <si>
    <t xml:space="preserve">光面金属四件扣(1.3CM) </t>
  </si>
  <si>
    <t>ZD00014</t>
  </si>
  <si>
    <t xml:space="preserve">订卡织带 </t>
  </si>
  <si>
    <t>FZ00004</t>
  </si>
  <si>
    <t xml:space="preserve">小号佛珠 </t>
  </si>
  <si>
    <t>CS00031</t>
  </si>
  <si>
    <t xml:space="preserve">见反光条编织弹力绳（黑色） </t>
  </si>
  <si>
    <t>物料26</t>
  </si>
  <si>
    <t>物料27</t>
  </si>
  <si>
    <t>物料28</t>
  </si>
  <si>
    <t>物料29</t>
  </si>
  <si>
    <t>物料30</t>
  </si>
  <si>
    <t>眼镜布挂钩</t>
  </si>
  <si>
    <t>KE00623</t>
  </si>
  <si>
    <t>8#树脂双开尾</t>
  </si>
  <si>
    <t>KE</t>
  </si>
  <si>
    <t>KE00064</t>
  </si>
  <si>
    <t>3#尼龙闭尾反装仿防水</t>
  </si>
  <si>
    <t>KE00010</t>
  </si>
  <si>
    <t>3#尼龙闭尾反装</t>
  </si>
  <si>
    <t>物料31</t>
  </si>
  <si>
    <t>KE00009</t>
  </si>
  <si>
    <t>3#尼龙开尾正装</t>
  </si>
  <si>
    <t>制表时间：2022-8-8</t>
  </si>
  <si>
    <r>
      <rPr>
        <b/>
        <sz val="10"/>
        <color theme="1"/>
        <rFont val="微软雅黑"/>
        <charset val="134"/>
      </rPr>
      <t>测试要求：</t>
    </r>
    <r>
      <rPr>
        <sz val="10"/>
        <color theme="1"/>
        <rFont val="微软雅黑"/>
        <charset val="134"/>
      </rPr>
      <t xml:space="preserve">
1、面辅料到厂第一时间做测试，根据面料的实际情况，每色每缸做。
2、水温40°洗水40分钟，机洗一个程序，洗水共计5次。</t>
    </r>
  </si>
  <si>
    <t>TOREAD-面料5点水压测试报告登记表</t>
  </si>
  <si>
    <t>日期</t>
  </si>
  <si>
    <t>上午(时间）</t>
  </si>
  <si>
    <t>测试条件</t>
  </si>
  <si>
    <t>下午（时间）</t>
  </si>
  <si>
    <t>加班（时间）</t>
  </si>
  <si>
    <t>5小时</t>
  </si>
  <si>
    <t>批号</t>
  </si>
  <si>
    <t>V20211208A</t>
  </si>
  <si>
    <t>白色</t>
  </si>
  <si>
    <t>江门美力高</t>
  </si>
  <si>
    <t>测试人签名：孙晓伟</t>
  </si>
  <si>
    <r>
      <rPr>
        <b/>
        <sz val="10"/>
        <color theme="1"/>
        <rFont val="微软雅黑"/>
        <charset val="134"/>
      </rPr>
      <t>测试要求：</t>
    </r>
    <r>
      <rPr>
        <sz val="10"/>
        <color theme="1"/>
        <rFont val="微软雅黑"/>
        <charset val="134"/>
      </rPr>
      <t xml:space="preserve">
1、面料到厂第一时间做测试，根据面料的实际情况，每色每缸抽取1-2卷测试。
2、成衣制作时每天、每款、每色、每号需做水压测试。</t>
    </r>
  </si>
  <si>
    <t>TOREAD-特殊工艺测试报告登记表</t>
  </si>
  <si>
    <t>使用部位</t>
  </si>
  <si>
    <t>物料工艺1</t>
  </si>
  <si>
    <t>物料工艺2</t>
  </si>
  <si>
    <t>物料工艺3</t>
  </si>
  <si>
    <t>洗测1次</t>
  </si>
  <si>
    <t>大身拼缝/袋盖，袖袢，门襟，后背，拉链车库/后背</t>
  </si>
  <si>
    <t>双面胶</t>
  </si>
  <si>
    <t>黑色彩虹反光装饰胶膜</t>
  </si>
  <si>
    <t>洗测2次</t>
  </si>
  <si>
    <t>FW10211/三层</t>
  </si>
  <si>
    <t>洗测3次</t>
  </si>
  <si>
    <t>FW10212/三层</t>
  </si>
  <si>
    <t>洗测4次</t>
  </si>
  <si>
    <t>FW10213/三层</t>
  </si>
  <si>
    <t>洗测5次</t>
  </si>
  <si>
    <t>FW10214/三层</t>
  </si>
  <si>
    <t>FW10215/三层</t>
  </si>
  <si>
    <t>FW10216/三层</t>
  </si>
  <si>
    <t>FW10217/三层</t>
  </si>
  <si>
    <t>FW10218/三层</t>
  </si>
  <si>
    <t>FW10219/三层</t>
  </si>
  <si>
    <r>
      <rPr>
        <b/>
        <sz val="10"/>
        <color theme="1"/>
        <rFont val="微软雅黑"/>
        <charset val="134"/>
      </rPr>
      <t xml:space="preserve">测试要求：
</t>
    </r>
    <r>
      <rPr>
        <sz val="10"/>
        <color theme="1"/>
        <rFont val="微软雅黑"/>
        <charset val="134"/>
      </rPr>
      <t>1、胶条、装饰胶膜、印花类、生粘、激光开孔类</t>
    </r>
    <r>
      <rPr>
        <sz val="10"/>
        <color theme="1"/>
        <rFont val="微软雅黑"/>
        <charset val="134"/>
      </rPr>
      <t xml:space="preserve">
2、每款上线前做测试。
3、水温40°洗水40分钟，机洗一个程序，洗水共计5次。</t>
    </r>
  </si>
  <si>
    <t>TOREAD - 织带类缩率测试报告登记表</t>
  </si>
  <si>
    <t>气烫缩</t>
  </si>
  <si>
    <t>经向百分比</t>
  </si>
  <si>
    <t>见反光条编织弹力绳</t>
  </si>
  <si>
    <t xml:space="preserve">光面对折弹力包边带 </t>
  </si>
  <si>
    <t>NO</t>
  </si>
  <si>
    <r>
      <rPr>
        <b/>
        <sz val="10"/>
        <color theme="1"/>
        <rFont val="微软雅黑"/>
        <charset val="134"/>
      </rPr>
      <t>测试要求：</t>
    </r>
    <r>
      <rPr>
        <sz val="10"/>
        <color theme="1"/>
        <rFont val="微软雅黑"/>
        <charset val="134"/>
      </rPr>
      <t xml:space="preserve">
1、织带及弹力织带、像根松紧、包边条等到厂后第一时间，做测试。
</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</si>
</sst>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87">
    <font>
      <sz val="12"/>
      <color theme="1"/>
      <name val="宋体"/>
      <charset val="134"/>
      <scheme val="minor"/>
    </font>
    <font>
      <sz val="11"/>
      <color theme="1"/>
      <name val="微软雅黑"/>
      <charset val="134"/>
    </font>
    <font>
      <b/>
      <sz val="20"/>
      <color theme="1"/>
      <name val="微软雅黑"/>
      <charset val="134"/>
    </font>
    <font>
      <b/>
      <sz val="10"/>
      <color theme="1"/>
      <name val="微软雅黑"/>
      <charset val="134"/>
    </font>
    <font>
      <b/>
      <sz val="12"/>
      <color theme="1"/>
      <name val="微软雅黑"/>
      <charset val="134"/>
    </font>
    <font>
      <sz val="9"/>
      <color rgb="FF000000"/>
      <name val="微软雅黑"/>
      <charset val="134"/>
    </font>
    <font>
      <sz val="9"/>
      <color theme="1"/>
      <name val="宋体"/>
      <charset val="134"/>
      <scheme val="minor"/>
    </font>
    <font>
      <sz val="12"/>
      <name val="宋体"/>
      <charset val="134"/>
      <scheme val="minor"/>
    </font>
    <font>
      <b/>
      <sz val="14"/>
      <color theme="1"/>
      <name val="宋体"/>
      <charset val="134"/>
      <scheme val="minor"/>
    </font>
    <font>
      <sz val="14"/>
      <color theme="1"/>
      <name val="宋体"/>
      <charset val="134"/>
      <scheme val="minor"/>
    </font>
    <font>
      <sz val="10"/>
      <color theme="1"/>
      <name val="微软雅黑"/>
      <charset val="134"/>
    </font>
    <font>
      <sz val="10"/>
      <color theme="1"/>
      <name val="宋体"/>
      <charset val="134"/>
      <scheme val="minor"/>
    </font>
    <font>
      <sz val="8"/>
      <color theme="1"/>
      <name val="宋体"/>
      <charset val="134"/>
    </font>
    <font>
      <sz val="8"/>
      <color theme="1"/>
      <name val="宋体"/>
      <charset val="134"/>
      <scheme val="minor"/>
    </font>
    <font>
      <b/>
      <sz val="9"/>
      <color theme="1"/>
      <name val="微软雅黑"/>
      <charset val="134"/>
    </font>
    <font>
      <sz val="9"/>
      <color rgb="FFFF0000"/>
      <name val="宋体"/>
      <charset val="134"/>
      <scheme val="minor"/>
    </font>
    <font>
      <b/>
      <sz val="9"/>
      <color theme="1"/>
      <name val="宋体"/>
      <charset val="134"/>
      <scheme val="minor"/>
    </font>
    <font>
      <sz val="9"/>
      <color theme="1"/>
      <name val="微软雅黑"/>
      <charset val="134"/>
    </font>
    <font>
      <sz val="11"/>
      <color theme="1"/>
      <name val="宋体"/>
      <charset val="134"/>
      <scheme val="minor"/>
    </font>
    <font>
      <sz val="12"/>
      <color rgb="FF000000"/>
      <name val="宋体"/>
      <charset val="134"/>
    </font>
    <font>
      <sz val="8"/>
      <color rgb="FF000000"/>
      <name val="宋体"/>
      <charset val="134"/>
    </font>
    <font>
      <b/>
      <sz val="11"/>
      <color theme="1"/>
      <name val="宋体"/>
      <charset val="134"/>
      <scheme val="minor"/>
    </font>
    <font>
      <sz val="8"/>
      <name val="宋体"/>
      <charset val="134"/>
      <scheme val="minor"/>
    </font>
    <font>
      <sz val="9"/>
      <name val="微软雅黑"/>
      <charset val="134"/>
    </font>
    <font>
      <sz val="11"/>
      <color rgb="FF000000"/>
      <name val="微软雅黑"/>
      <charset val="134"/>
    </font>
    <font>
      <sz val="9"/>
      <name val="宋体"/>
      <charset val="134"/>
      <scheme val="minor"/>
    </font>
    <font>
      <sz val="9"/>
      <color rgb="FFFF0000"/>
      <name val="微软雅黑"/>
      <charset val="134"/>
    </font>
    <font>
      <sz val="11"/>
      <color indexed="8"/>
      <name val="微软雅黑"/>
      <charset val="134"/>
    </font>
    <font>
      <b/>
      <sz val="20"/>
      <color indexed="8"/>
      <name val="微软雅黑"/>
      <charset val="134"/>
    </font>
    <font>
      <b/>
      <sz val="10"/>
      <color indexed="8"/>
      <name val="微软雅黑"/>
      <charset val="134"/>
    </font>
    <font>
      <sz val="10"/>
      <color indexed="8"/>
      <name val="宋体"/>
      <charset val="134"/>
    </font>
    <font>
      <sz val="12"/>
      <name val="宋体"/>
      <charset val="134"/>
    </font>
    <font>
      <sz val="11"/>
      <color rgb="FF000000"/>
      <name val="宋体"/>
      <charset val="134"/>
    </font>
    <font>
      <sz val="12"/>
      <color rgb="FFFF0000"/>
      <name val="宋体"/>
      <charset val="134"/>
    </font>
    <font>
      <b/>
      <sz val="14"/>
      <color indexed="8"/>
      <name val="宋体"/>
      <charset val="134"/>
    </font>
    <font>
      <sz val="14"/>
      <color indexed="8"/>
      <name val="宋体"/>
      <charset val="134"/>
    </font>
    <font>
      <b/>
      <sz val="10"/>
      <color rgb="FF000000"/>
      <name val="微软雅黑"/>
      <charset val="134"/>
    </font>
    <font>
      <sz val="10"/>
      <color indexed="8"/>
      <name val="微软雅黑"/>
      <charset val="134"/>
    </font>
    <font>
      <b/>
      <sz val="12"/>
      <color indexed="8"/>
      <name val="微软雅黑"/>
      <charset val="134"/>
    </font>
    <font>
      <sz val="10"/>
      <name val="宋体"/>
      <charset val="134"/>
    </font>
    <font>
      <sz val="10"/>
      <color rgb="FFFF0000"/>
      <name val="宋体"/>
      <charset val="134"/>
    </font>
    <font>
      <sz val="12"/>
      <color rgb="FFFF0000"/>
      <name val="宋体"/>
      <charset val="134"/>
      <scheme val="minor"/>
    </font>
    <font>
      <sz val="12"/>
      <color theme="1"/>
      <name val="宋体"/>
      <charset val="134"/>
    </font>
    <font>
      <b/>
      <sz val="12"/>
      <color theme="1"/>
      <name val="宋体"/>
      <charset val="134"/>
    </font>
    <font>
      <b/>
      <sz val="11"/>
      <color indexed="8"/>
      <name val="微软雅黑"/>
      <charset val="134"/>
    </font>
    <font>
      <sz val="12"/>
      <name val="宋体"/>
      <charset val="134"/>
      <scheme val="major"/>
    </font>
    <font>
      <sz val="11"/>
      <name val="微软雅黑"/>
      <charset val="134"/>
    </font>
    <font>
      <b/>
      <sz val="20"/>
      <name val="宋体"/>
      <charset val="134"/>
    </font>
    <font>
      <b/>
      <sz val="10"/>
      <name val="宋体"/>
      <charset val="134"/>
    </font>
    <font>
      <sz val="11"/>
      <name val="宋体"/>
      <charset val="134"/>
    </font>
    <font>
      <sz val="9"/>
      <name val="宋体"/>
      <charset val="134"/>
    </font>
    <font>
      <sz val="10"/>
      <color theme="1"/>
      <name val="宋体"/>
      <charset val="134"/>
    </font>
    <font>
      <b/>
      <sz val="11"/>
      <name val="宋体"/>
      <charset val="134"/>
    </font>
    <font>
      <sz val="12"/>
      <color theme="1"/>
      <name val="宋体"/>
      <charset val="134"/>
      <scheme val="minor"/>
    </font>
    <font>
      <b/>
      <sz val="12"/>
      <name val="宋体"/>
      <charset val="134"/>
    </font>
    <font>
      <b/>
      <sz val="18"/>
      <name val="宋体"/>
      <charset val="134"/>
    </font>
    <font>
      <sz val="11"/>
      <color rgb="FFFF0000"/>
      <name val="宋体"/>
      <charset val="134"/>
    </font>
    <font>
      <sz val="11"/>
      <color rgb="FFFF0000"/>
      <name val="微软雅黑"/>
      <charset val="134"/>
    </font>
    <font>
      <b/>
      <sz val="16"/>
      <name val="宋体"/>
      <charset val="134"/>
    </font>
    <font>
      <b/>
      <sz val="8"/>
      <name val="宋体"/>
      <charset val="134"/>
    </font>
    <font>
      <sz val="11"/>
      <color theme="1"/>
      <name val="宋体"/>
      <charset val="134"/>
    </font>
    <font>
      <sz val="18"/>
      <color theme="1"/>
      <name val="宋体"/>
      <charset val="134"/>
      <scheme val="minor"/>
    </font>
    <font>
      <b/>
      <sz val="16"/>
      <color theme="1"/>
      <name val="宋体"/>
      <charset val="134"/>
      <scheme val="minor"/>
    </font>
    <font>
      <sz val="16"/>
      <color theme="1"/>
      <name val="宋体"/>
      <charset val="134"/>
      <scheme val="minor"/>
    </font>
    <font>
      <b/>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indexed="8"/>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新細明體"/>
      <charset val="134"/>
    </font>
    <font>
      <sz val="10"/>
      <color rgb="FF000000"/>
      <name val="微软雅黑"/>
      <charset val="134"/>
    </font>
  </fonts>
  <fills count="39">
    <fill>
      <patternFill patternType="none"/>
    </fill>
    <fill>
      <patternFill patternType="gray125"/>
    </fill>
    <fill>
      <patternFill patternType="solid">
        <fgColor theme="3" tint="0.799920651875362"/>
        <bgColor indexed="64"/>
      </patternFill>
    </fill>
    <fill>
      <patternFill patternType="solid">
        <fgColor theme="0"/>
        <bgColor indexed="64"/>
      </patternFill>
    </fill>
    <fill>
      <patternFill patternType="solid">
        <fgColor indexed="9"/>
        <bgColor indexed="64"/>
      </patternFill>
    </fill>
    <fill>
      <patternFill patternType="solid">
        <fgColor theme="6"/>
        <bgColor indexed="64"/>
      </patternFill>
    </fill>
    <fill>
      <patternFill patternType="solid">
        <fgColor theme="8" tint="0.399914548173467"/>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style="thin">
        <color rgb="FFA0A0A0"/>
      </left>
      <right style="thin">
        <color rgb="FFA0A0A0"/>
      </right>
      <top style="thin">
        <color rgb="FFA0A0A0"/>
      </top>
      <bottom style="thin">
        <color rgb="FFA0A0A0"/>
      </bottom>
      <diagonal/>
    </border>
    <border>
      <left style="thin">
        <color auto="1"/>
      </left>
      <right style="thin">
        <color auto="1"/>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style="thin">
        <color indexed="8"/>
      </left>
      <right style="thin">
        <color indexed="8"/>
      </right>
      <top style="thin">
        <color auto="1"/>
      </top>
      <bottom/>
      <diagonal/>
    </border>
    <border>
      <left style="thin">
        <color indexed="8"/>
      </left>
      <right/>
      <top style="thin">
        <color auto="1"/>
      </top>
      <bottom/>
      <diagonal/>
    </border>
    <border>
      <left style="thin">
        <color indexed="8"/>
      </left>
      <right style="thin">
        <color indexed="8"/>
      </right>
      <top style="thin">
        <color indexed="8"/>
      </top>
      <bottom style="thin">
        <color auto="1"/>
      </bottom>
      <diagonal/>
    </border>
    <border>
      <left/>
      <right style="thin">
        <color indexed="8"/>
      </right>
      <top style="thin">
        <color indexed="8"/>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style="double">
        <color auto="1"/>
      </left>
      <right/>
      <top/>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hair">
        <color auto="1"/>
      </bottom>
      <diagonal/>
    </border>
    <border>
      <left/>
      <right/>
      <top style="medium">
        <color auto="1"/>
      </top>
      <bottom style="medium">
        <color auto="1"/>
      </bottom>
      <diagonal/>
    </border>
    <border>
      <left style="medium">
        <color auto="1"/>
      </left>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bottom style="hair">
        <color auto="1"/>
      </bottom>
      <diagonal/>
    </border>
    <border>
      <left style="thin">
        <color auto="1"/>
      </left>
      <right style="medium">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medium">
        <color auto="1"/>
      </top>
      <bottom style="medium">
        <color auto="1"/>
      </bottom>
      <diagonal/>
    </border>
    <border>
      <left style="hair">
        <color auto="1"/>
      </left>
      <right style="medium">
        <color auto="1"/>
      </right>
      <top/>
      <bottom style="hair">
        <color auto="1"/>
      </bottom>
      <diagonal/>
    </border>
    <border>
      <left/>
      <right style="thin">
        <color auto="1"/>
      </right>
      <top/>
      <bottom/>
      <diagonal/>
    </border>
    <border>
      <left style="medium">
        <color auto="1"/>
      </left>
      <right/>
      <top style="medium">
        <color auto="1"/>
      </top>
      <bottom style="medium">
        <color auto="1"/>
      </bottom>
      <diagonal/>
    </border>
    <border diagonalDown="1">
      <left style="medium">
        <color auto="1"/>
      </left>
      <right style="hair">
        <color auto="1"/>
      </right>
      <top style="hair">
        <color auto="1"/>
      </top>
      <bottom style="hair">
        <color auto="1"/>
      </bottom>
      <diagonal style="dashed">
        <color auto="1"/>
      </diagonal>
    </border>
    <border>
      <left style="hair">
        <color auto="1"/>
      </left>
      <right/>
      <top style="hair">
        <color auto="1"/>
      </top>
      <bottom style="medium">
        <color auto="1"/>
      </bottom>
      <diagonal/>
    </border>
    <border>
      <left style="medium">
        <color auto="1"/>
      </left>
      <right/>
      <top/>
      <bottom style="hair">
        <color auto="1"/>
      </bottom>
      <diagonal/>
    </border>
    <border>
      <left/>
      <right/>
      <top/>
      <bottom style="hair">
        <color auto="1"/>
      </bottom>
      <diagonal/>
    </border>
    <border>
      <left style="medium">
        <color auto="1"/>
      </left>
      <right/>
      <top style="hair">
        <color auto="1"/>
      </top>
      <bottom/>
      <diagonal/>
    </border>
    <border>
      <left/>
      <right/>
      <top style="hair">
        <color auto="1"/>
      </top>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hair">
        <color auto="1"/>
      </bottom>
      <diagonal/>
    </border>
    <border>
      <left/>
      <right style="medium">
        <color auto="1"/>
      </right>
      <top style="hair">
        <color auto="1"/>
      </top>
      <bottom/>
      <diagonal/>
    </border>
    <border>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2" fontId="18" fillId="0" borderId="0" applyFont="0" applyFill="0" applyBorder="0" applyAlignment="0" applyProtection="0">
      <alignment vertical="center"/>
    </xf>
    <xf numFmtId="0" fontId="65" fillId="8" borderId="0" applyNumberFormat="0" applyBorder="0" applyAlignment="0" applyProtection="0">
      <alignment vertical="center"/>
    </xf>
    <xf numFmtId="0" fontId="66" fillId="9" borderId="88"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31" fillId="0" borderId="0"/>
    <xf numFmtId="0" fontId="65" fillId="10" borderId="0" applyNumberFormat="0" applyBorder="0" applyAlignment="0" applyProtection="0">
      <alignment vertical="center"/>
    </xf>
    <xf numFmtId="0" fontId="67" fillId="11" borderId="0" applyNumberFormat="0" applyBorder="0" applyAlignment="0" applyProtection="0">
      <alignment vertical="center"/>
    </xf>
    <xf numFmtId="43" fontId="18" fillId="0" borderId="0" applyFont="0" applyFill="0" applyBorder="0" applyAlignment="0" applyProtection="0">
      <alignment vertical="center"/>
    </xf>
    <xf numFmtId="0" fontId="68" fillId="12" borderId="0" applyNumberFormat="0" applyBorder="0" applyAlignment="0" applyProtection="0">
      <alignment vertical="center"/>
    </xf>
    <xf numFmtId="0" fontId="69" fillId="0" borderId="0" applyNumberFormat="0" applyFill="0" applyBorder="0" applyAlignment="0" applyProtection="0">
      <alignment vertical="center"/>
    </xf>
    <xf numFmtId="0" fontId="18" fillId="0" borderId="0">
      <alignment vertical="center"/>
    </xf>
    <xf numFmtId="9" fontId="18" fillId="0" borderId="0" applyFont="0" applyFill="0" applyBorder="0" applyAlignment="0" applyProtection="0">
      <alignment vertical="center"/>
    </xf>
    <xf numFmtId="0" fontId="70" fillId="0" borderId="0" applyNumberFormat="0" applyFill="0" applyBorder="0" applyAlignment="0" applyProtection="0">
      <alignment vertical="center"/>
    </xf>
    <xf numFmtId="0" fontId="18" fillId="13" borderId="89" applyNumberFormat="0" applyFont="0" applyAlignment="0" applyProtection="0">
      <alignment vertical="center"/>
    </xf>
    <xf numFmtId="0" fontId="68" fillId="14" borderId="0" applyNumberFormat="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90" applyNumberFormat="0" applyFill="0" applyAlignment="0" applyProtection="0">
      <alignment vertical="center"/>
    </xf>
    <xf numFmtId="0" fontId="76" fillId="0" borderId="90" applyNumberFormat="0" applyFill="0" applyAlignment="0" applyProtection="0">
      <alignment vertical="center"/>
    </xf>
    <xf numFmtId="0" fontId="68" fillId="15" borderId="0" applyNumberFormat="0" applyBorder="0" applyAlignment="0" applyProtection="0">
      <alignment vertical="center"/>
    </xf>
    <xf numFmtId="0" fontId="71" fillId="0" borderId="91" applyNumberFormat="0" applyFill="0" applyAlignment="0" applyProtection="0">
      <alignment vertical="center"/>
    </xf>
    <xf numFmtId="0" fontId="68" fillId="16" borderId="0" applyNumberFormat="0" applyBorder="0" applyAlignment="0" applyProtection="0">
      <alignment vertical="center"/>
    </xf>
    <xf numFmtId="0" fontId="77" fillId="17" borderId="92" applyNumberFormat="0" applyAlignment="0" applyProtection="0">
      <alignment vertical="center"/>
    </xf>
    <xf numFmtId="0" fontId="78" fillId="0" borderId="0">
      <alignment vertical="center"/>
    </xf>
    <xf numFmtId="0" fontId="79" fillId="17" borderId="88" applyNumberFormat="0" applyAlignment="0" applyProtection="0">
      <alignment vertical="center"/>
    </xf>
    <xf numFmtId="0" fontId="80" fillId="18" borderId="93" applyNumberFormat="0" applyAlignment="0" applyProtection="0">
      <alignment vertical="center"/>
    </xf>
    <xf numFmtId="0" fontId="65" fillId="19" borderId="0" applyNumberFormat="0" applyBorder="0" applyAlignment="0" applyProtection="0">
      <alignment vertical="center"/>
    </xf>
    <xf numFmtId="0" fontId="68" fillId="20" borderId="0" applyNumberFormat="0" applyBorder="0" applyAlignment="0" applyProtection="0">
      <alignment vertical="center"/>
    </xf>
    <xf numFmtId="0" fontId="81" fillId="0" borderId="94" applyNumberFormat="0" applyFill="0" applyAlignment="0" applyProtection="0">
      <alignment vertical="center"/>
    </xf>
    <xf numFmtId="0" fontId="82" fillId="0" borderId="95" applyNumberFormat="0" applyFill="0" applyAlignment="0" applyProtection="0">
      <alignment vertical="center"/>
    </xf>
    <xf numFmtId="0" fontId="83" fillId="21" borderId="0" applyNumberFormat="0" applyBorder="0" applyAlignment="0" applyProtection="0">
      <alignment vertical="center"/>
    </xf>
    <xf numFmtId="0" fontId="84" fillId="22" borderId="0" applyNumberFormat="0" applyBorder="0" applyAlignment="0" applyProtection="0">
      <alignment vertical="center"/>
    </xf>
    <xf numFmtId="0" fontId="65" fillId="23" borderId="0" applyNumberFormat="0" applyBorder="0" applyAlignment="0" applyProtection="0">
      <alignment vertical="center"/>
    </xf>
    <xf numFmtId="0" fontId="68" fillId="24" borderId="0" applyNumberFormat="0" applyBorder="0" applyAlignment="0" applyProtection="0">
      <alignment vertical="center"/>
    </xf>
    <xf numFmtId="0" fontId="65" fillId="25" borderId="0" applyNumberFormat="0" applyBorder="0" applyAlignment="0" applyProtection="0">
      <alignment vertical="center"/>
    </xf>
    <xf numFmtId="0" fontId="65" fillId="26" borderId="0" applyNumberFormat="0" applyBorder="0" applyAlignment="0" applyProtection="0">
      <alignment vertical="center"/>
    </xf>
    <xf numFmtId="0" fontId="65" fillId="27" borderId="0" applyNumberFormat="0" applyBorder="0" applyAlignment="0" applyProtection="0">
      <alignment vertical="center"/>
    </xf>
    <xf numFmtId="0" fontId="65" fillId="28" borderId="0" applyNumberFormat="0" applyBorder="0" applyAlignment="0" applyProtection="0">
      <alignment vertical="center"/>
    </xf>
    <xf numFmtId="0" fontId="68" fillId="29" borderId="0" applyNumberFormat="0" applyBorder="0" applyAlignment="0" applyProtection="0">
      <alignment vertical="center"/>
    </xf>
    <xf numFmtId="0" fontId="68" fillId="30" borderId="0" applyNumberFormat="0" applyBorder="0" applyAlignment="0" applyProtection="0">
      <alignment vertical="center"/>
    </xf>
    <xf numFmtId="0" fontId="65" fillId="31" borderId="0" applyNumberFormat="0" applyBorder="0" applyAlignment="0" applyProtection="0">
      <alignment vertical="center"/>
    </xf>
    <xf numFmtId="0" fontId="65" fillId="32" borderId="0" applyNumberFormat="0" applyBorder="0" applyAlignment="0" applyProtection="0">
      <alignment vertical="center"/>
    </xf>
    <xf numFmtId="0" fontId="68" fillId="33" borderId="0" applyNumberFormat="0" applyBorder="0" applyAlignment="0" applyProtection="0">
      <alignment vertical="center"/>
    </xf>
    <xf numFmtId="0" fontId="65" fillId="34" borderId="0" applyNumberFormat="0" applyBorder="0" applyAlignment="0" applyProtection="0">
      <alignment vertical="center"/>
    </xf>
    <xf numFmtId="0" fontId="68" fillId="35" borderId="0" applyNumberFormat="0" applyBorder="0" applyAlignment="0" applyProtection="0">
      <alignment vertical="center"/>
    </xf>
    <xf numFmtId="0" fontId="68" fillId="36" borderId="0" applyNumberFormat="0" applyBorder="0" applyAlignment="0" applyProtection="0">
      <alignment vertical="center"/>
    </xf>
    <xf numFmtId="0" fontId="65" fillId="37" borderId="0" applyNumberFormat="0" applyBorder="0" applyAlignment="0" applyProtection="0">
      <alignment vertical="center"/>
    </xf>
    <xf numFmtId="0" fontId="68" fillId="38" borderId="0" applyNumberFormat="0" applyBorder="0" applyAlignment="0" applyProtection="0">
      <alignment vertical="center"/>
    </xf>
    <xf numFmtId="0" fontId="24" fillId="0" borderId="0">
      <alignment horizontal="center" vertical="center"/>
    </xf>
    <xf numFmtId="0" fontId="24" fillId="0" borderId="0">
      <alignment horizontal="center" vertical="top"/>
    </xf>
    <xf numFmtId="0" fontId="31" fillId="0" borderId="0">
      <alignment vertical="center"/>
    </xf>
    <xf numFmtId="0" fontId="31" fillId="0" borderId="0"/>
    <xf numFmtId="0" fontId="31" fillId="0" borderId="0"/>
    <xf numFmtId="0" fontId="18" fillId="0" borderId="0">
      <alignment vertical="center"/>
    </xf>
    <xf numFmtId="0" fontId="18" fillId="0" borderId="0">
      <alignment vertical="center"/>
    </xf>
    <xf numFmtId="0" fontId="85" fillId="0" borderId="0" applyProtection="0">
      <alignment vertical="center"/>
    </xf>
  </cellStyleXfs>
  <cellXfs count="492">
    <xf numFmtId="0" fontId="0" fillId="0" borderId="0" xfId="0"/>
    <xf numFmtId="0" fontId="1" fillId="0" borderId="0" xfId="0" applyFont="1"/>
    <xf numFmtId="0" fontId="0" fillId="0" borderId="0" xfId="0" applyAlignment="1">
      <alignment vertical="center"/>
    </xf>
    <xf numFmtId="0" fontId="2" fillId="0" borderId="1"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0" fillId="0" borderId="2" xfId="0" applyBorder="1" applyAlignment="1">
      <alignment horizontal="center" vertical="center"/>
    </xf>
    <xf numFmtId="0" fontId="5" fillId="0" borderId="5" xfId="52" applyFont="1" applyBorder="1" applyAlignment="1">
      <alignment horizontal="center" vertical="center" wrapText="1"/>
    </xf>
    <xf numFmtId="0" fontId="5" fillId="0" borderId="6" xfId="53" applyFont="1" applyBorder="1" applyAlignment="1">
      <alignment horizontal="center" vertical="center" wrapText="1"/>
    </xf>
    <xf numFmtId="0" fontId="6" fillId="0" borderId="2" xfId="0" applyFont="1" applyBorder="1" applyAlignment="1">
      <alignment horizontal="center" vertical="center" wrapText="1" shrinkToFit="1"/>
    </xf>
    <xf numFmtId="10" fontId="0" fillId="0" borderId="2" xfId="0" applyNumberFormat="1" applyBorder="1" applyAlignment="1">
      <alignment vertical="center"/>
    </xf>
    <xf numFmtId="0" fontId="5" fillId="0" borderId="6" xfId="52" applyFont="1" applyBorder="1" applyAlignment="1">
      <alignment horizontal="center" vertical="center" wrapText="1"/>
    </xf>
    <xf numFmtId="0" fontId="5" fillId="0" borderId="5" xfId="53" applyFont="1" applyBorder="1" applyAlignment="1">
      <alignment horizontal="center" vertical="top" wrapText="1"/>
    </xf>
    <xf numFmtId="10" fontId="7" fillId="0" borderId="2" xfId="0" applyNumberFormat="1" applyFont="1" applyBorder="1" applyAlignment="1">
      <alignment vertical="center"/>
    </xf>
    <xf numFmtId="0" fontId="5" fillId="0" borderId="2" xfId="52" applyFont="1" applyBorder="1" applyAlignment="1">
      <alignment horizontal="center" vertical="center" wrapText="1"/>
    </xf>
    <xf numFmtId="0" fontId="5" fillId="0" borderId="2" xfId="53" applyFont="1" applyBorder="1" applyAlignment="1">
      <alignment horizontal="center" vertical="top" wrapText="1"/>
    </xf>
    <xf numFmtId="0" fontId="0" fillId="0" borderId="2" xfId="0" applyBorder="1" applyAlignment="1">
      <alignment vertical="center"/>
    </xf>
    <xf numFmtId="0" fontId="8" fillId="0" borderId="7" xfId="0" applyFont="1" applyBorder="1" applyAlignment="1">
      <alignment horizontal="left" vertical="center"/>
    </xf>
    <xf numFmtId="0" fontId="8" fillId="0" borderId="6" xfId="0" applyFont="1" applyBorder="1" applyAlignment="1">
      <alignment horizontal="left" vertical="center"/>
    </xf>
    <xf numFmtId="0" fontId="8" fillId="0" borderId="8" xfId="0" applyFont="1" applyBorder="1" applyAlignment="1">
      <alignment horizontal="left" vertical="center"/>
    </xf>
    <xf numFmtId="0" fontId="9" fillId="0" borderId="7" xfId="0" applyFont="1" applyBorder="1" applyAlignment="1">
      <alignment horizontal="center" vertical="center"/>
    </xf>
    <xf numFmtId="0" fontId="3" fillId="0" borderId="2" xfId="0" applyFont="1" applyBorder="1" applyAlignment="1">
      <alignment horizontal="left" vertical="top" wrapText="1"/>
    </xf>
    <xf numFmtId="0" fontId="10" fillId="0" borderId="2" xfId="0" applyFont="1" applyBorder="1" applyAlignment="1">
      <alignment horizontal="left" vertical="top"/>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7" fillId="0" borderId="2" xfId="0" applyFont="1" applyBorder="1" applyAlignment="1">
      <alignment vertical="center"/>
    </xf>
    <xf numFmtId="0" fontId="8" fillId="0" borderId="8" xfId="0" applyFont="1" applyBorder="1" applyAlignment="1">
      <alignment horizontal="center" vertical="center"/>
    </xf>
    <xf numFmtId="0" fontId="6" fillId="0" borderId="0" xfId="0" applyFont="1"/>
    <xf numFmtId="0" fontId="11" fillId="0" borderId="4" xfId="0" applyFont="1" applyBorder="1" applyAlignment="1">
      <alignment vertical="center"/>
    </xf>
    <xf numFmtId="0" fontId="0" fillId="0" borderId="4" xfId="0" applyBorder="1" applyAlignment="1">
      <alignment vertical="center" shrinkToFit="1"/>
    </xf>
    <xf numFmtId="58" fontId="6" fillId="0" borderId="4" xfId="0" applyNumberFormat="1" applyFont="1" applyBorder="1" applyAlignment="1">
      <alignment horizontal="center" vertical="center" wrapText="1"/>
    </xf>
    <xf numFmtId="0" fontId="6" fillId="0" borderId="2" xfId="0" applyFont="1" applyBorder="1" applyAlignment="1">
      <alignment horizontal="left" vertical="center" wrapText="1"/>
    </xf>
    <xf numFmtId="0" fontId="12" fillId="3" borderId="4" xfId="0" applyFont="1" applyFill="1" applyBorder="1" applyAlignment="1">
      <alignment horizontal="center" vertical="center" wrapText="1"/>
    </xf>
    <xf numFmtId="0" fontId="13" fillId="0" borderId="4" xfId="0" applyFont="1" applyBorder="1" applyAlignment="1">
      <alignment horizontal="center" vertical="center" wrapText="1"/>
    </xf>
    <xf numFmtId="58" fontId="0" fillId="0" borderId="4" xfId="0" applyNumberFormat="1" applyBorder="1" applyAlignment="1">
      <alignment horizontal="center" vertical="center"/>
    </xf>
    <xf numFmtId="0" fontId="11" fillId="0" borderId="2" xfId="0" applyFont="1" applyBorder="1" applyAlignment="1">
      <alignment vertical="center"/>
    </xf>
    <xf numFmtId="58" fontId="6" fillId="0" borderId="2" xfId="0" applyNumberFormat="1" applyFont="1" applyBorder="1" applyAlignment="1">
      <alignment horizontal="center" vertical="center" wrapText="1"/>
    </xf>
    <xf numFmtId="0" fontId="11" fillId="0" borderId="9" xfId="0" applyFont="1" applyBorder="1" applyAlignment="1">
      <alignment vertical="center"/>
    </xf>
    <xf numFmtId="0" fontId="0" fillId="0" borderId="10" xfId="0" applyBorder="1" applyAlignment="1">
      <alignment vertical="center" shrinkToFit="1"/>
    </xf>
    <xf numFmtId="58" fontId="6" fillId="0" borderId="10" xfId="0" applyNumberFormat="1" applyFont="1" applyBorder="1" applyAlignment="1">
      <alignment horizontal="center" vertical="center" wrapText="1"/>
    </xf>
    <xf numFmtId="0" fontId="6" fillId="0" borderId="9" xfId="0" applyFont="1" applyBorder="1" applyAlignment="1">
      <alignment horizontal="left" vertical="center" wrapText="1"/>
    </xf>
    <xf numFmtId="0" fontId="12" fillId="3" borderId="10" xfId="0" applyFont="1" applyFill="1" applyBorder="1" applyAlignment="1">
      <alignment horizontal="center" vertical="center" wrapText="1"/>
    </xf>
    <xf numFmtId="0" fontId="6" fillId="0" borderId="9" xfId="0" applyFont="1" applyBorder="1" applyAlignment="1">
      <alignment horizontal="center" vertical="center" wrapText="1" shrinkToFit="1"/>
    </xf>
    <xf numFmtId="0" fontId="13" fillId="0" borderId="10" xfId="0" applyFont="1" applyBorder="1" applyAlignment="1">
      <alignment horizontal="center" vertical="center" wrapText="1"/>
    </xf>
    <xf numFmtId="58" fontId="0" fillId="0" borderId="10" xfId="0" applyNumberFormat="1" applyBorder="1" applyAlignment="1">
      <alignment horizontal="center" vertical="center"/>
    </xf>
    <xf numFmtId="0" fontId="6" fillId="0" borderId="4" xfId="0" applyFont="1" applyBorder="1" applyAlignment="1">
      <alignment horizontal="left" vertical="center" wrapText="1"/>
    </xf>
    <xf numFmtId="0" fontId="13" fillId="0" borderId="4" xfId="0" applyFont="1" applyBorder="1" applyAlignment="1">
      <alignment horizontal="center" wrapText="1"/>
    </xf>
    <xf numFmtId="0" fontId="6" fillId="0" borderId="4" xfId="0" applyFont="1" applyBorder="1" applyAlignment="1">
      <alignment horizontal="center" vertical="center" wrapText="1" shrinkToFit="1"/>
    </xf>
    <xf numFmtId="0" fontId="13" fillId="0" borderId="10" xfId="0" applyFont="1" applyBorder="1" applyAlignment="1">
      <alignment horizontal="center" wrapText="1"/>
    </xf>
    <xf numFmtId="0" fontId="8" fillId="0" borderId="1" xfId="0" applyFont="1" applyBorder="1" applyAlignment="1">
      <alignment horizontal="left" vertical="center"/>
    </xf>
    <xf numFmtId="0" fontId="8" fillId="0" borderId="11" xfId="0" applyFont="1" applyBorder="1" applyAlignment="1">
      <alignment horizontal="left" vertical="center"/>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14" fillId="2" borderId="2" xfId="0" applyFont="1" applyFill="1" applyBorder="1" applyAlignment="1">
      <alignment horizontal="center" vertical="center"/>
    </xf>
    <xf numFmtId="0" fontId="6" fillId="0" borderId="4" xfId="0" applyFont="1" applyBorder="1" applyAlignment="1">
      <alignment vertical="center" wrapText="1"/>
    </xf>
    <xf numFmtId="0" fontId="0" fillId="0" borderId="2" xfId="0" applyBorder="1"/>
    <xf numFmtId="0" fontId="0" fillId="0" borderId="2" xfId="0" applyBorder="1" applyAlignment="1">
      <alignment horizontal="center"/>
    </xf>
    <xf numFmtId="0" fontId="6" fillId="0" borderId="2" xfId="0" applyFont="1" applyBorder="1" applyAlignment="1">
      <alignment horizontal="center"/>
    </xf>
    <xf numFmtId="0" fontId="6" fillId="0" borderId="10" xfId="0" applyFont="1" applyBorder="1" applyAlignment="1">
      <alignment vertical="center" wrapText="1"/>
    </xf>
    <xf numFmtId="0" fontId="0" fillId="0" borderId="9" xfId="0" applyBorder="1"/>
    <xf numFmtId="0" fontId="0" fillId="0" borderId="9" xfId="0" applyBorder="1" applyAlignment="1">
      <alignment horizontal="center"/>
    </xf>
    <xf numFmtId="0" fontId="15" fillId="0" borderId="9" xfId="0" applyFont="1" applyBorder="1" applyAlignment="1">
      <alignment horizontal="center" wrapText="1"/>
    </xf>
    <xf numFmtId="0" fontId="0" fillId="0" borderId="4" xfId="0" applyBorder="1"/>
    <xf numFmtId="0" fontId="0" fillId="0" borderId="4" xfId="0" applyBorder="1" applyAlignment="1">
      <alignment horizontal="center"/>
    </xf>
    <xf numFmtId="0" fontId="6" fillId="0" borderId="4" xfId="0" applyFont="1" applyBorder="1" applyAlignment="1">
      <alignment horizontal="center"/>
    </xf>
    <xf numFmtId="0" fontId="16" fillId="0" borderId="6" xfId="0" applyFont="1" applyBorder="1" applyAlignment="1">
      <alignment horizontal="left" vertical="center"/>
    </xf>
    <xf numFmtId="0" fontId="17" fillId="0" borderId="2" xfId="0" applyFont="1" applyBorder="1" applyAlignment="1">
      <alignment horizontal="left" vertical="top"/>
    </xf>
    <xf numFmtId="0" fontId="3" fillId="0" borderId="2" xfId="0" applyFont="1" applyBorder="1" applyAlignment="1">
      <alignment horizontal="center" vertical="center"/>
    </xf>
    <xf numFmtId="0" fontId="3" fillId="0" borderId="3" xfId="0" applyFont="1" applyBorder="1" applyAlignment="1">
      <alignment horizontal="center" vertical="center"/>
    </xf>
    <xf numFmtId="14" fontId="0" fillId="0" borderId="2" xfId="0" applyNumberFormat="1" applyBorder="1"/>
    <xf numFmtId="0" fontId="18" fillId="0" borderId="2" xfId="0" applyFont="1" applyBorder="1" applyAlignment="1">
      <alignment horizontal="center" vertical="center" wrapText="1" shrinkToFit="1"/>
    </xf>
    <xf numFmtId="0" fontId="0" fillId="0" borderId="2" xfId="0" applyBorder="1" applyAlignment="1">
      <alignment vertical="center" shrinkToFit="1"/>
    </xf>
    <xf numFmtId="20" fontId="0" fillId="3" borderId="2" xfId="0" applyNumberFormat="1" applyFill="1" applyBorder="1" applyAlignment="1">
      <alignment horizontal="center" vertical="center"/>
    </xf>
    <xf numFmtId="0" fontId="0" fillId="3" borderId="2" xfId="0" applyFill="1" applyBorder="1" applyAlignment="1">
      <alignment horizontal="center" vertical="center"/>
    </xf>
    <xf numFmtId="0" fontId="19" fillId="0" borderId="2" xfId="0" applyFont="1" applyBorder="1" applyAlignment="1">
      <alignment horizontal="center" vertical="center" wrapText="1"/>
    </xf>
    <xf numFmtId="0" fontId="20" fillId="0" borderId="2" xfId="0" applyFont="1" applyBorder="1" applyAlignment="1">
      <alignment horizontal="center" vertical="top" wrapText="1"/>
    </xf>
    <xf numFmtId="0" fontId="6" fillId="0" borderId="3" xfId="0" applyFont="1" applyBorder="1" applyAlignment="1">
      <alignment horizontal="center" vertical="center" wrapText="1"/>
    </xf>
    <xf numFmtId="20" fontId="0" fillId="0" borderId="2" xfId="0" applyNumberFormat="1" applyBorder="1" applyAlignment="1">
      <alignment horizontal="center" vertical="center"/>
    </xf>
    <xf numFmtId="0" fontId="20" fillId="0" borderId="13" xfId="0" applyFont="1" applyBorder="1" applyAlignment="1">
      <alignment horizontal="center" vertical="center" wrapText="1"/>
    </xf>
    <xf numFmtId="0" fontId="20" fillId="0" borderId="13" xfId="0" applyFont="1" applyBorder="1" applyAlignment="1">
      <alignment horizontal="center" vertical="top" wrapText="1"/>
    </xf>
    <xf numFmtId="0" fontId="21" fillId="0" borderId="2" xfId="0" applyFont="1" applyBorder="1"/>
    <xf numFmtId="0" fontId="21" fillId="0" borderId="2" xfId="0" applyFont="1" applyBorder="1" applyAlignment="1">
      <alignment horizontal="center"/>
    </xf>
    <xf numFmtId="20" fontId="0" fillId="3" borderId="2" xfId="0" applyNumberFormat="1" applyFill="1" applyBorder="1" applyAlignment="1">
      <alignment horizontal="center"/>
    </xf>
    <xf numFmtId="0" fontId="0" fillId="3" borderId="2" xfId="0" applyFill="1" applyBorder="1" applyAlignment="1">
      <alignment horizontal="center"/>
    </xf>
    <xf numFmtId="20" fontId="0" fillId="0" borderId="2" xfId="0" applyNumberFormat="1" applyBorder="1" applyAlignment="1">
      <alignment horizont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0" fillId="0" borderId="3" xfId="0" applyBorder="1" applyAlignment="1">
      <alignment horizontal="center"/>
    </xf>
    <xf numFmtId="0" fontId="0" fillId="0" borderId="3" xfId="0" applyBorder="1" applyAlignment="1">
      <alignment horizontal="center" vertical="center"/>
    </xf>
    <xf numFmtId="0" fontId="22" fillId="0" borderId="2" xfId="0" applyFont="1" applyBorder="1" applyAlignment="1">
      <alignment horizontal="center" wrapText="1"/>
    </xf>
    <xf numFmtId="0" fontId="13" fillId="0" borderId="2" xfId="0" applyFont="1" applyBorder="1" applyAlignment="1">
      <alignment horizontal="center" wrapText="1"/>
    </xf>
    <xf numFmtId="0" fontId="1" fillId="0" borderId="0" xfId="0" applyFont="1" applyAlignment="1">
      <alignment vertical="center"/>
    </xf>
    <xf numFmtId="0" fontId="0" fillId="0" borderId="0" xfId="0" applyAlignment="1">
      <alignment vertical="center" wrapText="1"/>
    </xf>
    <xf numFmtId="0" fontId="2" fillId="0" borderId="1" xfId="0" applyFont="1" applyBorder="1" applyAlignment="1">
      <alignment horizontal="center" vertical="center" wrapText="1"/>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center" vertical="center" wrapText="1"/>
    </xf>
    <xf numFmtId="0" fontId="0" fillId="0" borderId="3" xfId="0" applyBorder="1" applyAlignment="1">
      <alignment horizontal="center" vertical="center" wrapText="1"/>
    </xf>
    <xf numFmtId="0" fontId="23" fillId="0" borderId="15" xfId="59" applyFont="1" applyBorder="1" applyAlignment="1">
      <alignment horizontal="center" vertical="center" wrapText="1" shrinkToFit="1"/>
    </xf>
    <xf numFmtId="0" fontId="23" fillId="0" borderId="16" xfId="59" applyFont="1" applyBorder="1" applyAlignment="1">
      <alignment horizontal="center" vertical="center" wrapText="1"/>
    </xf>
    <xf numFmtId="0" fontId="0" fillId="0" borderId="14" xfId="0" applyBorder="1" applyAlignment="1">
      <alignment horizontal="center" vertical="center"/>
    </xf>
    <xf numFmtId="0" fontId="0" fillId="0" borderId="14" xfId="0" applyBorder="1" applyAlignment="1">
      <alignment horizontal="center" vertical="center" wrapText="1"/>
    </xf>
    <xf numFmtId="0" fontId="6" fillId="0" borderId="14" xfId="0" applyFont="1" applyBorder="1" applyAlignment="1">
      <alignment horizontal="center" vertical="center" wrapText="1"/>
    </xf>
    <xf numFmtId="0" fontId="3" fillId="2" borderId="17" xfId="0" applyFont="1" applyFill="1" applyBorder="1" applyAlignment="1">
      <alignment horizontal="center" vertical="center"/>
    </xf>
    <xf numFmtId="0" fontId="5" fillId="0" borderId="3" xfId="52" applyFont="1" applyBorder="1" applyAlignment="1">
      <alignment horizontal="center" vertical="center" wrapText="1"/>
    </xf>
    <xf numFmtId="0" fontId="0" fillId="0" borderId="2" xfId="0" applyBorder="1" applyAlignment="1">
      <alignment horizontal="center" vertical="center" wrapText="1"/>
    </xf>
    <xf numFmtId="0" fontId="6" fillId="0" borderId="2" xfId="0" applyFont="1" applyBorder="1" applyAlignment="1">
      <alignment horizontal="center" vertical="center" wrapText="1"/>
    </xf>
    <xf numFmtId="0" fontId="6" fillId="0" borderId="18" xfId="0" applyFont="1" applyBorder="1" applyAlignment="1">
      <alignment horizontal="center" vertical="center" wrapText="1" shrinkToFit="1"/>
    </xf>
    <xf numFmtId="0" fontId="23" fillId="0" borderId="2" xfId="59" applyFont="1" applyBorder="1" applyAlignment="1">
      <alignment horizontal="center" vertical="center" wrapText="1" shrinkToFit="1"/>
    </xf>
    <xf numFmtId="0" fontId="23" fillId="0" borderId="2" xfId="59" applyFont="1" applyBorder="1" applyAlignment="1">
      <alignment horizontal="center" vertical="center" wrapText="1"/>
    </xf>
    <xf numFmtId="0" fontId="6" fillId="0" borderId="19" xfId="0" applyFont="1" applyBorder="1" applyAlignment="1">
      <alignment horizontal="center" vertical="center" wrapText="1" shrinkToFit="1"/>
    </xf>
    <xf numFmtId="0" fontId="24" fillId="0" borderId="2" xfId="52" applyBorder="1" applyAlignment="1">
      <alignment horizontal="center" vertical="center" wrapText="1"/>
    </xf>
    <xf numFmtId="0" fontId="0" fillId="0" borderId="2" xfId="0" applyBorder="1" applyAlignment="1">
      <alignment vertical="center" wrapText="1"/>
    </xf>
    <xf numFmtId="0" fontId="25" fillId="0" borderId="2" xfId="0" applyFont="1" applyBorder="1" applyAlignment="1">
      <alignment vertical="center"/>
    </xf>
    <xf numFmtId="0" fontId="6" fillId="0" borderId="12" xfId="0" applyFont="1" applyBorder="1" applyAlignment="1">
      <alignment horizontal="center" vertical="center" wrapText="1" shrinkToFit="1"/>
    </xf>
    <xf numFmtId="0" fontId="24" fillId="0" borderId="6" xfId="52" applyBorder="1" applyAlignment="1">
      <alignment horizontal="center" vertical="center" wrapText="1"/>
    </xf>
    <xf numFmtId="0" fontId="25" fillId="0" borderId="2" xfId="0" applyFont="1" applyBorder="1" applyAlignment="1">
      <alignment vertical="center" wrapText="1"/>
    </xf>
    <xf numFmtId="0" fontId="8" fillId="0" borderId="8" xfId="0" applyFont="1" applyBorder="1" applyAlignment="1">
      <alignment horizontal="left" vertical="center" wrapText="1"/>
    </xf>
    <xf numFmtId="0" fontId="3" fillId="0" borderId="2" xfId="0" applyFont="1" applyBorder="1" applyAlignment="1">
      <alignment horizontal="left" vertical="center" wrapText="1"/>
    </xf>
    <xf numFmtId="0" fontId="10" fillId="0" borderId="2" xfId="0" applyFont="1" applyBorder="1" applyAlignment="1">
      <alignment horizontal="left" vertical="center"/>
    </xf>
    <xf numFmtId="0" fontId="10" fillId="0" borderId="2" xfId="0" applyFont="1" applyBorder="1" applyAlignment="1">
      <alignment horizontal="left" vertical="center" wrapText="1"/>
    </xf>
    <xf numFmtId="0" fontId="3" fillId="2" borderId="8" xfId="0" applyFont="1" applyFill="1" applyBorder="1" applyAlignment="1">
      <alignment horizontal="center" vertical="center"/>
    </xf>
    <xf numFmtId="0" fontId="6" fillId="0" borderId="2" xfId="0" applyFont="1" applyBorder="1" applyAlignment="1">
      <alignment vertical="center" wrapText="1" shrinkToFit="1"/>
    </xf>
    <xf numFmtId="0" fontId="6" fillId="0" borderId="2" xfId="0" applyFont="1" applyBorder="1" applyAlignment="1">
      <alignment vertical="center" wrapText="1"/>
    </xf>
    <xf numFmtId="0" fontId="6" fillId="0" borderId="2" xfId="0" applyFont="1" applyBorder="1" applyAlignment="1">
      <alignment horizontal="center" vertical="center"/>
    </xf>
    <xf numFmtId="0" fontId="3" fillId="2" borderId="20" xfId="0" applyFont="1" applyFill="1" applyBorder="1" applyAlignment="1">
      <alignment horizontal="center" vertical="center"/>
    </xf>
    <xf numFmtId="0" fontId="3" fillId="0" borderId="17" xfId="0" applyFont="1" applyBorder="1" applyAlignment="1">
      <alignment horizontal="center" vertical="center"/>
    </xf>
    <xf numFmtId="0" fontId="5" fillId="0" borderId="21" xfId="52" applyFont="1" applyBorder="1" applyAlignment="1">
      <alignment horizontal="center" vertical="center" wrapText="1"/>
    </xf>
    <xf numFmtId="0" fontId="5" fillId="0" borderId="22" xfId="52" applyFont="1" applyBorder="1" applyAlignment="1">
      <alignment horizontal="center" vertical="center" wrapText="1"/>
    </xf>
    <xf numFmtId="0" fontId="0" fillId="0" borderId="3" xfId="0" applyBorder="1" applyAlignment="1">
      <alignment vertical="center"/>
    </xf>
    <xf numFmtId="0" fontId="25" fillId="0" borderId="3" xfId="0" applyFont="1" applyBorder="1" applyAlignment="1">
      <alignment vertical="center"/>
    </xf>
    <xf numFmtId="0" fontId="6" fillId="0" borderId="3" xfId="0" applyFont="1" applyBorder="1" applyAlignment="1">
      <alignment horizontal="center" vertical="center"/>
    </xf>
    <xf numFmtId="0" fontId="11" fillId="0" borderId="2" xfId="0" applyFont="1" applyBorder="1" applyAlignment="1">
      <alignment vertical="center" wrapText="1"/>
    </xf>
    <xf numFmtId="0" fontId="24" fillId="0" borderId="5" xfId="52" applyBorder="1" applyAlignment="1">
      <alignment horizontal="center" vertical="center" wrapText="1"/>
    </xf>
    <xf numFmtId="0" fontId="15" fillId="0" borderId="2" xfId="0" applyFont="1" applyBorder="1" applyAlignment="1">
      <alignment vertical="center"/>
    </xf>
    <xf numFmtId="0" fontId="3" fillId="0" borderId="14" xfId="0" applyFont="1" applyBorder="1" applyAlignment="1">
      <alignment horizontal="center" vertical="center"/>
    </xf>
    <xf numFmtId="0" fontId="24" fillId="0" borderId="23" xfId="52" applyBorder="1" applyAlignment="1">
      <alignment horizontal="center" vertical="center" wrapText="1"/>
    </xf>
    <xf numFmtId="0" fontId="3" fillId="0" borderId="20" xfId="0" applyFont="1" applyBorder="1" applyAlignment="1">
      <alignment horizontal="center" vertical="center"/>
    </xf>
    <xf numFmtId="0" fontId="23" fillId="0" borderId="24" xfId="59" applyFont="1" applyBorder="1" applyAlignment="1">
      <alignment horizontal="center" vertical="center" wrapText="1" shrinkToFit="1"/>
    </xf>
    <xf numFmtId="0" fontId="6" fillId="0" borderId="3" xfId="0" applyFont="1" applyBorder="1" applyAlignment="1">
      <alignment vertical="center" wrapText="1"/>
    </xf>
    <xf numFmtId="0" fontId="26" fillId="0" borderId="2" xfId="52" applyFont="1" applyBorder="1" applyAlignment="1">
      <alignment horizontal="center" vertical="center" wrapText="1"/>
    </xf>
    <xf numFmtId="0" fontId="15" fillId="0" borderId="2" xfId="0" applyFont="1" applyBorder="1" applyAlignment="1">
      <alignment vertical="center" wrapText="1"/>
    </xf>
    <xf numFmtId="0" fontId="27" fillId="0" borderId="0" xfId="0" applyFont="1"/>
    <xf numFmtId="0" fontId="0" fillId="3" borderId="0" xfId="0" applyFill="1"/>
    <xf numFmtId="0" fontId="28" fillId="0" borderId="1" xfId="0" applyFont="1" applyBorder="1" applyAlignment="1">
      <alignment horizontal="center" vertical="center"/>
    </xf>
    <xf numFmtId="0" fontId="29" fillId="4" borderId="2"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3" xfId="0" applyFont="1" applyFill="1" applyBorder="1" applyAlignment="1">
      <alignment horizontal="center" vertical="center" wrapText="1"/>
    </xf>
    <xf numFmtId="0" fontId="29" fillId="4" borderId="4" xfId="0" applyFont="1" applyFill="1" applyBorder="1" applyAlignment="1">
      <alignment horizontal="center" vertical="center"/>
    </xf>
    <xf numFmtId="0" fontId="29" fillId="4" borderId="4" xfId="0" applyFont="1" applyFill="1" applyBorder="1" applyAlignment="1">
      <alignment horizontal="center" vertical="center" wrapText="1"/>
    </xf>
    <xf numFmtId="0" fontId="30" fillId="0" borderId="2" xfId="0" applyFont="1" applyBorder="1" applyAlignment="1">
      <alignment horizontal="center" vertical="center" wrapText="1"/>
    </xf>
    <xf numFmtId="176" fontId="31" fillId="0" borderId="2" xfId="13" applyNumberFormat="1" applyFont="1" applyFill="1" applyBorder="1" applyAlignment="1" applyProtection="1">
      <alignment horizontal="center" vertical="center"/>
    </xf>
    <xf numFmtId="176" fontId="31" fillId="0" borderId="2" xfId="13" applyNumberFormat="1" applyFont="1" applyFill="1" applyBorder="1" applyAlignment="1">
      <alignment horizontal="center" vertical="center"/>
    </xf>
    <xf numFmtId="0" fontId="30" fillId="0" borderId="2" xfId="0" applyFont="1" applyBorder="1" applyAlignment="1">
      <alignment horizontal="center" vertical="center"/>
    </xf>
    <xf numFmtId="0" fontId="32" fillId="0" borderId="2" xfId="0" applyFont="1" applyBorder="1" applyAlignment="1">
      <alignment horizontal="center" vertical="center" wrapText="1"/>
    </xf>
    <xf numFmtId="0" fontId="30" fillId="3" borderId="2" xfId="0" applyFont="1" applyFill="1" applyBorder="1" applyAlignment="1">
      <alignment horizontal="center"/>
    </xf>
    <xf numFmtId="0" fontId="32" fillId="0" borderId="2" xfId="0" applyFont="1" applyBorder="1" applyAlignment="1">
      <alignment horizontal="center" vertical="top" wrapText="1"/>
    </xf>
    <xf numFmtId="176" fontId="33" fillId="0" borderId="2" xfId="13" applyNumberFormat="1" applyFont="1" applyFill="1" applyBorder="1" applyAlignment="1" applyProtection="1">
      <alignment horizontal="center" vertical="center"/>
    </xf>
    <xf numFmtId="0" fontId="19" fillId="0" borderId="13" xfId="0" applyFont="1" applyBorder="1" applyAlignment="1">
      <alignment horizontal="center" vertical="center" wrapText="1"/>
    </xf>
    <xf numFmtId="176" fontId="33" fillId="0" borderId="2" xfId="13" applyNumberFormat="1" applyFont="1" applyFill="1" applyBorder="1" applyAlignment="1">
      <alignment horizontal="center" vertical="center"/>
    </xf>
    <xf numFmtId="0" fontId="32" fillId="0" borderId="13" xfId="0" applyFont="1" applyBorder="1" applyAlignment="1">
      <alignment horizontal="center" vertical="top" wrapText="1"/>
    </xf>
    <xf numFmtId="0" fontId="34" fillId="0" borderId="7" xfId="0" applyFont="1" applyBorder="1" applyAlignment="1">
      <alignment horizontal="center" vertical="center"/>
    </xf>
    <xf numFmtId="0" fontId="34" fillId="0" borderId="6" xfId="0" applyFont="1" applyBorder="1" applyAlignment="1">
      <alignment horizontal="center" vertical="center"/>
    </xf>
    <xf numFmtId="0" fontId="34" fillId="0" borderId="8"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6" fillId="0" borderId="2" xfId="0" applyFont="1" applyBorder="1" applyAlignment="1">
      <alignment horizontal="left" vertical="top" wrapText="1"/>
    </xf>
    <xf numFmtId="0" fontId="37" fillId="0" borderId="2" xfId="0" applyFont="1" applyBorder="1" applyAlignment="1">
      <alignment horizontal="left" vertical="top" wrapText="1"/>
    </xf>
    <xf numFmtId="0" fontId="37" fillId="0" borderId="2" xfId="0" applyFont="1" applyBorder="1" applyAlignment="1">
      <alignment horizontal="left" vertical="top"/>
    </xf>
    <xf numFmtId="0" fontId="38" fillId="4" borderId="3" xfId="0" applyFont="1" applyFill="1" applyBorder="1" applyAlignment="1">
      <alignment horizontal="center" vertical="center"/>
    </xf>
    <xf numFmtId="0" fontId="29" fillId="4" borderId="3" xfId="0" applyFont="1" applyFill="1" applyBorder="1" applyAlignment="1">
      <alignment vertical="center" wrapText="1"/>
    </xf>
    <xf numFmtId="0" fontId="38" fillId="4" borderId="4" xfId="0" applyFont="1" applyFill="1" applyBorder="1" applyAlignment="1">
      <alignment horizontal="center" vertical="center"/>
    </xf>
    <xf numFmtId="0" fontId="29" fillId="4" borderId="4" xfId="0" applyFont="1" applyFill="1" applyBorder="1" applyAlignment="1">
      <alignment vertical="center" wrapText="1"/>
    </xf>
    <xf numFmtId="0" fontId="39" fillId="0" borderId="2" xfId="0" applyFont="1" applyBorder="1" applyAlignment="1">
      <alignment horizontal="center" wrapText="1"/>
    </xf>
    <xf numFmtId="0" fontId="39" fillId="0" borderId="2" xfId="0" applyFont="1" applyBorder="1" applyAlignment="1">
      <alignment horizontal="center"/>
    </xf>
    <xf numFmtId="176" fontId="33" fillId="3" borderId="2" xfId="13" applyNumberFormat="1" applyFont="1" applyFill="1" applyBorder="1" applyAlignment="1">
      <alignment horizontal="center" vertical="center"/>
    </xf>
    <xf numFmtId="0" fontId="40" fillId="0" borderId="2" xfId="0" applyFont="1" applyBorder="1" applyAlignment="1">
      <alignment horizontal="center" wrapText="1"/>
    </xf>
    <xf numFmtId="0" fontId="40" fillId="3" borderId="2" xfId="0" applyFont="1" applyFill="1" applyBorder="1" applyAlignment="1">
      <alignment horizontal="center"/>
    </xf>
    <xf numFmtId="0" fontId="40" fillId="0" borderId="2" xfId="0" applyFont="1" applyBorder="1" applyAlignment="1">
      <alignment horizontal="center"/>
    </xf>
    <xf numFmtId="0" fontId="8" fillId="0" borderId="12" xfId="0" applyFont="1" applyBorder="1" applyAlignment="1">
      <alignment horizontal="left" vertical="center"/>
    </xf>
    <xf numFmtId="0" fontId="9" fillId="0" borderId="1" xfId="0" applyFont="1" applyBorder="1" applyAlignment="1">
      <alignment horizontal="center" vertical="center"/>
    </xf>
    <xf numFmtId="0" fontId="7" fillId="0" borderId="2" xfId="0" applyFont="1" applyBorder="1" applyAlignment="1">
      <alignment horizontal="center" vertical="center"/>
    </xf>
    <xf numFmtId="0" fontId="41" fillId="0" borderId="2" xfId="0" applyFont="1" applyBorder="1" applyAlignment="1">
      <alignment horizontal="center" vertical="center"/>
    </xf>
    <xf numFmtId="0" fontId="8" fillId="0" borderId="11" xfId="0" applyFont="1" applyBorder="1" applyAlignment="1">
      <alignment horizontal="center" vertical="center"/>
    </xf>
    <xf numFmtId="0" fontId="42" fillId="3" borderId="0" xfId="56" applyFont="1" applyFill="1"/>
    <xf numFmtId="0" fontId="43" fillId="3" borderId="0" xfId="56" applyFont="1" applyFill="1" applyAlignment="1">
      <alignment horizontal="center"/>
    </xf>
    <xf numFmtId="0" fontId="42" fillId="3" borderId="0" xfId="56" applyFont="1" applyFill="1" applyAlignment="1">
      <alignment horizontal="center"/>
    </xf>
    <xf numFmtId="0" fontId="43" fillId="3" borderId="25" xfId="54" applyFont="1" applyFill="1" applyBorder="1" applyAlignment="1">
      <alignment horizontal="left" vertical="center"/>
    </xf>
    <xf numFmtId="0" fontId="42" fillId="3" borderId="26" xfId="54" applyFont="1" applyFill="1" applyBorder="1" applyAlignment="1">
      <alignment horizontal="center" vertical="center"/>
    </xf>
    <xf numFmtId="0" fontId="43" fillId="3" borderId="26" xfId="54" applyFont="1" applyFill="1" applyBorder="1">
      <alignment vertical="center"/>
    </xf>
    <xf numFmtId="0" fontId="42" fillId="3" borderId="2" xfId="56" applyFont="1" applyFill="1" applyBorder="1" applyAlignment="1">
      <alignment horizontal="center"/>
    </xf>
    <xf numFmtId="0" fontId="43" fillId="3" borderId="27" xfId="56" applyFont="1" applyFill="1" applyBorder="1" applyAlignment="1">
      <alignment horizontal="center" vertical="center"/>
    </xf>
    <xf numFmtId="0" fontId="43" fillId="3" borderId="2" xfId="56" applyFont="1" applyFill="1" applyBorder="1" applyAlignment="1">
      <alignment horizontal="center" vertical="center"/>
    </xf>
    <xf numFmtId="0" fontId="43" fillId="3" borderId="7" xfId="56" applyFont="1" applyFill="1" applyBorder="1" applyAlignment="1">
      <alignment horizontal="center" vertical="center"/>
    </xf>
    <xf numFmtId="0" fontId="43" fillId="3" borderId="28" xfId="56" applyFont="1" applyFill="1" applyBorder="1" applyAlignment="1">
      <alignment horizontal="center" vertical="center"/>
    </xf>
    <xf numFmtId="0" fontId="27" fillId="0" borderId="2" xfId="56" applyFont="1" applyBorder="1" applyAlignment="1">
      <alignment horizontal="center" vertical="center"/>
    </xf>
    <xf numFmtId="0" fontId="44" fillId="0" borderId="2" xfId="56" applyFont="1" applyBorder="1" applyAlignment="1">
      <alignment horizontal="center" vertical="center"/>
    </xf>
    <xf numFmtId="0" fontId="43" fillId="3" borderId="29" xfId="56" applyFont="1" applyFill="1" applyBorder="1" applyAlignment="1">
      <alignment horizontal="center" vertical="center"/>
    </xf>
    <xf numFmtId="0" fontId="42" fillId="3" borderId="2" xfId="56" applyFont="1" applyFill="1" applyBorder="1"/>
    <xf numFmtId="0" fontId="45" fillId="0" borderId="30" xfId="55" applyFont="1" applyBorder="1" applyAlignment="1">
      <alignment horizontal="left"/>
    </xf>
    <xf numFmtId="0" fontId="45" fillId="0" borderId="2" xfId="55" applyFont="1" applyBorder="1" applyAlignment="1">
      <alignment horizontal="center"/>
    </xf>
    <xf numFmtId="0" fontId="43" fillId="3" borderId="0" xfId="56" applyFont="1" applyFill="1"/>
    <xf numFmtId="0" fontId="0" fillId="3" borderId="0" xfId="58" applyFont="1" applyFill="1">
      <alignment vertical="center"/>
    </xf>
    <xf numFmtId="0" fontId="43" fillId="3" borderId="26" xfId="54" applyFont="1" applyFill="1" applyBorder="1" applyAlignment="1">
      <alignment horizontal="left" vertical="center"/>
    </xf>
    <xf numFmtId="0" fontId="42" fillId="3" borderId="31" xfId="54" applyFont="1" applyFill="1" applyBorder="1" applyAlignment="1">
      <alignment horizontal="center" vertical="center"/>
    </xf>
    <xf numFmtId="0" fontId="43" fillId="3" borderId="32" xfId="56" applyFont="1" applyFill="1" applyBorder="1" applyAlignment="1">
      <alignment horizontal="center" vertical="center"/>
    </xf>
    <xf numFmtId="0" fontId="42" fillId="3" borderId="33" xfId="56" applyFont="1" applyFill="1" applyBorder="1"/>
    <xf numFmtId="0" fontId="46" fillId="0" borderId="2" xfId="56" applyFont="1" applyBorder="1" applyAlignment="1">
      <alignment horizontal="center" vertical="center"/>
    </xf>
    <xf numFmtId="0" fontId="46" fillId="0" borderId="7" xfId="56" applyFont="1" applyBorder="1" applyAlignment="1">
      <alignment horizontal="center" vertical="center"/>
    </xf>
    <xf numFmtId="49" fontId="31" fillId="3" borderId="2" xfId="58" applyNumberFormat="1" applyFont="1" applyFill="1" applyBorder="1" applyAlignment="1">
      <alignment horizontal="center" vertical="center"/>
    </xf>
    <xf numFmtId="49" fontId="31" fillId="3" borderId="7" xfId="58" applyNumberFormat="1" applyFont="1" applyFill="1" applyBorder="1" applyAlignment="1">
      <alignment horizontal="center" vertical="center"/>
    </xf>
    <xf numFmtId="0" fontId="31" fillId="3" borderId="2" xfId="56" applyFill="1" applyBorder="1" applyAlignment="1">
      <alignment horizontal="center"/>
    </xf>
    <xf numFmtId="0" fontId="31" fillId="3" borderId="7" xfId="56" applyFill="1" applyBorder="1" applyAlignment="1">
      <alignment horizontal="center"/>
    </xf>
    <xf numFmtId="14" fontId="43" fillId="3" borderId="0" xfId="56" applyNumberFormat="1" applyFont="1" applyFill="1"/>
    <xf numFmtId="0" fontId="31" fillId="0" borderId="0" xfId="54" applyAlignment="1">
      <alignment horizontal="left" vertical="center"/>
    </xf>
    <xf numFmtId="0" fontId="47" fillId="0" borderId="34" xfId="54" applyFont="1" applyBorder="1" applyAlignment="1">
      <alignment horizontal="center" vertical="top"/>
    </xf>
    <xf numFmtId="0" fontId="48" fillId="0" borderId="35" xfId="54" applyFont="1" applyBorder="1" applyAlignment="1">
      <alignment horizontal="left" vertical="center"/>
    </xf>
    <xf numFmtId="0" fontId="49" fillId="0" borderId="36" xfId="54" applyFont="1" applyBorder="1" applyAlignment="1">
      <alignment horizontal="center" vertical="center"/>
    </xf>
    <xf numFmtId="0" fontId="48" fillId="0" borderId="36" xfId="54" applyFont="1" applyBorder="1" applyAlignment="1">
      <alignment horizontal="center" vertical="center"/>
    </xf>
    <xf numFmtId="0" fontId="50" fillId="0" borderId="36" xfId="54" applyFont="1" applyBorder="1">
      <alignment vertical="center"/>
    </xf>
    <xf numFmtId="0" fontId="48" fillId="0" borderId="36" xfId="54" applyFont="1" applyBorder="1">
      <alignment vertical="center"/>
    </xf>
    <xf numFmtId="0" fontId="39" fillId="0" borderId="36" xfId="54" applyFont="1" applyBorder="1" applyAlignment="1">
      <alignment horizontal="center" vertical="center"/>
    </xf>
    <xf numFmtId="0" fontId="48" fillId="0" borderId="37" xfId="54" applyFont="1" applyBorder="1">
      <alignment vertical="center"/>
    </xf>
    <xf numFmtId="0" fontId="49" fillId="0" borderId="38" xfId="54" applyFont="1" applyBorder="1" applyAlignment="1">
      <alignment horizontal="center" vertical="center"/>
    </xf>
    <xf numFmtId="0" fontId="48" fillId="0" borderId="38" xfId="54" applyFont="1" applyBorder="1">
      <alignment vertical="center"/>
    </xf>
    <xf numFmtId="58" fontId="39" fillId="0" borderId="38" xfId="54" applyNumberFormat="1" applyFont="1" applyBorder="1" applyAlignment="1">
      <alignment horizontal="center" vertical="center"/>
    </xf>
    <xf numFmtId="0" fontId="39" fillId="0" borderId="38" xfId="54" applyFont="1" applyBorder="1" applyAlignment="1">
      <alignment horizontal="center" vertical="center"/>
    </xf>
    <xf numFmtId="0" fontId="48" fillId="0" borderId="38" xfId="54" applyFont="1" applyBorder="1" applyAlignment="1">
      <alignment horizontal="center" vertical="center"/>
    </xf>
    <xf numFmtId="0" fontId="48" fillId="0" borderId="37" xfId="54" applyFont="1" applyBorder="1" applyAlignment="1">
      <alignment horizontal="left" vertical="center"/>
    </xf>
    <xf numFmtId="0" fontId="49" fillId="0" borderId="38" xfId="54" applyFont="1" applyBorder="1" applyAlignment="1">
      <alignment horizontal="right" vertical="center"/>
    </xf>
    <xf numFmtId="0" fontId="48" fillId="0" borderId="38" xfId="54" applyFont="1" applyBorder="1" applyAlignment="1">
      <alignment horizontal="left" vertical="center"/>
    </xf>
    <xf numFmtId="0" fontId="48" fillId="0" borderId="39" xfId="54" applyFont="1" applyBorder="1">
      <alignment vertical="center"/>
    </xf>
    <xf numFmtId="0" fontId="49" fillId="0" borderId="40" xfId="54" applyFont="1" applyBorder="1" applyAlignment="1">
      <alignment horizontal="right" vertical="center"/>
    </xf>
    <xf numFmtId="0" fontId="48" fillId="0" borderId="40" xfId="54" applyFont="1" applyBorder="1">
      <alignment vertical="center"/>
    </xf>
    <xf numFmtId="0" fontId="39" fillId="0" borderId="40" xfId="54" applyFont="1" applyBorder="1">
      <alignment vertical="center"/>
    </xf>
    <xf numFmtId="0" fontId="51" fillId="0" borderId="40" xfId="54" applyFont="1" applyBorder="1" applyAlignment="1">
      <alignment horizontal="left" vertical="center"/>
    </xf>
    <xf numFmtId="0" fontId="48" fillId="0" borderId="40" xfId="54" applyFont="1" applyBorder="1" applyAlignment="1">
      <alignment horizontal="left" vertical="center"/>
    </xf>
    <xf numFmtId="0" fontId="48" fillId="0" borderId="0" xfId="54" applyFont="1">
      <alignment vertical="center"/>
    </xf>
    <xf numFmtId="0" fontId="39" fillId="0" borderId="0" xfId="54" applyFont="1">
      <alignment vertical="center"/>
    </xf>
    <xf numFmtId="0" fontId="39" fillId="0" borderId="34" xfId="54" applyFont="1" applyBorder="1">
      <alignment vertical="center"/>
    </xf>
    <xf numFmtId="0" fontId="39" fillId="0" borderId="0" xfId="54" applyFont="1" applyAlignment="1">
      <alignment horizontal="left" vertical="center"/>
    </xf>
    <xf numFmtId="0" fontId="48" fillId="0" borderId="35" xfId="54" applyFont="1" applyBorder="1">
      <alignment vertical="center"/>
    </xf>
    <xf numFmtId="0" fontId="39" fillId="0" borderId="41" xfId="54" applyFont="1" applyBorder="1" applyAlignment="1">
      <alignment horizontal="left" vertical="center"/>
    </xf>
    <xf numFmtId="0" fontId="39" fillId="0" borderId="42" xfId="54" applyFont="1" applyBorder="1" applyAlignment="1">
      <alignment horizontal="center" vertical="center"/>
    </xf>
    <xf numFmtId="0" fontId="39" fillId="0" borderId="43" xfId="54" applyFont="1" applyBorder="1" applyAlignment="1">
      <alignment horizontal="center" vertical="center"/>
    </xf>
    <xf numFmtId="0" fontId="39" fillId="0" borderId="38" xfId="54" applyFont="1" applyBorder="1" applyAlignment="1">
      <alignment horizontal="left" vertical="center"/>
    </xf>
    <xf numFmtId="0" fontId="39" fillId="0" borderId="38" xfId="54" applyFont="1" applyBorder="1">
      <alignment vertical="center"/>
    </xf>
    <xf numFmtId="0" fontId="39" fillId="0" borderId="44" xfId="54" applyFont="1" applyBorder="1" applyAlignment="1">
      <alignment horizontal="center" vertical="center"/>
    </xf>
    <xf numFmtId="0" fontId="39" fillId="0" borderId="45" xfId="54" applyFont="1" applyBorder="1" applyAlignment="1">
      <alignment horizontal="center" vertical="center"/>
    </xf>
    <xf numFmtId="0" fontId="52" fillId="0" borderId="46" xfId="54" applyFont="1" applyBorder="1" applyAlignment="1">
      <alignment horizontal="left" vertical="center"/>
    </xf>
    <xf numFmtId="0" fontId="52" fillId="0" borderId="45" xfId="54" applyFont="1" applyBorder="1" applyAlignment="1">
      <alignment horizontal="left" vertical="center"/>
    </xf>
    <xf numFmtId="0" fontId="39" fillId="0" borderId="40" xfId="54" applyFont="1" applyBorder="1" applyAlignment="1">
      <alignment horizontal="left" vertical="center"/>
    </xf>
    <xf numFmtId="0" fontId="48" fillId="0" borderId="36" xfId="54" applyFont="1" applyBorder="1" applyAlignment="1">
      <alignment horizontal="left" vertical="center"/>
    </xf>
    <xf numFmtId="0" fontId="39" fillId="0" borderId="37" xfId="54" applyFont="1" applyBorder="1" applyAlignment="1">
      <alignment horizontal="left" vertical="center"/>
    </xf>
    <xf numFmtId="0" fontId="40" fillId="0" borderId="46" xfId="54" applyFont="1" applyBorder="1" applyAlignment="1">
      <alignment horizontal="left" vertical="center"/>
    </xf>
    <xf numFmtId="0" fontId="40" fillId="0" borderId="45" xfId="54" applyFont="1" applyBorder="1" applyAlignment="1">
      <alignment horizontal="left" vertical="center"/>
    </xf>
    <xf numFmtId="0" fontId="39" fillId="0" borderId="46" xfId="54" applyFont="1" applyBorder="1" applyAlignment="1">
      <alignment horizontal="left" vertical="center"/>
    </xf>
    <xf numFmtId="0" fontId="39" fillId="0" borderId="45" xfId="54" applyFont="1" applyBorder="1" applyAlignment="1">
      <alignment horizontal="left" vertical="center"/>
    </xf>
    <xf numFmtId="0" fontId="39" fillId="0" borderId="37" xfId="54" applyFont="1" applyBorder="1" applyAlignment="1">
      <alignment horizontal="left" vertical="center" wrapText="1"/>
    </xf>
    <xf numFmtId="0" fontId="39" fillId="0" borderId="38" xfId="54" applyFont="1" applyBorder="1" applyAlignment="1">
      <alignment horizontal="left" vertical="center" wrapText="1"/>
    </xf>
    <xf numFmtId="0" fontId="48" fillId="0" borderId="39" xfId="54" applyFont="1" applyBorder="1" applyAlignment="1">
      <alignment horizontal="left" vertical="center"/>
    </xf>
    <xf numFmtId="0" fontId="31" fillId="0" borderId="40" xfId="54" applyBorder="1" applyAlignment="1">
      <alignment horizontal="center" vertical="center"/>
    </xf>
    <xf numFmtId="0" fontId="48" fillId="0" borderId="47" xfId="54" applyFont="1" applyBorder="1" applyAlignment="1">
      <alignment horizontal="center" vertical="center"/>
    </xf>
    <xf numFmtId="0" fontId="48" fillId="0" borderId="48" xfId="54" applyFont="1" applyBorder="1" applyAlignment="1">
      <alignment horizontal="left" vertical="center"/>
    </xf>
    <xf numFmtId="0" fontId="48" fillId="0" borderId="43" xfId="54" applyFont="1" applyBorder="1" applyAlignment="1">
      <alignment horizontal="left" vertical="center"/>
    </xf>
    <xf numFmtId="0" fontId="53" fillId="0" borderId="0" xfId="0" applyFont="1" applyFill="1"/>
    <xf numFmtId="0" fontId="0" fillId="0" borderId="0" xfId="0" applyFill="1"/>
    <xf numFmtId="0" fontId="33" fillId="0" borderId="46" xfId="54" applyFont="1" applyBorder="1" applyAlignment="1">
      <alignment horizontal="left" vertical="center"/>
    </xf>
    <xf numFmtId="0" fontId="33" fillId="0" borderId="45" xfId="54" applyFont="1" applyBorder="1" applyAlignment="1">
      <alignment horizontal="left" vertical="center"/>
    </xf>
    <xf numFmtId="0" fontId="31" fillId="0" borderId="46" xfId="54" applyBorder="1" applyAlignment="1">
      <alignment horizontal="left" vertical="center"/>
    </xf>
    <xf numFmtId="0" fontId="31" fillId="0" borderId="45" xfId="54" applyBorder="1" applyAlignment="1">
      <alignment horizontal="left" vertical="center"/>
    </xf>
    <xf numFmtId="0" fontId="54" fillId="0" borderId="46" xfId="54" applyFont="1" applyBorder="1" applyAlignment="1">
      <alignment horizontal="left" vertical="center"/>
    </xf>
    <xf numFmtId="0" fontId="39" fillId="0" borderId="49" xfId="54" applyFont="1" applyBorder="1" applyAlignment="1">
      <alignment horizontal="left" vertical="center"/>
    </xf>
    <xf numFmtId="0" fontId="39" fillId="0" borderId="50" xfId="54" applyFont="1" applyBorder="1" applyAlignment="1">
      <alignment horizontal="left" vertical="center"/>
    </xf>
    <xf numFmtId="0" fontId="52" fillId="0" borderId="35" xfId="54" applyFont="1" applyBorder="1" applyAlignment="1">
      <alignment horizontal="left" vertical="center"/>
    </xf>
    <xf numFmtId="0" fontId="52" fillId="0" borderId="36" xfId="54" applyFont="1" applyBorder="1" applyAlignment="1">
      <alignment horizontal="left" vertical="center"/>
    </xf>
    <xf numFmtId="0" fontId="48" fillId="0" borderId="44" xfId="54" applyFont="1" applyBorder="1" applyAlignment="1">
      <alignment horizontal="left" vertical="center"/>
    </xf>
    <xf numFmtId="0" fontId="48" fillId="0" borderId="51" xfId="54" applyFont="1" applyBorder="1" applyAlignment="1">
      <alignment horizontal="left" vertical="center"/>
    </xf>
    <xf numFmtId="0" fontId="39" fillId="0" borderId="40" xfId="54" applyFont="1" applyBorder="1" applyAlignment="1">
      <alignment horizontal="center" vertical="center"/>
    </xf>
    <xf numFmtId="58" fontId="39" fillId="0" borderId="40" xfId="54" applyNumberFormat="1" applyFont="1" applyBorder="1">
      <alignment vertical="center"/>
    </xf>
    <xf numFmtId="0" fontId="48" fillId="0" borderId="40" xfId="54" applyFont="1" applyBorder="1" applyAlignment="1">
      <alignment horizontal="center" vertical="center"/>
    </xf>
    <xf numFmtId="0" fontId="39" fillId="0" borderId="52" xfId="54" applyFont="1" applyBorder="1" applyAlignment="1">
      <alignment horizontal="center" vertical="center"/>
    </xf>
    <xf numFmtId="0" fontId="48" fillId="0" borderId="53" xfId="54" applyFont="1" applyBorder="1" applyAlignment="1">
      <alignment horizontal="center" vertical="center"/>
    </xf>
    <xf numFmtId="0" fontId="39" fillId="0" borderId="53" xfId="54" applyFont="1" applyBorder="1" applyAlignment="1">
      <alignment horizontal="left" vertical="center"/>
    </xf>
    <xf numFmtId="0" fontId="39" fillId="0" borderId="54" xfId="54" applyFont="1" applyBorder="1" applyAlignment="1">
      <alignment horizontal="left" vertical="center"/>
    </xf>
    <xf numFmtId="0" fontId="39" fillId="0" borderId="55" xfId="54" applyFont="1" applyBorder="1" applyAlignment="1">
      <alignment horizontal="center" vertical="center"/>
    </xf>
    <xf numFmtId="0" fontId="39" fillId="0" borderId="56" xfId="54" applyFont="1" applyBorder="1" applyAlignment="1">
      <alignment horizontal="center" vertical="center"/>
    </xf>
    <xf numFmtId="0" fontId="52" fillId="0" borderId="56" xfId="54" applyFont="1" applyBorder="1" applyAlignment="1">
      <alignment horizontal="left" vertical="center"/>
    </xf>
    <xf numFmtId="0" fontId="48" fillId="0" borderId="52" xfId="54" applyFont="1" applyBorder="1" applyAlignment="1">
      <alignment horizontal="left" vertical="center"/>
    </xf>
    <xf numFmtId="0" fontId="48" fillId="0" borderId="53" xfId="54" applyFont="1" applyBorder="1" applyAlignment="1">
      <alignment horizontal="left" vertical="center"/>
    </xf>
    <xf numFmtId="0" fontId="40" fillId="0" borderId="56" xfId="54" applyFont="1" applyBorder="1" applyAlignment="1">
      <alignment horizontal="left" vertical="center"/>
    </xf>
    <xf numFmtId="0" fontId="39" fillId="0" borderId="56" xfId="54" applyFont="1" applyBorder="1" applyAlignment="1">
      <alignment horizontal="left" vertical="center"/>
    </xf>
    <xf numFmtId="0" fontId="39" fillId="0" borderId="53" xfId="54" applyFont="1" applyBorder="1" applyAlignment="1">
      <alignment horizontal="left" vertical="center" wrapText="1"/>
    </xf>
    <xf numFmtId="0" fontId="31" fillId="0" borderId="54" xfId="54" applyBorder="1" applyAlignment="1">
      <alignment horizontal="center" vertical="center"/>
    </xf>
    <xf numFmtId="0" fontId="48" fillId="0" borderId="55" xfId="54" applyFont="1" applyBorder="1" applyAlignment="1">
      <alignment horizontal="left" vertical="center"/>
    </xf>
    <xf numFmtId="0" fontId="33" fillId="0" borderId="56" xfId="54" applyFont="1" applyBorder="1" applyAlignment="1">
      <alignment horizontal="left" vertical="center"/>
    </xf>
    <xf numFmtId="0" fontId="31" fillId="0" borderId="56" xfId="54" applyBorder="1" applyAlignment="1">
      <alignment horizontal="left" vertical="center"/>
    </xf>
    <xf numFmtId="0" fontId="39" fillId="0" borderId="57" xfId="54" applyFont="1" applyBorder="1" applyAlignment="1">
      <alignment horizontal="left" vertical="center"/>
    </xf>
    <xf numFmtId="0" fontId="52" fillId="0" borderId="52" xfId="54" applyFont="1" applyBorder="1" applyAlignment="1">
      <alignment horizontal="left" vertical="center"/>
    </xf>
    <xf numFmtId="0" fontId="39" fillId="0" borderId="54" xfId="54" applyFont="1" applyBorder="1" applyAlignment="1">
      <alignment horizontal="center" vertical="center"/>
    </xf>
    <xf numFmtId="0" fontId="27" fillId="0" borderId="7" xfId="56" applyFont="1" applyBorder="1" applyAlignment="1">
      <alignment horizontal="center" vertical="center"/>
    </xf>
    <xf numFmtId="0" fontId="55" fillId="0" borderId="34" xfId="54" applyFont="1" applyBorder="1" applyAlignment="1">
      <alignment horizontal="center" vertical="top"/>
    </xf>
    <xf numFmtId="0" fontId="54" fillId="0" borderId="58" xfId="54" applyFont="1" applyBorder="1" applyAlignment="1">
      <alignment horizontal="left" vertical="center"/>
    </xf>
    <xf numFmtId="0" fontId="49" fillId="0" borderId="59" xfId="54" applyFont="1" applyBorder="1" applyAlignment="1">
      <alignment horizontal="center" vertical="center"/>
    </xf>
    <xf numFmtId="0" fontId="54" fillId="0" borderId="59" xfId="54" applyFont="1" applyBorder="1" applyAlignment="1">
      <alignment horizontal="center" vertical="center"/>
    </xf>
    <xf numFmtId="0" fontId="52" fillId="0" borderId="59" xfId="54" applyFont="1" applyBorder="1" applyAlignment="1">
      <alignment horizontal="left" vertical="center"/>
    </xf>
    <xf numFmtId="0" fontId="52" fillId="0" borderId="35" xfId="54" applyFont="1" applyBorder="1" applyAlignment="1">
      <alignment horizontal="center" vertical="center"/>
    </xf>
    <xf numFmtId="0" fontId="52" fillId="0" borderId="36" xfId="54" applyFont="1" applyBorder="1" applyAlignment="1">
      <alignment horizontal="center" vertical="center"/>
    </xf>
    <xf numFmtId="0" fontId="52" fillId="0" borderId="52" xfId="54" applyFont="1" applyBorder="1" applyAlignment="1">
      <alignment horizontal="center" vertical="center"/>
    </xf>
    <xf numFmtId="0" fontId="54" fillId="0" borderId="35" xfId="54" applyFont="1" applyBorder="1" applyAlignment="1">
      <alignment horizontal="center" vertical="center"/>
    </xf>
    <xf numFmtId="0" fontId="54" fillId="0" borderId="36" xfId="54" applyFont="1" applyBorder="1" applyAlignment="1">
      <alignment horizontal="center" vertical="center"/>
    </xf>
    <xf numFmtId="0" fontId="54" fillId="0" borderId="52" xfId="54" applyFont="1" applyBorder="1" applyAlignment="1">
      <alignment horizontal="center" vertical="center"/>
    </xf>
    <xf numFmtId="0" fontId="52" fillId="0" borderId="37" xfId="54" applyFont="1" applyBorder="1" applyAlignment="1">
      <alignment horizontal="left" vertical="center"/>
    </xf>
    <xf numFmtId="0" fontId="49" fillId="0" borderId="38" xfId="54" applyFont="1" applyBorder="1" applyAlignment="1">
      <alignment horizontal="left" vertical="center"/>
    </xf>
    <xf numFmtId="0" fontId="49" fillId="0" borderId="53" xfId="54" applyFont="1" applyBorder="1" applyAlignment="1">
      <alignment horizontal="left" vertical="center"/>
    </xf>
    <xf numFmtId="0" fontId="52" fillId="0" borderId="38" xfId="54" applyFont="1" applyBorder="1" applyAlignment="1">
      <alignment horizontal="left" vertical="center"/>
    </xf>
    <xf numFmtId="14" fontId="49" fillId="0" borderId="38" xfId="54" applyNumberFormat="1" applyFont="1" applyBorder="1" applyAlignment="1">
      <alignment horizontal="center" vertical="center"/>
    </xf>
    <xf numFmtId="14" fontId="49" fillId="0" borderId="53" xfId="54" applyNumberFormat="1" applyFont="1" applyBorder="1" applyAlignment="1">
      <alignment horizontal="center" vertical="center"/>
    </xf>
    <xf numFmtId="0" fontId="52" fillId="0" borderId="37" xfId="54" applyFont="1" applyBorder="1">
      <alignment vertical="center"/>
    </xf>
    <xf numFmtId="0" fontId="49" fillId="0" borderId="38" xfId="54" applyFont="1" applyBorder="1">
      <alignment vertical="center"/>
    </xf>
    <xf numFmtId="0" fontId="49" fillId="0" borderId="53" xfId="54" applyFont="1" applyBorder="1">
      <alignment vertical="center"/>
    </xf>
    <xf numFmtId="0" fontId="52" fillId="0" borderId="38" xfId="54" applyFont="1" applyBorder="1">
      <alignment vertical="center"/>
    </xf>
    <xf numFmtId="0" fontId="52" fillId="0" borderId="37" xfId="54" applyFont="1" applyBorder="1" applyAlignment="1">
      <alignment horizontal="center" vertical="center"/>
    </xf>
    <xf numFmtId="0" fontId="49" fillId="0" borderId="44" xfId="54" applyFont="1" applyBorder="1" applyAlignment="1">
      <alignment horizontal="left" vertical="center"/>
    </xf>
    <xf numFmtId="0" fontId="49" fillId="0" borderId="56" xfId="54" applyFont="1" applyBorder="1" applyAlignment="1">
      <alignment horizontal="left" vertical="center"/>
    </xf>
    <xf numFmtId="0" fontId="31" fillId="0" borderId="38" xfId="54" applyBorder="1">
      <alignment vertical="center"/>
    </xf>
    <xf numFmtId="0" fontId="49" fillId="0" borderId="37" xfId="54" applyFont="1" applyBorder="1" applyAlignment="1">
      <alignment horizontal="left" vertical="center"/>
    </xf>
    <xf numFmtId="0" fontId="52" fillId="0" borderId="39" xfId="54" applyFont="1" applyBorder="1">
      <alignment vertical="center"/>
    </xf>
    <xf numFmtId="0" fontId="49" fillId="0" borderId="40" xfId="54" applyFont="1" applyBorder="1" applyAlignment="1">
      <alignment horizontal="center" vertical="center"/>
    </xf>
    <xf numFmtId="0" fontId="49" fillId="0" borderId="54" xfId="54" applyFont="1" applyBorder="1" applyAlignment="1">
      <alignment horizontal="center" vertical="center"/>
    </xf>
    <xf numFmtId="0" fontId="52" fillId="0" borderId="39" xfId="54" applyFont="1" applyBorder="1" applyAlignment="1">
      <alignment horizontal="left" vertical="center"/>
    </xf>
    <xf numFmtId="0" fontId="52" fillId="0" borderId="40" xfId="54" applyFont="1" applyBorder="1" applyAlignment="1">
      <alignment horizontal="left" vertical="center"/>
    </xf>
    <xf numFmtId="0" fontId="49" fillId="0" borderId="39" xfId="54" applyFont="1" applyBorder="1" applyAlignment="1">
      <alignment horizontal="left" vertical="center"/>
    </xf>
    <xf numFmtId="0" fontId="54" fillId="0" borderId="0" xfId="54" applyFont="1" applyAlignment="1">
      <alignment horizontal="left" vertical="center"/>
    </xf>
    <xf numFmtId="0" fontId="52" fillId="0" borderId="35" xfId="54" applyFont="1" applyBorder="1">
      <alignment vertical="center"/>
    </xf>
    <xf numFmtId="0" fontId="31" fillId="0" borderId="36" xfId="54" applyBorder="1" applyAlignment="1">
      <alignment horizontal="left" vertical="center"/>
    </xf>
    <xf numFmtId="0" fontId="49" fillId="0" borderId="36" xfId="54" applyFont="1" applyBorder="1" applyAlignment="1">
      <alignment horizontal="left" vertical="center"/>
    </xf>
    <xf numFmtId="0" fontId="31" fillId="0" borderId="36" xfId="54" applyBorder="1">
      <alignment vertical="center"/>
    </xf>
    <xf numFmtId="0" fontId="52" fillId="0" borderId="36" xfId="54" applyFont="1" applyBorder="1">
      <alignment vertical="center"/>
    </xf>
    <xf numFmtId="0" fontId="31" fillId="0" borderId="38" xfId="54" applyBorder="1" applyAlignment="1">
      <alignment horizontal="left" vertical="center"/>
    </xf>
    <xf numFmtId="0" fontId="52" fillId="0" borderId="0" xfId="54" applyFont="1" applyAlignment="1">
      <alignment horizontal="left" vertical="center"/>
    </xf>
    <xf numFmtId="0" fontId="39" fillId="0" borderId="35" xfId="54" applyFont="1" applyBorder="1" applyAlignment="1">
      <alignment horizontal="left" vertical="center"/>
    </xf>
    <xf numFmtId="0" fontId="39" fillId="0" borderId="36" xfId="54" applyFont="1" applyBorder="1" applyAlignment="1">
      <alignment horizontal="left" vertical="center"/>
    </xf>
    <xf numFmtId="0" fontId="39" fillId="0" borderId="51" xfId="54" applyFont="1" applyBorder="1" applyAlignment="1">
      <alignment horizontal="left" vertical="center"/>
    </xf>
    <xf numFmtId="0" fontId="39" fillId="0" borderId="44" xfId="54" applyFont="1" applyBorder="1" applyAlignment="1">
      <alignment horizontal="left" vertical="center"/>
    </xf>
    <xf numFmtId="0" fontId="49" fillId="0" borderId="40" xfId="54" applyFont="1" applyBorder="1" applyAlignment="1">
      <alignment horizontal="left" vertical="center"/>
    </xf>
    <xf numFmtId="0" fontId="54" fillId="0" borderId="0" xfId="0" applyFont="1" applyAlignment="1">
      <alignment horizontal="left" vertical="center"/>
    </xf>
    <xf numFmtId="0" fontId="52" fillId="0" borderId="39" xfId="54" applyFont="1" applyBorder="1" applyAlignment="1">
      <alignment horizontal="center" vertical="center"/>
    </xf>
    <xf numFmtId="0" fontId="52" fillId="0" borderId="40" xfId="54" applyFont="1" applyBorder="1" applyAlignment="1">
      <alignment horizontal="center" vertical="center"/>
    </xf>
    <xf numFmtId="0" fontId="52" fillId="0" borderId="38" xfId="54" applyFont="1" applyBorder="1" applyAlignment="1">
      <alignment horizontal="center" vertical="center"/>
    </xf>
    <xf numFmtId="0" fontId="52" fillId="0" borderId="49" xfId="54" applyFont="1" applyBorder="1" applyAlignment="1">
      <alignment horizontal="left" vertical="center"/>
    </xf>
    <xf numFmtId="0" fontId="52" fillId="0" borderId="50" xfId="54" applyFont="1" applyBorder="1" applyAlignment="1">
      <alignment horizontal="left" vertical="center"/>
    </xf>
    <xf numFmtId="0" fontId="56" fillId="0" borderId="46" xfId="54" applyFont="1" applyBorder="1" applyAlignment="1">
      <alignment horizontal="left" vertical="center"/>
    </xf>
    <xf numFmtId="0" fontId="56" fillId="0" borderId="45" xfId="54" applyFont="1" applyBorder="1" applyAlignment="1">
      <alignment horizontal="left" vertical="center"/>
    </xf>
    <xf numFmtId="0" fontId="49" fillId="0" borderId="46" xfId="54" applyFont="1" applyBorder="1" applyAlignment="1">
      <alignment horizontal="left" vertical="center"/>
    </xf>
    <xf numFmtId="0" fontId="49" fillId="0" borderId="45" xfId="54" applyFont="1" applyBorder="1" applyAlignment="1">
      <alignment horizontal="left" vertical="center"/>
    </xf>
    <xf numFmtId="0" fontId="54" fillId="0" borderId="60" xfId="54" applyFont="1" applyBorder="1">
      <alignment vertical="center"/>
    </xf>
    <xf numFmtId="0" fontId="49" fillId="0" borderId="61" xfId="54" applyFont="1" applyBorder="1" applyAlignment="1">
      <alignment horizontal="center" vertical="center"/>
    </xf>
    <xf numFmtId="0" fontId="54" fillId="0" borderId="61" xfId="54" applyFont="1" applyBorder="1">
      <alignment vertical="center"/>
    </xf>
    <xf numFmtId="0" fontId="49" fillId="0" borderId="61" xfId="54" applyFont="1" applyBorder="1">
      <alignment vertical="center"/>
    </xf>
    <xf numFmtId="58" fontId="31" fillId="0" borderId="61" xfId="54" applyNumberFormat="1" applyBorder="1">
      <alignment vertical="center"/>
    </xf>
    <xf numFmtId="0" fontId="54" fillId="0" borderId="61" xfId="54" applyFont="1" applyBorder="1" applyAlignment="1">
      <alignment horizontal="center" vertical="center"/>
    </xf>
    <xf numFmtId="0" fontId="54" fillId="0" borderId="62" xfId="54" applyFont="1" applyBorder="1" applyAlignment="1">
      <alignment horizontal="left" vertical="center"/>
    </xf>
    <xf numFmtId="0" fontId="54" fillId="0" borderId="61" xfId="54" applyFont="1" applyBorder="1" applyAlignment="1">
      <alignment horizontal="left" vertical="center"/>
    </xf>
    <xf numFmtId="0" fontId="54" fillId="0" borderId="63" xfId="54" applyFont="1" applyBorder="1" applyAlignment="1">
      <alignment horizontal="center" vertical="center"/>
    </xf>
    <xf numFmtId="0" fontId="54" fillId="0" borderId="41" xfId="54" applyFont="1" applyBorder="1" applyAlignment="1">
      <alignment horizontal="center" vertical="center"/>
    </xf>
    <xf numFmtId="0" fontId="54" fillId="0" borderId="39" xfId="54" applyFont="1" applyBorder="1" applyAlignment="1">
      <alignment horizontal="center" vertical="center"/>
    </xf>
    <xf numFmtId="0" fontId="54" fillId="0" borderId="40" xfId="54" applyFont="1" applyBorder="1" applyAlignment="1">
      <alignment horizontal="center" vertical="center"/>
    </xf>
    <xf numFmtId="0" fontId="31" fillId="0" borderId="59" xfId="54" applyBorder="1" applyAlignment="1">
      <alignment horizontal="center" vertical="center"/>
    </xf>
    <xf numFmtId="0" fontId="31" fillId="0" borderId="64" xfId="54" applyBorder="1" applyAlignment="1">
      <alignment horizontal="center" vertical="center"/>
    </xf>
    <xf numFmtId="0" fontId="52" fillId="0" borderId="53" xfId="54" applyFont="1" applyBorder="1" applyAlignment="1">
      <alignment horizontal="center" vertical="center"/>
    </xf>
    <xf numFmtId="0" fontId="49" fillId="0" borderId="54" xfId="54" applyFont="1" applyBorder="1" applyAlignment="1">
      <alignment horizontal="left" vertical="center"/>
    </xf>
    <xf numFmtId="0" fontId="49" fillId="0" borderId="52" xfId="54" applyFont="1" applyBorder="1" applyAlignment="1">
      <alignment horizontal="left" vertical="center"/>
    </xf>
    <xf numFmtId="0" fontId="52" fillId="0" borderId="54" xfId="54" applyFont="1" applyBorder="1" applyAlignment="1">
      <alignment horizontal="left" vertical="center"/>
    </xf>
    <xf numFmtId="0" fontId="48" fillId="0" borderId="45" xfId="54" applyFont="1" applyBorder="1" applyAlignment="1">
      <alignment horizontal="left" vertical="center"/>
    </xf>
    <xf numFmtId="0" fontId="48" fillId="0" borderId="56" xfId="54" applyFont="1" applyBorder="1" applyAlignment="1">
      <alignment horizontal="left" vertical="center"/>
    </xf>
    <xf numFmtId="0" fontId="52" fillId="0" borderId="54" xfId="54" applyFont="1" applyBorder="1" applyAlignment="1">
      <alignment horizontal="center" vertical="center"/>
    </xf>
    <xf numFmtId="0" fontId="52" fillId="0" borderId="57" xfId="54" applyFont="1" applyBorder="1" applyAlignment="1">
      <alignment horizontal="left" vertical="center"/>
    </xf>
    <xf numFmtId="0" fontId="56" fillId="0" borderId="56" xfId="54" applyFont="1" applyBorder="1" applyAlignment="1">
      <alignment horizontal="left" vertical="center"/>
    </xf>
    <xf numFmtId="0" fontId="49" fillId="0" borderId="65" xfId="54" applyFont="1" applyBorder="1" applyAlignment="1">
      <alignment horizontal="center" vertical="center"/>
    </xf>
    <xf numFmtId="0" fontId="54" fillId="0" borderId="66" xfId="54" applyFont="1" applyBorder="1" applyAlignment="1">
      <alignment horizontal="left" vertical="center"/>
    </xf>
    <xf numFmtId="0" fontId="54" fillId="0" borderId="67" xfId="54" applyFont="1" applyBorder="1" applyAlignment="1">
      <alignment horizontal="center" vertical="center"/>
    </xf>
    <xf numFmtId="0" fontId="54" fillId="0" borderId="54" xfId="54" applyFont="1" applyBorder="1" applyAlignment="1">
      <alignment horizontal="center" vertical="center"/>
    </xf>
    <xf numFmtId="0" fontId="31" fillId="0" borderId="61" xfId="54" applyBorder="1" applyAlignment="1">
      <alignment horizontal="center" vertical="center"/>
    </xf>
    <xf numFmtId="0" fontId="31" fillId="0" borderId="65" xfId="54" applyBorder="1" applyAlignment="1">
      <alignment horizontal="center" vertical="center"/>
    </xf>
    <xf numFmtId="0" fontId="42" fillId="3" borderId="26" xfId="56" applyFont="1" applyFill="1" applyBorder="1" applyAlignment="1">
      <alignment horizontal="center"/>
    </xf>
    <xf numFmtId="0" fontId="43" fillId="3" borderId="20" xfId="56" applyFont="1" applyFill="1" applyBorder="1" applyAlignment="1">
      <alignment horizontal="center" vertical="center"/>
    </xf>
    <xf numFmtId="0" fontId="43" fillId="3" borderId="68" xfId="56" applyFont="1" applyFill="1" applyBorder="1" applyAlignment="1">
      <alignment horizontal="center" vertical="center"/>
    </xf>
    <xf numFmtId="0" fontId="43" fillId="3" borderId="11" xfId="56" applyFont="1" applyFill="1" applyBorder="1" applyAlignment="1">
      <alignment horizontal="center" vertical="center"/>
    </xf>
    <xf numFmtId="0" fontId="45" fillId="0" borderId="2" xfId="55" applyFont="1" applyBorder="1" applyAlignment="1">
      <alignment horizontal="left"/>
    </xf>
    <xf numFmtId="0" fontId="57" fillId="0" borderId="2" xfId="56" applyFont="1" applyBorder="1" applyAlignment="1">
      <alignment horizontal="center" vertical="center"/>
    </xf>
    <xf numFmtId="49" fontId="43" fillId="3" borderId="2" xfId="58" applyNumberFormat="1" applyFont="1" applyFill="1" applyBorder="1" applyAlignment="1">
      <alignment horizontal="center" vertical="center"/>
    </xf>
    <xf numFmtId="49" fontId="33" fillId="3" borderId="2" xfId="58" applyNumberFormat="1" applyFont="1" applyFill="1" applyBorder="1" applyAlignment="1">
      <alignment horizontal="center" vertical="center"/>
    </xf>
    <xf numFmtId="49" fontId="42" fillId="3" borderId="2" xfId="58" applyNumberFormat="1" applyFont="1" applyFill="1" applyBorder="1" applyAlignment="1">
      <alignment horizontal="center" vertical="center"/>
    </xf>
    <xf numFmtId="0" fontId="54" fillId="3" borderId="0" xfId="56" applyFont="1" applyFill="1"/>
    <xf numFmtId="0" fontId="58" fillId="0" borderId="34" xfId="54" applyFont="1" applyBorder="1" applyAlignment="1">
      <alignment horizontal="center" vertical="top"/>
    </xf>
    <xf numFmtId="0" fontId="52" fillId="0" borderId="69" xfId="54" applyFont="1" applyBorder="1" applyAlignment="1">
      <alignment horizontal="left" vertical="center"/>
    </xf>
    <xf numFmtId="0" fontId="52" fillId="0" borderId="47" xfId="54" applyFont="1" applyBorder="1" applyAlignment="1">
      <alignment horizontal="left" vertical="center"/>
    </xf>
    <xf numFmtId="0" fontId="52" fillId="0" borderId="63" xfId="54" applyFont="1" applyBorder="1">
      <alignment vertical="center"/>
    </xf>
    <xf numFmtId="0" fontId="31" fillId="0" borderId="41" xfId="54" applyBorder="1" applyAlignment="1">
      <alignment horizontal="left" vertical="center"/>
    </xf>
    <xf numFmtId="0" fontId="49" fillId="0" borderId="41" xfId="54" applyFont="1" applyBorder="1" applyAlignment="1">
      <alignment horizontal="left" vertical="center"/>
    </xf>
    <xf numFmtId="0" fontId="31" fillId="0" borderId="41" xfId="54" applyBorder="1">
      <alignment vertical="center"/>
    </xf>
    <xf numFmtId="0" fontId="52" fillId="0" borderId="41" xfId="54" applyFont="1" applyBorder="1">
      <alignment vertical="center"/>
    </xf>
    <xf numFmtId="0" fontId="52" fillId="0" borderId="63" xfId="54" applyFont="1" applyBorder="1" applyAlignment="1">
      <alignment horizontal="center" vertical="center"/>
    </xf>
    <xf numFmtId="0" fontId="49" fillId="0" borderId="41" xfId="54" applyFont="1" applyBorder="1" applyAlignment="1">
      <alignment horizontal="center" vertical="center"/>
    </xf>
    <xf numFmtId="0" fontId="52" fillId="0" borderId="41" xfId="54" applyFont="1" applyBorder="1" applyAlignment="1">
      <alignment horizontal="center" vertical="center"/>
    </xf>
    <xf numFmtId="0" fontId="31" fillId="0" borderId="41" xfId="54" applyBorder="1" applyAlignment="1">
      <alignment horizontal="center" vertical="center"/>
    </xf>
    <xf numFmtId="0" fontId="31" fillId="0" borderId="38" xfId="54" applyBorder="1" applyAlignment="1">
      <alignment horizontal="center" vertical="center"/>
    </xf>
    <xf numFmtId="0" fontId="52" fillId="0" borderId="49" xfId="54" applyFont="1" applyBorder="1" applyAlignment="1">
      <alignment horizontal="left" vertical="center" wrapText="1"/>
    </xf>
    <xf numFmtId="0" fontId="52" fillId="0" borderId="50" xfId="54" applyFont="1" applyBorder="1" applyAlignment="1">
      <alignment horizontal="left" vertical="center" wrapText="1"/>
    </xf>
    <xf numFmtId="0" fontId="52" fillId="0" borderId="63" xfId="54" applyFont="1" applyBorder="1" applyAlignment="1">
      <alignment horizontal="left" vertical="center"/>
    </xf>
    <xf numFmtId="0" fontId="52" fillId="0" borderId="41" xfId="54" applyFont="1" applyBorder="1" applyAlignment="1">
      <alignment horizontal="left" vertical="center"/>
    </xf>
    <xf numFmtId="0" fontId="59" fillId="0" borderId="70" xfId="54" applyFont="1" applyBorder="1" applyAlignment="1">
      <alignment horizontal="left" vertical="center" wrapText="1"/>
    </xf>
    <xf numFmtId="9" fontId="49" fillId="0" borderId="38" xfId="54" applyNumberFormat="1" applyFont="1" applyBorder="1" applyAlignment="1">
      <alignment horizontal="center" vertical="center"/>
    </xf>
    <xf numFmtId="0" fontId="49" fillId="0" borderId="37" xfId="54" applyFont="1" applyBorder="1" applyAlignment="1">
      <alignment horizontal="left" vertical="center" wrapText="1"/>
    </xf>
    <xf numFmtId="0" fontId="54" fillId="0" borderId="62" xfId="0" applyFont="1" applyBorder="1" applyAlignment="1">
      <alignment horizontal="left" vertical="center"/>
    </xf>
    <xf numFmtId="0" fontId="54" fillId="0" borderId="61" xfId="0" applyFont="1" applyBorder="1" applyAlignment="1">
      <alignment horizontal="left" vertical="center"/>
    </xf>
    <xf numFmtId="9" fontId="49" fillId="0" borderId="48" xfId="54" applyNumberFormat="1" applyFont="1" applyBorder="1" applyAlignment="1">
      <alignment horizontal="left" vertical="center"/>
    </xf>
    <xf numFmtId="9" fontId="49" fillId="0" borderId="43" xfId="54" applyNumberFormat="1" applyFont="1" applyBorder="1" applyAlignment="1">
      <alignment horizontal="left" vertical="center"/>
    </xf>
    <xf numFmtId="9" fontId="49" fillId="0" borderId="49" xfId="54" applyNumberFormat="1" applyFont="1" applyBorder="1" applyAlignment="1">
      <alignment horizontal="left" vertical="center"/>
    </xf>
    <xf numFmtId="9" fontId="49" fillId="0" borderId="50" xfId="54" applyNumberFormat="1" applyFont="1" applyBorder="1" applyAlignment="1">
      <alignment horizontal="left" vertical="center"/>
    </xf>
    <xf numFmtId="0" fontId="48" fillId="0" borderId="63" xfId="54" applyFont="1" applyBorder="1" applyAlignment="1">
      <alignment horizontal="left" vertical="center"/>
    </xf>
    <xf numFmtId="0" fontId="48" fillId="0" borderId="41" xfId="54" applyFont="1" applyBorder="1" applyAlignment="1">
      <alignment horizontal="left" vertical="center"/>
    </xf>
    <xf numFmtId="0" fontId="48" fillId="0" borderId="71" xfId="54" applyFont="1" applyBorder="1" applyAlignment="1">
      <alignment horizontal="left" vertical="center"/>
    </xf>
    <xf numFmtId="0" fontId="48" fillId="0" borderId="50" xfId="54" applyFont="1" applyBorder="1" applyAlignment="1">
      <alignment horizontal="left" vertical="center"/>
    </xf>
    <xf numFmtId="0" fontId="54" fillId="0" borderId="47" xfId="54" applyFont="1" applyBorder="1" applyAlignment="1">
      <alignment horizontal="left" vertical="center"/>
    </xf>
    <xf numFmtId="0" fontId="49" fillId="0" borderId="72" xfId="54" applyFont="1" applyBorder="1" applyAlignment="1">
      <alignment horizontal="left" vertical="center"/>
    </xf>
    <xf numFmtId="0" fontId="49" fillId="0" borderId="73" xfId="54" applyFont="1" applyBorder="1" applyAlignment="1">
      <alignment horizontal="left" vertical="center"/>
    </xf>
    <xf numFmtId="0" fontId="49" fillId="0" borderId="74" xfId="54" applyFont="1" applyBorder="1" applyAlignment="1">
      <alignment horizontal="left" vertical="center"/>
    </xf>
    <xf numFmtId="0" fontId="49" fillId="0" borderId="75" xfId="54" applyFont="1" applyBorder="1" applyAlignment="1">
      <alignment horizontal="left" vertical="center"/>
    </xf>
    <xf numFmtId="0" fontId="54" fillId="0" borderId="58" xfId="54" applyFont="1" applyBorder="1">
      <alignment vertical="center"/>
    </xf>
    <xf numFmtId="0" fontId="60" fillId="0" borderId="61" xfId="54" applyFont="1" applyBorder="1" applyAlignment="1">
      <alignment horizontal="center" vertical="center"/>
    </xf>
    <xf numFmtId="0" fontId="54" fillId="0" borderId="59" xfId="54" applyFont="1" applyBorder="1">
      <alignment vertical="center"/>
    </xf>
    <xf numFmtId="0" fontId="49" fillId="0" borderId="76" xfId="54" applyFont="1" applyBorder="1">
      <alignment vertical="center"/>
    </xf>
    <xf numFmtId="0" fontId="54" fillId="0" borderId="76" xfId="54" applyFont="1" applyBorder="1">
      <alignment vertical="center"/>
    </xf>
    <xf numFmtId="58" fontId="31" fillId="0" borderId="59" xfId="54" applyNumberFormat="1" applyBorder="1">
      <alignment vertical="center"/>
    </xf>
    <xf numFmtId="0" fontId="54" fillId="0" borderId="47" xfId="54" applyFont="1" applyBorder="1" applyAlignment="1">
      <alignment horizontal="center" vertical="center"/>
    </xf>
    <xf numFmtId="0" fontId="49" fillId="0" borderId="69" xfId="54" applyFont="1" applyBorder="1" applyAlignment="1">
      <alignment horizontal="left" vertical="center"/>
    </xf>
    <xf numFmtId="0" fontId="49" fillId="0" borderId="47" xfId="54" applyFont="1" applyBorder="1" applyAlignment="1">
      <alignment horizontal="left" vertical="center"/>
    </xf>
    <xf numFmtId="0" fontId="31" fillId="0" borderId="76" xfId="54" applyBorder="1">
      <alignment vertical="center"/>
    </xf>
    <xf numFmtId="0" fontId="52" fillId="0" borderId="77" xfId="54" applyFont="1" applyBorder="1" applyAlignment="1">
      <alignment horizontal="left" vertical="center"/>
    </xf>
    <xf numFmtId="0" fontId="49" fillId="0" borderId="67" xfId="54" applyFont="1" applyBorder="1" applyAlignment="1">
      <alignment horizontal="left" vertical="center"/>
    </xf>
    <xf numFmtId="0" fontId="52" fillId="0" borderId="0" xfId="54" applyFont="1">
      <alignment vertical="center"/>
    </xf>
    <xf numFmtId="0" fontId="52" fillId="0" borderId="57" xfId="54" applyFont="1" applyBorder="1" applyAlignment="1">
      <alignment horizontal="left" vertical="center" wrapText="1"/>
    </xf>
    <xf numFmtId="0" fontId="52" fillId="0" borderId="67" xfId="54" applyFont="1" applyBorder="1" applyAlignment="1">
      <alignment horizontal="left" vertical="center"/>
    </xf>
    <xf numFmtId="0" fontId="50" fillId="0" borderId="53" xfId="54" applyFont="1" applyBorder="1" applyAlignment="1">
      <alignment horizontal="left" vertical="center" wrapText="1"/>
    </xf>
    <xf numFmtId="0" fontId="50" fillId="0" borderId="53" xfId="54" applyFont="1" applyBorder="1" applyAlignment="1">
      <alignment horizontal="left" vertical="center"/>
    </xf>
    <xf numFmtId="0" fontId="54" fillId="0" borderId="66" xfId="0" applyFont="1" applyBorder="1" applyAlignment="1">
      <alignment horizontal="left" vertical="center"/>
    </xf>
    <xf numFmtId="9" fontId="49" fillId="0" borderId="55" xfId="54" applyNumberFormat="1" applyFont="1" applyBorder="1" applyAlignment="1">
      <alignment horizontal="left" vertical="center"/>
    </xf>
    <xf numFmtId="9" fontId="49" fillId="0" borderId="57" xfId="54" applyNumberFormat="1" applyFont="1" applyBorder="1" applyAlignment="1">
      <alignment horizontal="left" vertical="center"/>
    </xf>
    <xf numFmtId="0" fontId="48" fillId="0" borderId="67" xfId="54" applyFont="1" applyBorder="1" applyAlignment="1">
      <alignment horizontal="left" vertical="center"/>
    </xf>
    <xf numFmtId="0" fontId="48" fillId="0" borderId="57" xfId="54" applyFont="1" applyBorder="1" applyAlignment="1">
      <alignment horizontal="left" vertical="center"/>
    </xf>
    <xf numFmtId="0" fontId="49" fillId="0" borderId="78" xfId="54" applyFont="1" applyBorder="1" applyAlignment="1">
      <alignment horizontal="left" vertical="center"/>
    </xf>
    <xf numFmtId="0" fontId="49" fillId="0" borderId="79" xfId="54" applyFont="1" applyBorder="1" applyAlignment="1">
      <alignment horizontal="left" vertical="center"/>
    </xf>
    <xf numFmtId="0" fontId="54" fillId="0" borderId="80" xfId="54" applyFont="1" applyBorder="1" applyAlignment="1">
      <alignment horizontal="center" vertical="center"/>
    </xf>
    <xf numFmtId="0" fontId="49" fillId="0" borderId="76" xfId="54" applyFont="1" applyBorder="1" applyAlignment="1">
      <alignment horizontal="center" vertical="center"/>
    </xf>
    <xf numFmtId="0" fontId="49" fillId="0" borderId="77" xfId="54" applyFont="1" applyBorder="1" applyAlignment="1">
      <alignment horizontal="center" vertical="center"/>
    </xf>
    <xf numFmtId="0" fontId="49" fillId="0" borderId="77" xfId="54" applyFont="1" applyBorder="1" applyAlignment="1">
      <alignment horizontal="left" vertical="center"/>
    </xf>
    <xf numFmtId="0" fontId="61" fillId="0" borderId="81" xfId="0" applyFont="1" applyBorder="1" applyAlignment="1">
      <alignment horizontal="center" vertical="center" wrapText="1"/>
    </xf>
    <xf numFmtId="0" fontId="61" fillId="0" borderId="82" xfId="0" applyFont="1" applyBorder="1" applyAlignment="1">
      <alignment horizontal="center" vertical="center" wrapText="1"/>
    </xf>
    <xf numFmtId="0" fontId="62" fillId="0" borderId="30" xfId="0" applyFont="1" applyBorder="1"/>
    <xf numFmtId="0" fontId="62" fillId="0" borderId="2" xfId="0" applyFont="1" applyBorder="1"/>
    <xf numFmtId="0" fontId="62" fillId="0" borderId="7" xfId="0" applyFont="1" applyBorder="1" applyAlignment="1">
      <alignment horizontal="center" vertical="center"/>
    </xf>
    <xf numFmtId="0" fontId="62" fillId="0" borderId="8" xfId="0" applyFont="1" applyBorder="1" applyAlignment="1">
      <alignment horizontal="center" vertical="center"/>
    </xf>
    <xf numFmtId="0" fontId="62" fillId="5" borderId="7" xfId="0" applyFont="1" applyFill="1" applyBorder="1" applyAlignment="1">
      <alignment horizontal="center" vertical="center"/>
    </xf>
    <xf numFmtId="0" fontId="62" fillId="5" borderId="8" xfId="0" applyFont="1" applyFill="1" applyBorder="1" applyAlignment="1">
      <alignment horizontal="center" vertical="center"/>
    </xf>
    <xf numFmtId="0" fontId="62" fillId="5" borderId="2" xfId="0" applyFont="1" applyFill="1" applyBorder="1"/>
    <xf numFmtId="0" fontId="0" fillId="0" borderId="30" xfId="0" applyBorder="1"/>
    <xf numFmtId="0" fontId="0" fillId="5" borderId="2" xfId="0" applyFill="1" applyBorder="1"/>
    <xf numFmtId="0" fontId="0" fillId="0" borderId="83" xfId="0" applyBorder="1"/>
    <xf numFmtId="0" fontId="0" fillId="5" borderId="9" xfId="0" applyFill="1" applyBorder="1"/>
    <xf numFmtId="0" fontId="0" fillId="6" borderId="0" xfId="0" applyFill="1"/>
    <xf numFmtId="0" fontId="61" fillId="0" borderId="84" xfId="0" applyFont="1" applyBorder="1" applyAlignment="1">
      <alignment horizontal="center" vertical="center" wrapText="1"/>
    </xf>
    <xf numFmtId="0" fontId="62" fillId="0" borderId="85" xfId="0" applyFont="1" applyBorder="1" applyAlignment="1">
      <alignment horizontal="center" vertical="center"/>
    </xf>
    <xf numFmtId="0" fontId="62" fillId="0" borderId="86" xfId="0" applyFont="1" applyBorder="1"/>
    <xf numFmtId="0" fontId="0" fillId="0" borderId="86" xfId="0" applyBorder="1"/>
    <xf numFmtId="0" fontId="0" fillId="0" borderId="87" xfId="0" applyBorder="1"/>
    <xf numFmtId="0" fontId="0" fillId="0" borderId="0" xfId="0" applyAlignment="1">
      <alignment vertical="top"/>
    </xf>
    <xf numFmtId="0" fontId="0" fillId="0" borderId="0" xfId="0" applyAlignment="1">
      <alignment vertical="top" wrapText="1"/>
    </xf>
    <xf numFmtId="0" fontId="0" fillId="7" borderId="2" xfId="0" applyFill="1" applyBorder="1"/>
    <xf numFmtId="0" fontId="63" fillId="7" borderId="2" xfId="0" applyFont="1" applyFill="1" applyBorder="1" applyAlignment="1">
      <alignment vertical="top" wrapText="1"/>
    </xf>
    <xf numFmtId="0" fontId="0" fillId="0" borderId="2" xfId="0" applyBorder="1" applyAlignment="1">
      <alignment vertical="top" wrapText="1"/>
    </xf>
    <xf numFmtId="0" fontId="0" fillId="0" borderId="2" xfId="0" applyBorder="1" applyAlignment="1">
      <alignment vertical="top"/>
    </xf>
    <xf numFmtId="0" fontId="0" fillId="3" borderId="2" xfId="0" applyFill="1" applyBorder="1" applyAlignment="1">
      <alignment vertical="top" wrapText="1"/>
    </xf>
    <xf numFmtId="0" fontId="62" fillId="7" borderId="2" xfId="0" applyFont="1" applyFill="1" applyBorder="1" applyAlignment="1">
      <alignment vertical="top" wrapText="1"/>
    </xf>
    <xf numFmtId="0" fontId="64" fillId="0" borderId="2" xfId="0" applyFont="1" applyBorder="1" applyAlignment="1">
      <alignment vertical="top" wrapText="1"/>
    </xf>
    <xf numFmtId="0" fontId="13" fillId="0" borderId="0" xfId="0" applyFont="1"/>
    <xf numFmtId="0" fontId="13" fillId="0" borderId="0" xfId="0" applyFont="1" applyAlignment="1">
      <alignment vertical="top" wrapText="1"/>
    </xf>
    <xf numFmtId="58" fontId="6" fillId="0" borderId="2" xfId="0" applyNumberFormat="1" applyFont="1" applyBorder="1" applyAlignment="1" quotePrefix="1">
      <alignment horizontal="center" vertical="center" wrapText="1"/>
    </xf>
    <xf numFmtId="0" fontId="24" fillId="0" borderId="6" xfId="52" applyBorder="1" applyAlignment="1" quotePrefix="1">
      <alignment horizontal="center" vertical="center" wrapText="1"/>
    </xf>
    <xf numFmtId="0" fontId="24" fillId="0" borderId="23" xfId="52" applyBorder="1" applyAlignment="1" quotePrefix="1">
      <alignment horizontal="center" vertical="center" wrapText="1"/>
    </xf>
    <xf numFmtId="0" fontId="5" fillId="0" borderId="3" xfId="52" applyFont="1" applyBorder="1" applyAlignment="1" quotePrefix="1">
      <alignment horizontal="center" vertical="center" wrapText="1"/>
    </xf>
    <xf numFmtId="0" fontId="5" fillId="0" borderId="21" xfId="52" applyFont="1" applyBorder="1" applyAlignment="1" quotePrefix="1">
      <alignment horizontal="center" vertical="center" wrapText="1"/>
    </xf>
    <xf numFmtId="0" fontId="5" fillId="0" borderId="22" xfId="52" applyFont="1" applyBorder="1" applyAlignment="1" quotePrefix="1">
      <alignment horizontal="center" vertical="center" wrapText="1"/>
    </xf>
    <xf numFmtId="0" fontId="24" fillId="0" borderId="2" xfId="52" applyBorder="1" applyAlignment="1" quotePrefix="1">
      <alignment horizontal="center" vertical="center" wrapText="1"/>
    </xf>
    <xf numFmtId="0" fontId="5" fillId="0" borderId="2" xfId="52" applyFont="1" applyBorder="1" applyAlignment="1" quotePrefix="1">
      <alignment horizontal="center" vertical="center" wrapText="1"/>
    </xf>
    <xf numFmtId="0" fontId="5" fillId="0" borderId="2" xfId="53" applyFont="1" applyBorder="1" applyAlignment="1" quotePrefix="1">
      <alignment horizontal="center" vertical="top" wrapText="1"/>
    </xf>
    <xf numFmtId="0" fontId="24" fillId="0" borderId="5" xfId="52" applyBorder="1" applyAlignment="1" quotePrefix="1">
      <alignment horizontal="center" vertical="center" wrapText="1"/>
    </xf>
    <xf numFmtId="58" fontId="6" fillId="0" borderId="4" xfId="0" applyNumberFormat="1" applyFont="1" applyBorder="1" applyAlignment="1" quotePrefix="1">
      <alignment horizontal="center" vertical="center" wrapText="1"/>
    </xf>
    <xf numFmtId="58" fontId="6" fillId="0" borderId="10" xfId="0" applyNumberFormat="1" applyFont="1" applyBorder="1" applyAlignment="1" quotePrefix="1">
      <alignment horizontal="center" vertical="center" wrapText="1"/>
    </xf>
    <xf numFmtId="0" fontId="5" fillId="0" borderId="5" xfId="52" applyFont="1" applyBorder="1" applyAlignment="1" quotePrefix="1">
      <alignment horizontal="center" vertical="center" wrapText="1"/>
    </xf>
    <xf numFmtId="0" fontId="5" fillId="0" borderId="6" xfId="53" applyFont="1" applyBorder="1" applyAlignment="1" quotePrefix="1">
      <alignment horizontal="center" vertical="center" wrapText="1"/>
    </xf>
    <xf numFmtId="0" fontId="5" fillId="0" borderId="6" xfId="52" applyFont="1" applyBorder="1" applyAlignment="1" quotePrefix="1">
      <alignment horizontal="center" vertical="center" wrapText="1"/>
    </xf>
    <xf numFmtId="0" fontId="5" fillId="0" borderId="5" xfId="53" applyFont="1" applyBorder="1" applyAlignment="1" quotePrefix="1">
      <alignment horizontal="center" vertical="top"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常规 7 3" xfId="6"/>
    <cellStyle name="40% - 强调文字颜色 3" xfId="7" builtinId="39"/>
    <cellStyle name="差" xfId="8" builtinId="27"/>
    <cellStyle name="千位分隔" xfId="9" builtinId="3"/>
    <cellStyle name="60% - 强调文字颜色 3" xfId="10" builtinId="40"/>
    <cellStyle name="超链接" xfId="11" builtinId="8"/>
    <cellStyle name="常规 40" xfId="12"/>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 38 10" xfId="27"/>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S10" xfId="52"/>
    <cellStyle name="S11" xfId="53"/>
    <cellStyle name="常规 2" xfId="54"/>
    <cellStyle name="常规 23" xfId="55"/>
    <cellStyle name="常规 3" xfId="56"/>
    <cellStyle name="常规 71" xfId="57"/>
    <cellStyle name="常规 4" xfId="58"/>
    <cellStyle name="常规_10AW核价-润懋(35款已核，单耗未减)" xfId="59"/>
  </cellStyles>
  <tableStyles count="0" defaultTableStyle="TableStyleMedium9" defaultPivotStyle="PivotStyleMedium4"/>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10.xml><?xml version="1.0" encoding="utf-8"?>
<formControlPr xmlns="http://schemas.microsoft.com/office/spreadsheetml/2009/9/main" objectType="CheckBox" checked="Checked" noThreeD="1" val="0"/>
</file>

<file path=xl/ctrlProps/ctrlProp100.xml><?xml version="1.0" encoding="utf-8"?>
<formControlPr xmlns="http://schemas.microsoft.com/office/spreadsheetml/2009/9/main" objectType="CheckBox" checked="Checked" noThreeD="1" val="0"/>
</file>

<file path=xl/ctrlProps/ctrlProp101.xml><?xml version="1.0" encoding="utf-8"?>
<formControlPr xmlns="http://schemas.microsoft.com/office/spreadsheetml/2009/9/main" objectType="CheckBox" noThreeD="1" val="0"/>
</file>

<file path=xl/ctrlProps/ctrlProp102.xml><?xml version="1.0" encoding="utf-8"?>
<formControlPr xmlns="http://schemas.microsoft.com/office/spreadsheetml/2009/9/main" objectType="CheckBox" noThreeD="1" val="0"/>
</file>

<file path=xl/ctrlProps/ctrlProp103.xml><?xml version="1.0" encoding="utf-8"?>
<formControlPr xmlns="http://schemas.microsoft.com/office/spreadsheetml/2009/9/main" objectType="CheckBox" checked="Checked" noThreeD="1" val="0"/>
</file>

<file path=xl/ctrlProps/ctrlProp104.xml><?xml version="1.0" encoding="utf-8"?>
<formControlPr xmlns="http://schemas.microsoft.com/office/spreadsheetml/2009/9/main" objectType="CheckBox" noThreeD="1" val="0"/>
</file>

<file path=xl/ctrlProps/ctrlProp105.xml><?xml version="1.0" encoding="utf-8"?>
<formControlPr xmlns="http://schemas.microsoft.com/office/spreadsheetml/2009/9/main" objectType="CheckBox" noThreeD="1" val="0"/>
</file>

<file path=xl/ctrlProps/ctrlProp106.xml><?xml version="1.0" encoding="utf-8"?>
<formControlPr xmlns="http://schemas.microsoft.com/office/spreadsheetml/2009/9/main" objectType="CheckBox" noThreeD="1" val="0"/>
</file>

<file path=xl/ctrlProps/ctrlProp107.xml><?xml version="1.0" encoding="utf-8"?>
<formControlPr xmlns="http://schemas.microsoft.com/office/spreadsheetml/2009/9/main" objectType="CheckBox" noThreeD="1" val="0"/>
</file>

<file path=xl/ctrlProps/ctrlProp108.xml><?xml version="1.0" encoding="utf-8"?>
<formControlPr xmlns="http://schemas.microsoft.com/office/spreadsheetml/2009/9/main" objectType="CheckBox" noThreeD="1" val="0"/>
</file>

<file path=xl/ctrlProps/ctrlProp109.xml><?xml version="1.0" encoding="utf-8"?>
<formControlPr xmlns="http://schemas.microsoft.com/office/spreadsheetml/2009/9/main" objectType="CheckBox" noThreeD="1" val="0"/>
</file>

<file path=xl/ctrlProps/ctrlProp11.xml><?xml version="1.0" encoding="utf-8"?>
<formControlPr xmlns="http://schemas.microsoft.com/office/spreadsheetml/2009/9/main" objectType="CheckBox" checked="Checked" noThreeD="1" val="0"/>
</file>

<file path=xl/ctrlProps/ctrlProp110.xml><?xml version="1.0" encoding="utf-8"?>
<formControlPr xmlns="http://schemas.microsoft.com/office/spreadsheetml/2009/9/main" objectType="CheckBox" noThreeD="1" val="0"/>
</file>

<file path=xl/ctrlProps/ctrlProp111.xml><?xml version="1.0" encoding="utf-8"?>
<formControlPr xmlns="http://schemas.microsoft.com/office/spreadsheetml/2009/9/main" objectType="CheckBox" noThreeD="1" val="0"/>
</file>

<file path=xl/ctrlProps/ctrlProp112.xml><?xml version="1.0" encoding="utf-8"?>
<formControlPr xmlns="http://schemas.microsoft.com/office/spreadsheetml/2009/9/main" objectType="CheckBox" checked="Checked" noThreeD="1" val="0"/>
</file>

<file path=xl/ctrlProps/ctrlProp113.xml><?xml version="1.0" encoding="utf-8"?>
<formControlPr xmlns="http://schemas.microsoft.com/office/spreadsheetml/2009/9/main" objectType="CheckBox" noThreeD="1" val="0"/>
</file>

<file path=xl/ctrlProps/ctrlProp114.xml><?xml version="1.0" encoding="utf-8"?>
<formControlPr xmlns="http://schemas.microsoft.com/office/spreadsheetml/2009/9/main" objectType="CheckBox" noThreeD="1" val="0"/>
</file>

<file path=xl/ctrlProps/ctrlProp115.xml><?xml version="1.0" encoding="utf-8"?>
<formControlPr xmlns="http://schemas.microsoft.com/office/spreadsheetml/2009/9/main" objectType="CheckBox" noThreeD="1" val="0"/>
</file>

<file path=xl/ctrlProps/ctrlProp116.xml><?xml version="1.0" encoding="utf-8"?>
<formControlPr xmlns="http://schemas.microsoft.com/office/spreadsheetml/2009/9/main" objectType="CheckBox" checked="Checked" noThreeD="1" val="0"/>
</file>

<file path=xl/ctrlProps/ctrlProp117.xml><?xml version="1.0" encoding="utf-8"?>
<formControlPr xmlns="http://schemas.microsoft.com/office/spreadsheetml/2009/9/main" objectType="CheckBox" noThreeD="1" val="0"/>
</file>

<file path=xl/ctrlProps/ctrlProp118.xml><?xml version="1.0" encoding="utf-8"?>
<formControlPr xmlns="http://schemas.microsoft.com/office/spreadsheetml/2009/9/main" objectType="CheckBox" checked="Checked" noThreeD="1" val="0"/>
</file>

<file path=xl/ctrlProps/ctrlProp119.xml><?xml version="1.0" encoding="utf-8"?>
<formControlPr xmlns="http://schemas.microsoft.com/office/spreadsheetml/2009/9/main" objectType="CheckBox" noThreeD="1" val="0"/>
</file>

<file path=xl/ctrlProps/ctrlProp12.xml><?xml version="1.0" encoding="utf-8"?>
<formControlPr xmlns="http://schemas.microsoft.com/office/spreadsheetml/2009/9/main" objectType="CheckBox" checked="Checked" noThreeD="1" val="0"/>
</file>

<file path=xl/ctrlProps/ctrlProp120.xml><?xml version="1.0" encoding="utf-8"?>
<formControlPr xmlns="http://schemas.microsoft.com/office/spreadsheetml/2009/9/main" objectType="CheckBox" noThreeD="1" val="0"/>
</file>

<file path=xl/ctrlProps/ctrlProp121.xml><?xml version="1.0" encoding="utf-8"?>
<formControlPr xmlns="http://schemas.microsoft.com/office/spreadsheetml/2009/9/main" objectType="CheckBox" noThreeD="1" val="0"/>
</file>

<file path=xl/ctrlProps/ctrlProp122.xml><?xml version="1.0" encoding="utf-8"?>
<formControlPr xmlns="http://schemas.microsoft.com/office/spreadsheetml/2009/9/main" objectType="CheckBox" checked="Checked" noThreeD="1" val="0"/>
</file>

<file path=xl/ctrlProps/ctrlProp123.xml><?xml version="1.0" encoding="utf-8"?>
<formControlPr xmlns="http://schemas.microsoft.com/office/spreadsheetml/2009/9/main" objectType="CheckBox" checked="Checked" noThreeD="1" val="0"/>
</file>

<file path=xl/ctrlProps/ctrlProp124.xml><?xml version="1.0" encoding="utf-8"?>
<formControlPr xmlns="http://schemas.microsoft.com/office/spreadsheetml/2009/9/main" objectType="CheckBox" noThreeD="1" val="0"/>
</file>

<file path=xl/ctrlProps/ctrlProp125.xml><?xml version="1.0" encoding="utf-8"?>
<formControlPr xmlns="http://schemas.microsoft.com/office/spreadsheetml/2009/9/main" objectType="CheckBox" noThreeD="1" val="0"/>
</file>

<file path=xl/ctrlProps/ctrlProp126.xml><?xml version="1.0" encoding="utf-8"?>
<formControlPr xmlns="http://schemas.microsoft.com/office/spreadsheetml/2009/9/main" objectType="CheckBox" noThreeD="1" val="0"/>
</file>

<file path=xl/ctrlProps/ctrlProp127.xml><?xml version="1.0" encoding="utf-8"?>
<formControlPr xmlns="http://schemas.microsoft.com/office/spreadsheetml/2009/9/main" objectType="CheckBox" checked="Checked" noThreeD="1" val="0"/>
</file>

<file path=xl/ctrlProps/ctrlProp128.xml><?xml version="1.0" encoding="utf-8"?>
<formControlPr xmlns="http://schemas.microsoft.com/office/spreadsheetml/2009/9/main" objectType="CheckBox" checked="Checked" noThreeD="1" val="0"/>
</file>

<file path=xl/ctrlProps/ctrlProp129.xml><?xml version="1.0" encoding="utf-8"?>
<formControlPr xmlns="http://schemas.microsoft.com/office/spreadsheetml/2009/9/main" objectType="CheckBox" checked="Checked" noThreeD="1" val="0"/>
</file>

<file path=xl/ctrlProps/ctrlProp13.xml><?xml version="1.0" encoding="utf-8"?>
<formControlPr xmlns="http://schemas.microsoft.com/office/spreadsheetml/2009/9/main" objectType="CheckBox" noThreeD="1" val="0"/>
</file>

<file path=xl/ctrlProps/ctrlProp130.xml><?xml version="1.0" encoding="utf-8"?>
<formControlPr xmlns="http://schemas.microsoft.com/office/spreadsheetml/2009/9/main" objectType="CheckBox" noThreeD="1" val="0"/>
</file>

<file path=xl/ctrlProps/ctrlProp131.xml><?xml version="1.0" encoding="utf-8"?>
<formControlPr xmlns="http://schemas.microsoft.com/office/spreadsheetml/2009/9/main" objectType="CheckBox" checked="Checked" noThreeD="1" val="0"/>
</file>

<file path=xl/ctrlProps/ctrlProp132.xml><?xml version="1.0" encoding="utf-8"?>
<formControlPr xmlns="http://schemas.microsoft.com/office/spreadsheetml/2009/9/main" objectType="CheckBox" checked="Checked" noThreeD="1" val="0"/>
</file>

<file path=xl/ctrlProps/ctrlProp133.xml><?xml version="1.0" encoding="utf-8"?>
<formControlPr xmlns="http://schemas.microsoft.com/office/spreadsheetml/2009/9/main" objectType="CheckBox" checked="Checked" noThreeD="1" val="0"/>
</file>

<file path=xl/ctrlProps/ctrlProp134.xml><?xml version="1.0" encoding="utf-8"?>
<formControlPr xmlns="http://schemas.microsoft.com/office/spreadsheetml/2009/9/main" objectType="CheckBox" checked="Checked" noThreeD="1" val="0"/>
</file>

<file path=xl/ctrlProps/ctrlProp135.xml><?xml version="1.0" encoding="utf-8"?>
<formControlPr xmlns="http://schemas.microsoft.com/office/spreadsheetml/2009/9/main" objectType="CheckBox" noThreeD="1" val="0"/>
</file>

<file path=xl/ctrlProps/ctrlProp136.xml><?xml version="1.0" encoding="utf-8"?>
<formControlPr xmlns="http://schemas.microsoft.com/office/spreadsheetml/2009/9/main" objectType="CheckBox" checked="Checked" noThreeD="1" val="0"/>
</file>

<file path=xl/ctrlProps/ctrlProp137.xml><?xml version="1.0" encoding="utf-8"?>
<formControlPr xmlns="http://schemas.microsoft.com/office/spreadsheetml/2009/9/main" objectType="CheckBox" checked="Checked" noThreeD="1" val="0"/>
</file>

<file path=xl/ctrlProps/ctrlProp138.xml><?xml version="1.0" encoding="utf-8"?>
<formControlPr xmlns="http://schemas.microsoft.com/office/spreadsheetml/2009/9/main" objectType="CheckBox" checked="Checked" noThreeD="1" val="0"/>
</file>

<file path=xl/ctrlProps/ctrlProp139.xml><?xml version="1.0" encoding="utf-8"?>
<formControlPr xmlns="http://schemas.microsoft.com/office/spreadsheetml/2009/9/main" objectType="CheckBox" checked="Checked" noThreeD="1" val="0"/>
</file>

<file path=xl/ctrlProps/ctrlProp14.xml><?xml version="1.0" encoding="utf-8"?>
<formControlPr xmlns="http://schemas.microsoft.com/office/spreadsheetml/2009/9/main" objectType="CheckBox" checked="Checked" noThreeD="1" val="0"/>
</file>

<file path=xl/ctrlProps/ctrlProp140.xml><?xml version="1.0" encoding="utf-8"?>
<formControlPr xmlns="http://schemas.microsoft.com/office/spreadsheetml/2009/9/main" objectType="CheckBox" noThreeD="1" val="0"/>
</file>

<file path=xl/ctrlProps/ctrlProp15.xml><?xml version="1.0" encoding="utf-8"?>
<formControlPr xmlns="http://schemas.microsoft.com/office/spreadsheetml/2009/9/main" objectType="CheckBox" checked="Checked" noThreeD="1" val="0"/>
</file>

<file path=xl/ctrlProps/ctrlProp16.xml><?xml version="1.0" encoding="utf-8"?>
<formControlPr xmlns="http://schemas.microsoft.com/office/spreadsheetml/2009/9/main" objectType="CheckBox" checked="Checked" noThreeD="1" val="0"/>
</file>

<file path=xl/ctrlProps/ctrlProp17.xml><?xml version="1.0" encoding="utf-8"?>
<formControlPr xmlns="http://schemas.microsoft.com/office/spreadsheetml/2009/9/main" objectType="CheckBox" noThreeD="1" val="0"/>
</file>

<file path=xl/ctrlProps/ctrlProp18.xml><?xml version="1.0" encoding="utf-8"?>
<formControlPr xmlns="http://schemas.microsoft.com/office/spreadsheetml/2009/9/main" objectType="CheckBox" noThreeD="1" val="0"/>
</file>

<file path=xl/ctrlProps/ctrlProp19.xml><?xml version="1.0" encoding="utf-8"?>
<formControlPr xmlns="http://schemas.microsoft.com/office/spreadsheetml/2009/9/main" objectType="CheckBox" checked="Checked" noThreeD="1" val="0"/>
</file>

<file path=xl/ctrlProps/ctrlProp2.xml><?xml version="1.0" encoding="utf-8"?>
<formControlPr xmlns="http://schemas.microsoft.com/office/spreadsheetml/2009/9/main" objectType="CheckBox" noThreeD="1" val="0"/>
</file>

<file path=xl/ctrlProps/ctrlProp20.xml><?xml version="1.0" encoding="utf-8"?>
<formControlPr xmlns="http://schemas.microsoft.com/office/spreadsheetml/2009/9/main" objectType="CheckBox" checked="Checked" noThreeD="1" val="0"/>
</file>

<file path=xl/ctrlProps/ctrlProp21.xml><?xml version="1.0" encoding="utf-8"?>
<formControlPr xmlns="http://schemas.microsoft.com/office/spreadsheetml/2009/9/main" objectType="CheckBox" noThreeD="1" val="0"/>
</file>

<file path=xl/ctrlProps/ctrlProp22.xml><?xml version="1.0" encoding="utf-8"?>
<formControlPr xmlns="http://schemas.microsoft.com/office/spreadsheetml/2009/9/main" objectType="CheckBox" noThreeD="1" val="0"/>
</file>

<file path=xl/ctrlProps/ctrlProp23.xml><?xml version="1.0" encoding="utf-8"?>
<formControlPr xmlns="http://schemas.microsoft.com/office/spreadsheetml/2009/9/main" objectType="CheckBox" checked="Checked" noThreeD="1" val="0"/>
</file>

<file path=xl/ctrlProps/ctrlProp24.xml><?xml version="1.0" encoding="utf-8"?>
<formControlPr xmlns="http://schemas.microsoft.com/office/spreadsheetml/2009/9/main" objectType="CheckBox" noThreeD="1" val="0"/>
</file>

<file path=xl/ctrlProps/ctrlProp25.xml><?xml version="1.0" encoding="utf-8"?>
<formControlPr xmlns="http://schemas.microsoft.com/office/spreadsheetml/2009/9/main" objectType="CheckBox" checked="Checked" noThreeD="1" val="0"/>
</file>

<file path=xl/ctrlProps/ctrlProp26.xml><?xml version="1.0" encoding="utf-8"?>
<formControlPr xmlns="http://schemas.microsoft.com/office/spreadsheetml/2009/9/main" objectType="CheckBox" noThreeD="1" val="0"/>
</file>

<file path=xl/ctrlProps/ctrlProp27.xml><?xml version="1.0" encoding="utf-8"?>
<formControlPr xmlns="http://schemas.microsoft.com/office/spreadsheetml/2009/9/main" objectType="CheckBox" noThreeD="1" val="0"/>
</file>

<file path=xl/ctrlProps/ctrlProp28.xml><?xml version="1.0" encoding="utf-8"?>
<formControlPr xmlns="http://schemas.microsoft.com/office/spreadsheetml/2009/9/main" objectType="CheckBox" checked="Checked" noThreeD="1" val="0"/>
</file>

<file path=xl/ctrlProps/ctrlProp29.xml><?xml version="1.0" encoding="utf-8"?>
<formControlPr xmlns="http://schemas.microsoft.com/office/spreadsheetml/2009/9/main" objectType="CheckBox" checked="Checked" noThreeD="1" val="0"/>
</file>

<file path=xl/ctrlProps/ctrlProp3.xml><?xml version="1.0" encoding="utf-8"?>
<formControlPr xmlns="http://schemas.microsoft.com/office/spreadsheetml/2009/9/main" objectType="CheckBox" noThreeD="1" val="0"/>
</file>

<file path=xl/ctrlProps/ctrlProp30.xml><?xml version="1.0" encoding="utf-8"?>
<formControlPr xmlns="http://schemas.microsoft.com/office/spreadsheetml/2009/9/main" objectType="CheckBox" checked="Checked" noThreeD="1" val="0"/>
</file>

<file path=xl/ctrlProps/ctrlProp31.xml><?xml version="1.0" encoding="utf-8"?>
<formControlPr xmlns="http://schemas.microsoft.com/office/spreadsheetml/2009/9/main" objectType="CheckBox" checked="Checked" noThreeD="1" val="0"/>
</file>

<file path=xl/ctrlProps/ctrlProp32.xml><?xml version="1.0" encoding="utf-8"?>
<formControlPr xmlns="http://schemas.microsoft.com/office/spreadsheetml/2009/9/main" objectType="CheckBox" noThreeD="1" val="0"/>
</file>

<file path=xl/ctrlProps/ctrlProp33.xml><?xml version="1.0" encoding="utf-8"?>
<formControlPr xmlns="http://schemas.microsoft.com/office/spreadsheetml/2009/9/main" objectType="CheckBox" noThreeD="1" val="0"/>
</file>

<file path=xl/ctrlProps/ctrlProp34.xml><?xml version="1.0" encoding="utf-8"?>
<formControlPr xmlns="http://schemas.microsoft.com/office/spreadsheetml/2009/9/main" objectType="CheckBox" noThreeD="1" val="0"/>
</file>

<file path=xl/ctrlProps/ctrlProp35.xml><?xml version="1.0" encoding="utf-8"?>
<formControlPr xmlns="http://schemas.microsoft.com/office/spreadsheetml/2009/9/main" objectType="CheckBox" checked="Checked" noThreeD="1" val="0"/>
</file>

<file path=xl/ctrlProps/ctrlProp36.xml><?xml version="1.0" encoding="utf-8"?>
<formControlPr xmlns="http://schemas.microsoft.com/office/spreadsheetml/2009/9/main" objectType="CheckBox" noThreeD="1" val="0"/>
</file>

<file path=xl/ctrlProps/ctrlProp37.xml><?xml version="1.0" encoding="utf-8"?>
<formControlPr xmlns="http://schemas.microsoft.com/office/spreadsheetml/2009/9/main" objectType="CheckBox" noThreeD="1" val="0"/>
</file>

<file path=xl/ctrlProps/ctrlProp38.xml><?xml version="1.0" encoding="utf-8"?>
<formControlPr xmlns="http://schemas.microsoft.com/office/spreadsheetml/2009/9/main" objectType="CheckBox" checked="Checked" noThreeD="1" val="0"/>
</file>

<file path=xl/ctrlProps/ctrlProp39.xml><?xml version="1.0" encoding="utf-8"?>
<formControlPr xmlns="http://schemas.microsoft.com/office/spreadsheetml/2009/9/main" objectType="CheckBox" checked="Checked" noThreeD="1" val="0"/>
</file>

<file path=xl/ctrlProps/ctrlProp4.xml><?xml version="1.0" encoding="utf-8"?>
<formControlPr xmlns="http://schemas.microsoft.com/office/spreadsheetml/2009/9/main" objectType="CheckBox" checked="Checked" noThreeD="1" val="0"/>
</file>

<file path=xl/ctrlProps/ctrlProp40.xml><?xml version="1.0" encoding="utf-8"?>
<formControlPr xmlns="http://schemas.microsoft.com/office/spreadsheetml/2009/9/main" objectType="CheckBox" noThreeD="1" val="0"/>
</file>

<file path=xl/ctrlProps/ctrlProp41.xml><?xml version="1.0" encoding="utf-8"?>
<formControlPr xmlns="http://schemas.microsoft.com/office/spreadsheetml/2009/9/main" objectType="CheckBox" noThreeD="1" val="0"/>
</file>

<file path=xl/ctrlProps/ctrlProp42.xml><?xml version="1.0" encoding="utf-8"?>
<formControlPr xmlns="http://schemas.microsoft.com/office/spreadsheetml/2009/9/main" objectType="CheckBox" noThreeD="1" val="0"/>
</file>

<file path=xl/ctrlProps/ctrlProp43.xml><?xml version="1.0" encoding="utf-8"?>
<formControlPr xmlns="http://schemas.microsoft.com/office/spreadsheetml/2009/9/main" objectType="CheckBox" noThreeD="1" val="0"/>
</file>

<file path=xl/ctrlProps/ctrlProp44.xml><?xml version="1.0" encoding="utf-8"?>
<formControlPr xmlns="http://schemas.microsoft.com/office/spreadsheetml/2009/9/main" objectType="CheckBox" noThreeD="1" val="0"/>
</file>

<file path=xl/ctrlProps/ctrlProp45.xml><?xml version="1.0" encoding="utf-8"?>
<formControlPr xmlns="http://schemas.microsoft.com/office/spreadsheetml/2009/9/main" objectType="CheckBox" noThreeD="1" val="0"/>
</file>

<file path=xl/ctrlProps/ctrlProp46.xml><?xml version="1.0" encoding="utf-8"?>
<formControlPr xmlns="http://schemas.microsoft.com/office/spreadsheetml/2009/9/main" objectType="CheckBox" checked="Checked" noThreeD="1" val="0"/>
</file>

<file path=xl/ctrlProps/ctrlProp47.xml><?xml version="1.0" encoding="utf-8"?>
<formControlPr xmlns="http://schemas.microsoft.com/office/spreadsheetml/2009/9/main" objectType="CheckBox" checked="Checked" noThreeD="1" val="0"/>
</file>

<file path=xl/ctrlProps/ctrlProp48.xml><?xml version="1.0" encoding="utf-8"?>
<formControlPr xmlns="http://schemas.microsoft.com/office/spreadsheetml/2009/9/main" objectType="CheckBox" noThreeD="1" val="0"/>
</file>

<file path=xl/ctrlProps/ctrlProp49.xml><?xml version="1.0" encoding="utf-8"?>
<formControlPr xmlns="http://schemas.microsoft.com/office/spreadsheetml/2009/9/main" objectType="CheckBox" noThreeD="1" val="0"/>
</file>

<file path=xl/ctrlProps/ctrlProp5.xml><?xml version="1.0" encoding="utf-8"?>
<formControlPr xmlns="http://schemas.microsoft.com/office/spreadsheetml/2009/9/main" objectType="CheckBox" noThreeD="1" val="0"/>
</file>

<file path=xl/ctrlProps/ctrlProp50.xml><?xml version="1.0" encoding="utf-8"?>
<formControlPr xmlns="http://schemas.microsoft.com/office/spreadsheetml/2009/9/main" objectType="CheckBox" checked="Checked" noThreeD="1" val="0"/>
</file>

<file path=xl/ctrlProps/ctrlProp51.xml><?xml version="1.0" encoding="utf-8"?>
<formControlPr xmlns="http://schemas.microsoft.com/office/spreadsheetml/2009/9/main" objectType="CheckBox" noThreeD="1" val="0"/>
</file>

<file path=xl/ctrlProps/ctrlProp52.xml><?xml version="1.0" encoding="utf-8"?>
<formControlPr xmlns="http://schemas.microsoft.com/office/spreadsheetml/2009/9/main" objectType="CheckBox" checked="Checked" noThreeD="1" val="0"/>
</file>

<file path=xl/ctrlProps/ctrlProp53.xml><?xml version="1.0" encoding="utf-8"?>
<formControlPr xmlns="http://schemas.microsoft.com/office/spreadsheetml/2009/9/main" objectType="CheckBox" noThreeD="1" val="0"/>
</file>

<file path=xl/ctrlProps/ctrlProp54.xml><?xml version="1.0" encoding="utf-8"?>
<formControlPr xmlns="http://schemas.microsoft.com/office/spreadsheetml/2009/9/main" objectType="CheckBox" noThreeD="1" val="0"/>
</file>

<file path=xl/ctrlProps/ctrlProp55.xml><?xml version="1.0" encoding="utf-8"?>
<formControlPr xmlns="http://schemas.microsoft.com/office/spreadsheetml/2009/9/main" objectType="CheckBox" noThreeD="1" val="0"/>
</file>

<file path=xl/ctrlProps/ctrlProp56.xml><?xml version="1.0" encoding="utf-8"?>
<formControlPr xmlns="http://schemas.microsoft.com/office/spreadsheetml/2009/9/main" objectType="CheckBox" checked="Checked" noThreeD="1" val="0"/>
</file>

<file path=xl/ctrlProps/ctrlProp57.xml><?xml version="1.0" encoding="utf-8"?>
<formControlPr xmlns="http://schemas.microsoft.com/office/spreadsheetml/2009/9/main" objectType="CheckBox" checked="Checked" noThreeD="1" val="0"/>
</file>

<file path=xl/ctrlProps/ctrlProp58.xml><?xml version="1.0" encoding="utf-8"?>
<formControlPr xmlns="http://schemas.microsoft.com/office/spreadsheetml/2009/9/main" objectType="CheckBox" noThreeD="1" val="0"/>
</file>

<file path=xl/ctrlProps/ctrlProp59.xml><?xml version="1.0" encoding="utf-8"?>
<formControlPr xmlns="http://schemas.microsoft.com/office/spreadsheetml/2009/9/main" objectType="CheckBox" checked="Checked" noThreeD="1" val="0"/>
</file>

<file path=xl/ctrlProps/ctrlProp6.xml><?xml version="1.0" encoding="utf-8"?>
<formControlPr xmlns="http://schemas.microsoft.com/office/spreadsheetml/2009/9/main" objectType="CheckBox" noThreeD="1" val="0"/>
</file>

<file path=xl/ctrlProps/ctrlProp60.xml><?xml version="1.0" encoding="utf-8"?>
<formControlPr xmlns="http://schemas.microsoft.com/office/spreadsheetml/2009/9/main" objectType="CheckBox" noThreeD="1" val="0"/>
</file>

<file path=xl/ctrlProps/ctrlProp61.xml><?xml version="1.0" encoding="utf-8"?>
<formControlPr xmlns="http://schemas.microsoft.com/office/spreadsheetml/2009/9/main" objectType="CheckBox" checked="Checked" noThreeD="1" val="0"/>
</file>

<file path=xl/ctrlProps/ctrlProp62.xml><?xml version="1.0" encoding="utf-8"?>
<formControlPr xmlns="http://schemas.microsoft.com/office/spreadsheetml/2009/9/main" objectType="CheckBox" noThreeD="1" val="0"/>
</file>

<file path=xl/ctrlProps/ctrlProp63.xml><?xml version="1.0" encoding="utf-8"?>
<formControlPr xmlns="http://schemas.microsoft.com/office/spreadsheetml/2009/9/main" objectType="CheckBox" noThreeD="1" val="0"/>
</file>

<file path=xl/ctrlProps/ctrlProp64.xml><?xml version="1.0" encoding="utf-8"?>
<formControlPr xmlns="http://schemas.microsoft.com/office/spreadsheetml/2009/9/main" objectType="CheckBox" checked="Checked" noThreeD="1" val="0"/>
</file>

<file path=xl/ctrlProps/ctrlProp65.xml><?xml version="1.0" encoding="utf-8"?>
<formControlPr xmlns="http://schemas.microsoft.com/office/spreadsheetml/2009/9/main" objectType="CheckBox" noThreeD="1" val="0"/>
</file>

<file path=xl/ctrlProps/ctrlProp66.xml><?xml version="1.0" encoding="utf-8"?>
<formControlPr xmlns="http://schemas.microsoft.com/office/spreadsheetml/2009/9/main" objectType="CheckBox" noThreeD="1" val="0"/>
</file>

<file path=xl/ctrlProps/ctrlProp67.xml><?xml version="1.0" encoding="utf-8"?>
<formControlPr xmlns="http://schemas.microsoft.com/office/spreadsheetml/2009/9/main" objectType="CheckBox" noThreeD="1" val="0"/>
</file>

<file path=xl/ctrlProps/ctrlProp68.xml><?xml version="1.0" encoding="utf-8"?>
<formControlPr xmlns="http://schemas.microsoft.com/office/spreadsheetml/2009/9/main" objectType="CheckBox" noThreeD="1" val="0"/>
</file>

<file path=xl/ctrlProps/ctrlProp69.xml><?xml version="1.0" encoding="utf-8"?>
<formControlPr xmlns="http://schemas.microsoft.com/office/spreadsheetml/2009/9/main" objectType="CheckBox" noThreeD="1" val="0"/>
</file>

<file path=xl/ctrlProps/ctrlProp7.xml><?xml version="1.0" encoding="utf-8"?>
<formControlPr xmlns="http://schemas.microsoft.com/office/spreadsheetml/2009/9/main" objectType="CheckBox" noThreeD="1" val="0"/>
</file>

<file path=xl/ctrlProps/ctrlProp70.xml><?xml version="1.0" encoding="utf-8"?>
<formControlPr xmlns="http://schemas.microsoft.com/office/spreadsheetml/2009/9/main" objectType="CheckBox" checked="Checked" noThreeD="1" val="0"/>
</file>

<file path=xl/ctrlProps/ctrlProp71.xml><?xml version="1.0" encoding="utf-8"?>
<formControlPr xmlns="http://schemas.microsoft.com/office/spreadsheetml/2009/9/main" objectType="CheckBox" noThreeD="1" val="0"/>
</file>

<file path=xl/ctrlProps/ctrlProp72.xml><?xml version="1.0" encoding="utf-8"?>
<formControlPr xmlns="http://schemas.microsoft.com/office/spreadsheetml/2009/9/main" objectType="CheckBox" checked="Checked" noThreeD="1" val="0"/>
</file>

<file path=xl/ctrlProps/ctrlProp73.xml><?xml version="1.0" encoding="utf-8"?>
<formControlPr xmlns="http://schemas.microsoft.com/office/spreadsheetml/2009/9/main" objectType="CheckBox" checked="Checked" noThreeD="1" val="0"/>
</file>

<file path=xl/ctrlProps/ctrlProp74.xml><?xml version="1.0" encoding="utf-8"?>
<formControlPr xmlns="http://schemas.microsoft.com/office/spreadsheetml/2009/9/main" objectType="CheckBox" checked="Checked" noThreeD="1" val="0"/>
</file>

<file path=xl/ctrlProps/ctrlProp75.xml><?xml version="1.0" encoding="utf-8"?>
<formControlPr xmlns="http://schemas.microsoft.com/office/spreadsheetml/2009/9/main" objectType="CheckBox" noThreeD="1" val="0"/>
</file>

<file path=xl/ctrlProps/ctrlProp76.xml><?xml version="1.0" encoding="utf-8"?>
<formControlPr xmlns="http://schemas.microsoft.com/office/spreadsheetml/2009/9/main" objectType="CheckBox" noThreeD="1" val="0"/>
</file>

<file path=xl/ctrlProps/ctrlProp77.xml><?xml version="1.0" encoding="utf-8"?>
<formControlPr xmlns="http://schemas.microsoft.com/office/spreadsheetml/2009/9/main" objectType="CheckBox" checked="Checked" noThreeD="1" val="0"/>
</file>

<file path=xl/ctrlProps/ctrlProp78.xml><?xml version="1.0" encoding="utf-8"?>
<formControlPr xmlns="http://schemas.microsoft.com/office/spreadsheetml/2009/9/main" objectType="CheckBox" noThreeD="1" val="0"/>
</file>

<file path=xl/ctrlProps/ctrlProp79.xml><?xml version="1.0" encoding="utf-8"?>
<formControlPr xmlns="http://schemas.microsoft.com/office/spreadsheetml/2009/9/main" objectType="CheckBox" checked="Checked" noThreeD="1" val="0"/>
</file>

<file path=xl/ctrlProps/ctrlProp8.xml><?xml version="1.0" encoding="utf-8"?>
<formControlPr xmlns="http://schemas.microsoft.com/office/spreadsheetml/2009/9/main" objectType="CheckBox" noThreeD="1" val="0"/>
</file>

<file path=xl/ctrlProps/ctrlProp80.xml><?xml version="1.0" encoding="utf-8"?>
<formControlPr xmlns="http://schemas.microsoft.com/office/spreadsheetml/2009/9/main" objectType="CheckBox" noThreeD="1" val="0"/>
</file>

<file path=xl/ctrlProps/ctrlProp81.xml><?xml version="1.0" encoding="utf-8"?>
<formControlPr xmlns="http://schemas.microsoft.com/office/spreadsheetml/2009/9/main" objectType="CheckBox" noThreeD="1" val="0"/>
</file>

<file path=xl/ctrlProps/ctrlProp82.xml><?xml version="1.0" encoding="utf-8"?>
<formControlPr xmlns="http://schemas.microsoft.com/office/spreadsheetml/2009/9/main" objectType="CheckBox" checked="Checked" noThreeD="1" val="0"/>
</file>

<file path=xl/ctrlProps/ctrlProp83.xml><?xml version="1.0" encoding="utf-8"?>
<formControlPr xmlns="http://schemas.microsoft.com/office/spreadsheetml/2009/9/main" objectType="CheckBox" noThreeD="1" val="0"/>
</file>

<file path=xl/ctrlProps/ctrlProp84.xml><?xml version="1.0" encoding="utf-8"?>
<formControlPr xmlns="http://schemas.microsoft.com/office/spreadsheetml/2009/9/main" objectType="CheckBox" checked="Checked" noThreeD="1" val="0"/>
</file>

<file path=xl/ctrlProps/ctrlProp85.xml><?xml version="1.0" encoding="utf-8"?>
<formControlPr xmlns="http://schemas.microsoft.com/office/spreadsheetml/2009/9/main" objectType="CheckBox" noThreeD="1" val="0"/>
</file>

<file path=xl/ctrlProps/ctrlProp86.xml><?xml version="1.0" encoding="utf-8"?>
<formControlPr xmlns="http://schemas.microsoft.com/office/spreadsheetml/2009/9/main" objectType="CheckBox" noThreeD="1" val="0"/>
</file>

<file path=xl/ctrlProps/ctrlProp87.xml><?xml version="1.0" encoding="utf-8"?>
<formControlPr xmlns="http://schemas.microsoft.com/office/spreadsheetml/2009/9/main" objectType="CheckBox" noThreeD="1" val="0"/>
</file>

<file path=xl/ctrlProps/ctrlProp88.xml><?xml version="1.0" encoding="utf-8"?>
<formControlPr xmlns="http://schemas.microsoft.com/office/spreadsheetml/2009/9/main" objectType="CheckBox" noThreeD="1" val="0"/>
</file>

<file path=xl/ctrlProps/ctrlProp89.xml><?xml version="1.0" encoding="utf-8"?>
<formControlPr xmlns="http://schemas.microsoft.com/office/spreadsheetml/2009/9/main" objectType="CheckBox" checked="Checked" noThreeD="1" val="0"/>
</file>

<file path=xl/ctrlProps/ctrlProp9.xml><?xml version="1.0" encoding="utf-8"?>
<formControlPr xmlns="http://schemas.microsoft.com/office/spreadsheetml/2009/9/main" objectType="CheckBox" noThreeD="1" val="0"/>
</file>

<file path=xl/ctrlProps/ctrlProp90.xml><?xml version="1.0" encoding="utf-8"?>
<formControlPr xmlns="http://schemas.microsoft.com/office/spreadsheetml/2009/9/main" objectType="CheckBox" checked="Checked" noThreeD="1" val="0"/>
</file>

<file path=xl/ctrlProps/ctrlProp91.xml><?xml version="1.0" encoding="utf-8"?>
<formControlPr xmlns="http://schemas.microsoft.com/office/spreadsheetml/2009/9/main" objectType="CheckBox" noThreeD="1" val="0"/>
</file>

<file path=xl/ctrlProps/ctrlProp92.xml><?xml version="1.0" encoding="utf-8"?>
<formControlPr xmlns="http://schemas.microsoft.com/office/spreadsheetml/2009/9/main" objectType="CheckBox" noThreeD="1" val="0"/>
</file>

<file path=xl/ctrlProps/ctrlProp93.xml><?xml version="1.0" encoding="utf-8"?>
<formControlPr xmlns="http://schemas.microsoft.com/office/spreadsheetml/2009/9/main" objectType="CheckBox" checked="Checked" noThreeD="1" val="0"/>
</file>

<file path=xl/ctrlProps/ctrlProp94.xml><?xml version="1.0" encoding="utf-8"?>
<formControlPr xmlns="http://schemas.microsoft.com/office/spreadsheetml/2009/9/main" objectType="CheckBox" noThreeD="1" val="0"/>
</file>

<file path=xl/ctrlProps/ctrlProp95.xml><?xml version="1.0" encoding="utf-8"?>
<formControlPr xmlns="http://schemas.microsoft.com/office/spreadsheetml/2009/9/main" objectType="CheckBox" checked="Checked" noThreeD="1" val="0"/>
</file>

<file path=xl/ctrlProps/ctrlProp96.xml><?xml version="1.0" encoding="utf-8"?>
<formControlPr xmlns="http://schemas.microsoft.com/office/spreadsheetml/2009/9/main" objectType="CheckBox" noThreeD="1" val="0"/>
</file>

<file path=xl/ctrlProps/ctrlProp97.xml><?xml version="1.0" encoding="utf-8"?>
<formControlPr xmlns="http://schemas.microsoft.com/office/spreadsheetml/2009/9/main" objectType="CheckBox" noThreeD="1" val="0"/>
</file>

<file path=xl/ctrlProps/ctrlProp98.xml><?xml version="1.0" encoding="utf-8"?>
<formControlPr xmlns="http://schemas.microsoft.com/office/spreadsheetml/2009/9/main" objectType="CheckBox" noThreeD="1" val="0"/>
</file>

<file path=xl/ctrlProps/ctrlProp99.xml><?xml version="1.0" encoding="utf-8"?>
<formControlPr xmlns="http://schemas.microsoft.com/office/spreadsheetml/2009/9/main" objectType="CheckBox" checked="Checked"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215900</xdr:colOff>
          <xdr:row>11</xdr:row>
          <xdr:rowOff>0</xdr:rowOff>
        </xdr:from>
        <xdr:to>
          <xdr:col>2</xdr:col>
          <xdr:colOff>711200</xdr:colOff>
          <xdr:row>12</xdr:row>
          <xdr:rowOff>12700</xdr:rowOff>
        </xdr:to>
        <xdr:sp>
          <xdr:nvSpPr>
            <xdr:cNvPr id="4097" name="Check Box 1" hidden="1">
              <a:extLst>
                <a:ext uri="{63B3BB69-23CF-44E3-9099-C40C66FF867C}">
                  <a14:compatExt spid="_x0000_s4097"/>
                </a:ext>
              </a:extLst>
            </xdr:cNvPr>
            <xdr:cNvSpPr/>
          </xdr:nvSpPr>
          <xdr:spPr>
            <a:xfrm>
              <a:off x="1790700" y="2114550"/>
              <a:ext cx="4953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381000</xdr:colOff>
          <xdr:row>47</xdr:row>
          <xdr:rowOff>127000</xdr:rowOff>
        </xdr:to>
        <xdr:sp>
          <xdr:nvSpPr>
            <xdr:cNvPr id="4098" name="Check Box 2" hidden="1">
              <a:extLst>
                <a:ext uri="{63B3BB69-23CF-44E3-9099-C40C66FF867C}">
                  <a14:compatExt spid="_x0000_s4098"/>
                </a:ext>
              </a:extLst>
            </xdr:cNvPr>
            <xdr:cNvSpPr/>
          </xdr:nvSpPr>
          <xdr:spPr>
            <a:xfrm>
              <a:off x="198615300" y="9655175"/>
              <a:ext cx="381000" cy="1270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254000</xdr:colOff>
          <xdr:row>10</xdr:row>
          <xdr:rowOff>152400</xdr:rowOff>
        </xdr:from>
        <xdr:to>
          <xdr:col>6</xdr:col>
          <xdr:colOff>749300</xdr:colOff>
          <xdr:row>12</xdr:row>
          <xdr:rowOff>76200</xdr:rowOff>
        </xdr:to>
        <xdr:sp>
          <xdr:nvSpPr>
            <xdr:cNvPr id="4099" name="Check Box 3" hidden="1">
              <a:extLst>
                <a:ext uri="{63B3BB69-23CF-44E3-9099-C40C66FF867C}">
                  <a14:compatExt spid="_x0000_s4099"/>
                </a:ext>
              </a:extLst>
            </xdr:cNvPr>
            <xdr:cNvSpPr/>
          </xdr:nvSpPr>
          <xdr:spPr>
            <a:xfrm>
              <a:off x="4978400" y="2085975"/>
              <a:ext cx="495300" cy="2857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11</xdr:row>
          <xdr:rowOff>0</xdr:rowOff>
        </xdr:from>
        <xdr:to>
          <xdr:col>1</xdr:col>
          <xdr:colOff>711200</xdr:colOff>
          <xdr:row>12</xdr:row>
          <xdr:rowOff>0</xdr:rowOff>
        </xdr:to>
        <xdr:sp>
          <xdr:nvSpPr>
            <xdr:cNvPr id="4100" name="Check Box 4" hidden="1">
              <a:extLst>
                <a:ext uri="{63B3BB69-23CF-44E3-9099-C40C66FF867C}">
                  <a14:compatExt spid="_x0000_s4100"/>
                </a:ext>
              </a:extLst>
            </xdr:cNvPr>
            <xdr:cNvSpPr/>
          </xdr:nvSpPr>
          <xdr:spPr>
            <a:xfrm>
              <a:off x="1003300" y="2114550"/>
              <a:ext cx="4953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10</xdr:row>
          <xdr:rowOff>152400</xdr:rowOff>
        </xdr:from>
        <xdr:to>
          <xdr:col>10</xdr:col>
          <xdr:colOff>749300</xdr:colOff>
          <xdr:row>12</xdr:row>
          <xdr:rowOff>76200</xdr:rowOff>
        </xdr:to>
        <xdr:sp>
          <xdr:nvSpPr>
            <xdr:cNvPr id="4101" name="Check Box 5" hidden="1">
              <a:extLst>
                <a:ext uri="{63B3BB69-23CF-44E3-9099-C40C66FF867C}">
                  <a14:compatExt spid="_x0000_s4101"/>
                </a:ext>
              </a:extLst>
            </xdr:cNvPr>
            <xdr:cNvSpPr/>
          </xdr:nvSpPr>
          <xdr:spPr>
            <a:xfrm>
              <a:off x="8191500" y="2085975"/>
              <a:ext cx="495300" cy="2857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xdr:colOff>
          <xdr:row>10</xdr:row>
          <xdr:rowOff>0</xdr:rowOff>
        </xdr:from>
        <xdr:to>
          <xdr:col>2</xdr:col>
          <xdr:colOff>711200</xdr:colOff>
          <xdr:row>11</xdr:row>
          <xdr:rowOff>12700</xdr:rowOff>
        </xdr:to>
        <xdr:sp>
          <xdr:nvSpPr>
            <xdr:cNvPr id="4102" name="Check Box 6" hidden="1">
              <a:extLst>
                <a:ext uri="{63B3BB69-23CF-44E3-9099-C40C66FF867C}">
                  <a14:compatExt spid="_x0000_s4102"/>
                </a:ext>
              </a:extLst>
            </xdr:cNvPr>
            <xdr:cNvSpPr/>
          </xdr:nvSpPr>
          <xdr:spPr>
            <a:xfrm>
              <a:off x="1790700" y="1933575"/>
              <a:ext cx="4953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482600</xdr:colOff>
          <xdr:row>48</xdr:row>
          <xdr:rowOff>12700</xdr:rowOff>
        </xdr:to>
        <xdr:sp>
          <xdr:nvSpPr>
            <xdr:cNvPr id="4103" name="Check Box 7" hidden="1">
              <a:extLst>
                <a:ext uri="{63B3BB69-23CF-44E3-9099-C40C66FF867C}">
                  <a14:compatExt spid="_x0000_s4103"/>
                </a:ext>
              </a:extLst>
            </xdr:cNvPr>
            <xdr:cNvSpPr/>
          </xdr:nvSpPr>
          <xdr:spPr>
            <a:xfrm>
              <a:off x="198615300" y="9655175"/>
              <a:ext cx="482600" cy="2032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5</xdr:col>
          <xdr:colOff>762000</xdr:colOff>
          <xdr:row>11</xdr:row>
          <xdr:rowOff>0</xdr:rowOff>
        </xdr:to>
        <xdr:sp>
          <xdr:nvSpPr>
            <xdr:cNvPr id="4104" name="Check Box 8" hidden="1">
              <a:extLst>
                <a:ext uri="{63B3BB69-23CF-44E3-9099-C40C66FF867C}">
                  <a14:compatExt spid="_x0000_s4104"/>
                </a:ext>
              </a:extLst>
            </xdr:cNvPr>
            <xdr:cNvSpPr/>
          </xdr:nvSpPr>
          <xdr:spPr>
            <a:xfrm>
              <a:off x="4203700" y="1933575"/>
              <a:ext cx="4953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254000</xdr:colOff>
          <xdr:row>9</xdr:row>
          <xdr:rowOff>215900</xdr:rowOff>
        </xdr:from>
        <xdr:to>
          <xdr:col>6</xdr:col>
          <xdr:colOff>749300</xdr:colOff>
          <xdr:row>11</xdr:row>
          <xdr:rowOff>0</xdr:rowOff>
        </xdr:to>
        <xdr:sp>
          <xdr:nvSpPr>
            <xdr:cNvPr id="4105" name="Check Box 9" hidden="1">
              <a:extLst>
                <a:ext uri="{63B3BB69-23CF-44E3-9099-C40C66FF867C}">
                  <a14:compatExt spid="_x0000_s4105"/>
                </a:ext>
              </a:extLst>
            </xdr:cNvPr>
            <xdr:cNvSpPr/>
          </xdr:nvSpPr>
          <xdr:spPr>
            <a:xfrm>
              <a:off x="4978400" y="1933575"/>
              <a:ext cx="4953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11</xdr:row>
          <xdr:rowOff>0</xdr:rowOff>
        </xdr:from>
        <xdr:to>
          <xdr:col>5</xdr:col>
          <xdr:colOff>749300</xdr:colOff>
          <xdr:row>12</xdr:row>
          <xdr:rowOff>0</xdr:rowOff>
        </xdr:to>
        <xdr:sp>
          <xdr:nvSpPr>
            <xdr:cNvPr id="4106" name="Check Box 10" hidden="1">
              <a:extLst>
                <a:ext uri="{63B3BB69-23CF-44E3-9099-C40C66FF867C}">
                  <a14:compatExt spid="_x0000_s4106"/>
                </a:ext>
              </a:extLst>
            </xdr:cNvPr>
            <xdr:cNvSpPr/>
          </xdr:nvSpPr>
          <xdr:spPr>
            <a:xfrm>
              <a:off x="4191000" y="2114550"/>
              <a:ext cx="4953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10</xdr:row>
          <xdr:rowOff>0</xdr:rowOff>
        </xdr:from>
        <xdr:to>
          <xdr:col>1</xdr:col>
          <xdr:colOff>711200</xdr:colOff>
          <xdr:row>11</xdr:row>
          <xdr:rowOff>12700</xdr:rowOff>
        </xdr:to>
        <xdr:sp>
          <xdr:nvSpPr>
            <xdr:cNvPr id="4107" name="Check Box 11" hidden="1">
              <a:extLst>
                <a:ext uri="{63B3BB69-23CF-44E3-9099-C40C66FF867C}">
                  <a14:compatExt spid="_x0000_s4107"/>
                </a:ext>
              </a:extLst>
            </xdr:cNvPr>
            <xdr:cNvSpPr/>
          </xdr:nvSpPr>
          <xdr:spPr>
            <a:xfrm>
              <a:off x="1003300" y="1933575"/>
              <a:ext cx="4953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10</xdr:row>
          <xdr:rowOff>0</xdr:rowOff>
        </xdr:from>
        <xdr:to>
          <xdr:col>10</xdr:col>
          <xdr:colOff>0</xdr:colOff>
          <xdr:row>11</xdr:row>
          <xdr:rowOff>0</xdr:rowOff>
        </xdr:to>
        <xdr:sp>
          <xdr:nvSpPr>
            <xdr:cNvPr id="4108" name="Check Box 12" hidden="1">
              <a:extLst>
                <a:ext uri="{63B3BB69-23CF-44E3-9099-C40C66FF867C}">
                  <a14:compatExt spid="_x0000_s4108"/>
                </a:ext>
              </a:extLst>
            </xdr:cNvPr>
            <xdr:cNvSpPr/>
          </xdr:nvSpPr>
          <xdr:spPr>
            <a:xfrm>
              <a:off x="7480300" y="1933575"/>
              <a:ext cx="4572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241300</xdr:colOff>
          <xdr:row>9</xdr:row>
          <xdr:rowOff>139700</xdr:rowOff>
        </xdr:from>
        <xdr:to>
          <xdr:col>10</xdr:col>
          <xdr:colOff>723900</xdr:colOff>
          <xdr:row>11</xdr:row>
          <xdr:rowOff>76200</xdr:rowOff>
        </xdr:to>
        <xdr:sp>
          <xdr:nvSpPr>
            <xdr:cNvPr id="4109" name="Check Box 13" hidden="1">
              <a:extLst>
                <a:ext uri="{63B3BB69-23CF-44E3-9099-C40C66FF867C}">
                  <a14:compatExt spid="_x0000_s4109"/>
                </a:ext>
              </a:extLst>
            </xdr:cNvPr>
            <xdr:cNvSpPr/>
          </xdr:nvSpPr>
          <xdr:spPr>
            <a:xfrm>
              <a:off x="8178800" y="1882775"/>
              <a:ext cx="482600" cy="307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11</xdr:row>
          <xdr:rowOff>0</xdr:rowOff>
        </xdr:from>
        <xdr:to>
          <xdr:col>10</xdr:col>
          <xdr:colOff>0</xdr:colOff>
          <xdr:row>12</xdr:row>
          <xdr:rowOff>0</xdr:rowOff>
        </xdr:to>
        <xdr:sp>
          <xdr:nvSpPr>
            <xdr:cNvPr id="4110" name="Check Box 14" hidden="1">
              <a:extLst>
                <a:ext uri="{63B3BB69-23CF-44E3-9099-C40C66FF867C}">
                  <a14:compatExt spid="_x0000_s4110"/>
                </a:ext>
              </a:extLst>
            </xdr:cNvPr>
            <xdr:cNvSpPr/>
          </xdr:nvSpPr>
          <xdr:spPr>
            <a:xfrm>
              <a:off x="7505700" y="2114550"/>
              <a:ext cx="4318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15</xdr:row>
          <xdr:rowOff>12700</xdr:rowOff>
        </xdr:from>
        <xdr:to>
          <xdr:col>1</xdr:col>
          <xdr:colOff>749300</xdr:colOff>
          <xdr:row>16</xdr:row>
          <xdr:rowOff>25400</xdr:rowOff>
        </xdr:to>
        <xdr:sp>
          <xdr:nvSpPr>
            <xdr:cNvPr id="4111" name="Check Box 15" hidden="1">
              <a:extLst>
                <a:ext uri="{63B3BB69-23CF-44E3-9099-C40C66FF867C}">
                  <a14:compatExt spid="_x0000_s4111"/>
                </a:ext>
              </a:extLst>
            </xdr:cNvPr>
            <xdr:cNvSpPr/>
          </xdr:nvSpPr>
          <xdr:spPr>
            <a:xfrm>
              <a:off x="1041400" y="2870200"/>
              <a:ext cx="4953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16</xdr:row>
          <xdr:rowOff>12700</xdr:rowOff>
        </xdr:from>
        <xdr:to>
          <xdr:col>1</xdr:col>
          <xdr:colOff>749300</xdr:colOff>
          <xdr:row>17</xdr:row>
          <xdr:rowOff>12700</xdr:rowOff>
        </xdr:to>
        <xdr:sp>
          <xdr:nvSpPr>
            <xdr:cNvPr id="4112" name="Check Box 16" hidden="1">
              <a:extLst>
                <a:ext uri="{63B3BB69-23CF-44E3-9099-C40C66FF867C}">
                  <a14:compatExt spid="_x0000_s4112"/>
                </a:ext>
              </a:extLst>
            </xdr:cNvPr>
            <xdr:cNvSpPr/>
          </xdr:nvSpPr>
          <xdr:spPr>
            <a:xfrm>
              <a:off x="1041400" y="3051175"/>
              <a:ext cx="4953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16</xdr:row>
          <xdr:rowOff>0</xdr:rowOff>
        </xdr:from>
        <xdr:to>
          <xdr:col>2</xdr:col>
          <xdr:colOff>723900</xdr:colOff>
          <xdr:row>17</xdr:row>
          <xdr:rowOff>0</xdr:rowOff>
        </xdr:to>
        <xdr:sp>
          <xdr:nvSpPr>
            <xdr:cNvPr id="4113" name="Check Box 17" hidden="1">
              <a:extLst>
                <a:ext uri="{63B3BB69-23CF-44E3-9099-C40C66FF867C}">
                  <a14:compatExt spid="_x0000_s4113"/>
                </a:ext>
              </a:extLst>
            </xdr:cNvPr>
            <xdr:cNvSpPr/>
          </xdr:nvSpPr>
          <xdr:spPr>
            <a:xfrm>
              <a:off x="1816100" y="3038475"/>
              <a:ext cx="4826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15</xdr:row>
          <xdr:rowOff>0</xdr:rowOff>
        </xdr:from>
        <xdr:to>
          <xdr:col>2</xdr:col>
          <xdr:colOff>749300</xdr:colOff>
          <xdr:row>16</xdr:row>
          <xdr:rowOff>12700</xdr:rowOff>
        </xdr:to>
        <xdr:sp>
          <xdr:nvSpPr>
            <xdr:cNvPr id="4114" name="Check Box 18" hidden="1">
              <a:extLst>
                <a:ext uri="{63B3BB69-23CF-44E3-9099-C40C66FF867C}">
                  <a14:compatExt spid="_x0000_s4114"/>
                </a:ext>
              </a:extLst>
            </xdr:cNvPr>
            <xdr:cNvSpPr/>
          </xdr:nvSpPr>
          <xdr:spPr>
            <a:xfrm>
              <a:off x="1828800" y="2857500"/>
              <a:ext cx="4953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16</xdr:row>
          <xdr:rowOff>0</xdr:rowOff>
        </xdr:from>
        <xdr:to>
          <xdr:col>5</xdr:col>
          <xdr:colOff>723900</xdr:colOff>
          <xdr:row>17</xdr:row>
          <xdr:rowOff>0</xdr:rowOff>
        </xdr:to>
        <xdr:sp>
          <xdr:nvSpPr>
            <xdr:cNvPr id="4115" name="Check Box 19" hidden="1">
              <a:extLst>
                <a:ext uri="{63B3BB69-23CF-44E3-9099-C40C66FF867C}">
                  <a14:compatExt spid="_x0000_s4115"/>
                </a:ext>
              </a:extLst>
            </xdr:cNvPr>
            <xdr:cNvSpPr/>
          </xdr:nvSpPr>
          <xdr:spPr>
            <a:xfrm>
              <a:off x="4178300" y="3038475"/>
              <a:ext cx="4826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215900</xdr:colOff>
          <xdr:row>15</xdr:row>
          <xdr:rowOff>0</xdr:rowOff>
        </xdr:from>
        <xdr:to>
          <xdr:col>5</xdr:col>
          <xdr:colOff>711200</xdr:colOff>
          <xdr:row>16</xdr:row>
          <xdr:rowOff>0</xdr:rowOff>
        </xdr:to>
        <xdr:sp>
          <xdr:nvSpPr>
            <xdr:cNvPr id="4116" name="Check Box 20" hidden="1">
              <a:extLst>
                <a:ext uri="{63B3BB69-23CF-44E3-9099-C40C66FF867C}">
                  <a14:compatExt spid="_x0000_s4116"/>
                </a:ext>
              </a:extLst>
            </xdr:cNvPr>
            <xdr:cNvSpPr/>
          </xdr:nvSpPr>
          <xdr:spPr>
            <a:xfrm>
              <a:off x="4152900" y="2857500"/>
              <a:ext cx="4953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254000</xdr:colOff>
          <xdr:row>16</xdr:row>
          <xdr:rowOff>0</xdr:rowOff>
        </xdr:from>
        <xdr:to>
          <xdr:col>6</xdr:col>
          <xdr:colOff>749300</xdr:colOff>
          <xdr:row>17</xdr:row>
          <xdr:rowOff>0</xdr:rowOff>
        </xdr:to>
        <xdr:sp>
          <xdr:nvSpPr>
            <xdr:cNvPr id="4117" name="Check Box 21" hidden="1">
              <a:extLst>
                <a:ext uri="{63B3BB69-23CF-44E3-9099-C40C66FF867C}">
                  <a14:compatExt spid="_x0000_s4117"/>
                </a:ext>
              </a:extLst>
            </xdr:cNvPr>
            <xdr:cNvSpPr/>
          </xdr:nvSpPr>
          <xdr:spPr>
            <a:xfrm>
              <a:off x="4978400" y="3038475"/>
              <a:ext cx="4953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254000</xdr:colOff>
          <xdr:row>15</xdr:row>
          <xdr:rowOff>0</xdr:rowOff>
        </xdr:from>
        <xdr:to>
          <xdr:col>6</xdr:col>
          <xdr:colOff>749300</xdr:colOff>
          <xdr:row>16</xdr:row>
          <xdr:rowOff>12700</xdr:rowOff>
        </xdr:to>
        <xdr:sp>
          <xdr:nvSpPr>
            <xdr:cNvPr id="4118" name="Check Box 22" hidden="1">
              <a:extLst>
                <a:ext uri="{63B3BB69-23CF-44E3-9099-C40C66FF867C}">
                  <a14:compatExt spid="_x0000_s4118"/>
                </a:ext>
              </a:extLst>
            </xdr:cNvPr>
            <xdr:cNvSpPr/>
          </xdr:nvSpPr>
          <xdr:spPr>
            <a:xfrm>
              <a:off x="4978400" y="2857500"/>
              <a:ext cx="4953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16</xdr:row>
          <xdr:rowOff>0</xdr:rowOff>
        </xdr:from>
        <xdr:to>
          <xdr:col>10</xdr:col>
          <xdr:colOff>0</xdr:colOff>
          <xdr:row>17</xdr:row>
          <xdr:rowOff>0</xdr:rowOff>
        </xdr:to>
        <xdr:sp>
          <xdr:nvSpPr>
            <xdr:cNvPr id="4119" name="Check Box 23" hidden="1">
              <a:extLst>
                <a:ext uri="{63B3BB69-23CF-44E3-9099-C40C66FF867C}">
                  <a14:compatExt spid="_x0000_s4119"/>
                </a:ext>
              </a:extLst>
            </xdr:cNvPr>
            <xdr:cNvSpPr/>
          </xdr:nvSpPr>
          <xdr:spPr>
            <a:xfrm>
              <a:off x="7518400" y="3038475"/>
              <a:ext cx="4191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16</xdr:row>
          <xdr:rowOff>0</xdr:rowOff>
        </xdr:from>
        <xdr:to>
          <xdr:col>10</xdr:col>
          <xdr:colOff>762000</xdr:colOff>
          <xdr:row>17</xdr:row>
          <xdr:rowOff>0</xdr:rowOff>
        </xdr:to>
        <xdr:sp>
          <xdr:nvSpPr>
            <xdr:cNvPr id="4120" name="Check Box 24" hidden="1">
              <a:extLst>
                <a:ext uri="{63B3BB69-23CF-44E3-9099-C40C66FF867C}">
                  <a14:compatExt spid="_x0000_s4120"/>
                </a:ext>
              </a:extLst>
            </xdr:cNvPr>
            <xdr:cNvSpPr/>
          </xdr:nvSpPr>
          <xdr:spPr>
            <a:xfrm>
              <a:off x="8204200" y="3038475"/>
              <a:ext cx="4953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15</xdr:row>
          <xdr:rowOff>0</xdr:rowOff>
        </xdr:from>
        <xdr:to>
          <xdr:col>10</xdr:col>
          <xdr:colOff>0</xdr:colOff>
          <xdr:row>16</xdr:row>
          <xdr:rowOff>12700</xdr:rowOff>
        </xdr:to>
        <xdr:sp>
          <xdr:nvSpPr>
            <xdr:cNvPr id="4121" name="Check Box 25" hidden="1">
              <a:extLst>
                <a:ext uri="{63B3BB69-23CF-44E3-9099-C40C66FF867C}">
                  <a14:compatExt spid="_x0000_s4121"/>
                </a:ext>
              </a:extLst>
            </xdr:cNvPr>
            <xdr:cNvSpPr/>
          </xdr:nvSpPr>
          <xdr:spPr>
            <a:xfrm>
              <a:off x="7518400" y="2857500"/>
              <a:ext cx="4191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15</xdr:row>
          <xdr:rowOff>0</xdr:rowOff>
        </xdr:from>
        <xdr:to>
          <xdr:col>10</xdr:col>
          <xdr:colOff>762000</xdr:colOff>
          <xdr:row>16</xdr:row>
          <xdr:rowOff>12700</xdr:rowOff>
        </xdr:to>
        <xdr:sp>
          <xdr:nvSpPr>
            <xdr:cNvPr id="4122" name="Check Box 26" hidden="1">
              <a:extLst>
                <a:ext uri="{63B3BB69-23CF-44E3-9099-C40C66FF867C}">
                  <a14:compatExt spid="_x0000_s4122"/>
                </a:ext>
              </a:extLst>
            </xdr:cNvPr>
            <xdr:cNvSpPr/>
          </xdr:nvSpPr>
          <xdr:spPr>
            <a:xfrm>
              <a:off x="8204200" y="2857500"/>
              <a:ext cx="4953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xdr:row>
          <xdr:rowOff>0</xdr:rowOff>
        </xdr:from>
        <xdr:to>
          <xdr:col>10</xdr:col>
          <xdr:colOff>0</xdr:colOff>
          <xdr:row>7</xdr:row>
          <xdr:rowOff>0</xdr:rowOff>
        </xdr:to>
        <xdr:sp>
          <xdr:nvSpPr>
            <xdr:cNvPr id="4123" name="Check Box 27" hidden="1">
              <a:extLst>
                <a:ext uri="{63B3BB69-23CF-44E3-9099-C40C66FF867C}">
                  <a14:compatExt spid="_x0000_s4123"/>
                </a:ext>
              </a:extLst>
            </xdr:cNvPr>
            <xdr:cNvSpPr/>
          </xdr:nvSpPr>
          <xdr:spPr>
            <a:xfrm>
              <a:off x="7556500" y="1181100"/>
              <a:ext cx="3810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xdr:row>
          <xdr:rowOff>0</xdr:rowOff>
        </xdr:from>
        <xdr:to>
          <xdr:col>10</xdr:col>
          <xdr:colOff>0</xdr:colOff>
          <xdr:row>8</xdr:row>
          <xdr:rowOff>12700</xdr:rowOff>
        </xdr:to>
        <xdr:sp>
          <xdr:nvSpPr>
            <xdr:cNvPr id="4124" name="Check Box 28" hidden="1">
              <a:extLst>
                <a:ext uri="{63B3BB69-23CF-44E3-9099-C40C66FF867C}">
                  <a14:compatExt spid="_x0000_s4124"/>
                </a:ext>
              </a:extLst>
            </xdr:cNvPr>
            <xdr:cNvSpPr/>
          </xdr:nvSpPr>
          <xdr:spPr>
            <a:xfrm>
              <a:off x="7556500" y="1362075"/>
              <a:ext cx="381000" cy="20320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xdr:row>
          <xdr:rowOff>0</xdr:rowOff>
        </xdr:from>
        <xdr:to>
          <xdr:col>10</xdr:col>
          <xdr:colOff>0</xdr:colOff>
          <xdr:row>6</xdr:row>
          <xdr:rowOff>25400</xdr:rowOff>
        </xdr:to>
        <xdr:sp>
          <xdr:nvSpPr>
            <xdr:cNvPr id="4125" name="Check Box 29" hidden="1">
              <a:extLst>
                <a:ext uri="{63B3BB69-23CF-44E3-9099-C40C66FF867C}">
                  <a14:compatExt spid="_x0000_s4125"/>
                </a:ext>
              </a:extLst>
            </xdr:cNvPr>
            <xdr:cNvSpPr/>
          </xdr:nvSpPr>
          <xdr:spPr>
            <a:xfrm>
              <a:off x="7556500" y="1000125"/>
              <a:ext cx="381000" cy="2063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3</xdr:row>
          <xdr:rowOff>203200</xdr:rowOff>
        </xdr:from>
        <xdr:to>
          <xdr:col>10</xdr:col>
          <xdr:colOff>0</xdr:colOff>
          <xdr:row>4</xdr:row>
          <xdr:rowOff>139700</xdr:rowOff>
        </xdr:to>
        <xdr:sp>
          <xdr:nvSpPr>
            <xdr:cNvPr id="4126" name="Check Box 30" hidden="1">
              <a:extLst>
                <a:ext uri="{63B3BB69-23CF-44E3-9099-C40C66FF867C}">
                  <a14:compatExt spid="_x0000_s4126"/>
                </a:ext>
              </a:extLst>
            </xdr:cNvPr>
            <xdr:cNvSpPr/>
          </xdr:nvSpPr>
          <xdr:spPr>
            <a:xfrm>
              <a:off x="7556500" y="819150"/>
              <a:ext cx="381000" cy="13970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xdr:row>
          <xdr:rowOff>215900</xdr:rowOff>
        </xdr:from>
        <xdr:to>
          <xdr:col>10</xdr:col>
          <xdr:colOff>0</xdr:colOff>
          <xdr:row>4</xdr:row>
          <xdr:rowOff>0</xdr:rowOff>
        </xdr:to>
        <xdr:sp>
          <xdr:nvSpPr>
            <xdr:cNvPr id="4127" name="Check Box 31" hidden="1">
              <a:extLst>
                <a:ext uri="{63B3BB69-23CF-44E3-9099-C40C66FF867C}">
                  <a14:compatExt spid="_x0000_s4127"/>
                </a:ext>
              </a:extLst>
            </xdr:cNvPr>
            <xdr:cNvSpPr/>
          </xdr:nvSpPr>
          <xdr:spPr>
            <a:xfrm>
              <a:off x="7531100" y="638175"/>
              <a:ext cx="4064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241300</xdr:colOff>
          <xdr:row>2</xdr:row>
          <xdr:rowOff>177800</xdr:rowOff>
        </xdr:from>
        <xdr:to>
          <xdr:col>10</xdr:col>
          <xdr:colOff>723900</xdr:colOff>
          <xdr:row>3</xdr:row>
          <xdr:rowOff>88900</xdr:rowOff>
        </xdr:to>
        <xdr:sp>
          <xdr:nvSpPr>
            <xdr:cNvPr id="4128" name="Check Box 32" hidden="1">
              <a:extLst>
                <a:ext uri="{63B3BB69-23CF-44E3-9099-C40C66FF867C}">
                  <a14:compatExt spid="_x0000_s4128"/>
                </a:ext>
              </a:extLst>
            </xdr:cNvPr>
            <xdr:cNvSpPr/>
          </xdr:nvSpPr>
          <xdr:spPr>
            <a:xfrm>
              <a:off x="8178800" y="635000"/>
              <a:ext cx="482600" cy="920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3</xdr:row>
          <xdr:rowOff>190500</xdr:rowOff>
        </xdr:from>
        <xdr:to>
          <xdr:col>10</xdr:col>
          <xdr:colOff>749300</xdr:colOff>
          <xdr:row>4</xdr:row>
          <xdr:rowOff>101600</xdr:rowOff>
        </xdr:to>
        <xdr:sp>
          <xdr:nvSpPr>
            <xdr:cNvPr id="4129" name="Check Box 33" hidden="1">
              <a:extLst>
                <a:ext uri="{63B3BB69-23CF-44E3-9099-C40C66FF867C}">
                  <a14:compatExt spid="_x0000_s4129"/>
                </a:ext>
              </a:extLst>
            </xdr:cNvPr>
            <xdr:cNvSpPr/>
          </xdr:nvSpPr>
          <xdr:spPr>
            <a:xfrm>
              <a:off x="8191500" y="819150"/>
              <a:ext cx="495300" cy="10160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5</xdr:row>
          <xdr:rowOff>0</xdr:rowOff>
        </xdr:from>
        <xdr:to>
          <xdr:col>10</xdr:col>
          <xdr:colOff>762000</xdr:colOff>
          <xdr:row>6</xdr:row>
          <xdr:rowOff>12700</xdr:rowOff>
        </xdr:to>
        <xdr:sp>
          <xdr:nvSpPr>
            <xdr:cNvPr id="4130" name="Check Box 34" hidden="1">
              <a:extLst>
                <a:ext uri="{63B3BB69-23CF-44E3-9099-C40C66FF867C}">
                  <a14:compatExt spid="_x0000_s4130"/>
                </a:ext>
              </a:extLst>
            </xdr:cNvPr>
            <xdr:cNvSpPr/>
          </xdr:nvSpPr>
          <xdr:spPr>
            <a:xfrm>
              <a:off x="8204200" y="1000125"/>
              <a:ext cx="4953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6</xdr:row>
          <xdr:rowOff>0</xdr:rowOff>
        </xdr:from>
        <xdr:to>
          <xdr:col>10</xdr:col>
          <xdr:colOff>762000</xdr:colOff>
          <xdr:row>7</xdr:row>
          <xdr:rowOff>0</xdr:rowOff>
        </xdr:to>
        <xdr:sp>
          <xdr:nvSpPr>
            <xdr:cNvPr id="4131" name="Check Box 35" hidden="1">
              <a:extLst>
                <a:ext uri="{63B3BB69-23CF-44E3-9099-C40C66FF867C}">
                  <a14:compatExt spid="_x0000_s4131"/>
                </a:ext>
              </a:extLst>
            </xdr:cNvPr>
            <xdr:cNvSpPr/>
          </xdr:nvSpPr>
          <xdr:spPr>
            <a:xfrm>
              <a:off x="8204200" y="1181100"/>
              <a:ext cx="4953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7</xdr:row>
          <xdr:rowOff>0</xdr:rowOff>
        </xdr:from>
        <xdr:to>
          <xdr:col>10</xdr:col>
          <xdr:colOff>762000</xdr:colOff>
          <xdr:row>8</xdr:row>
          <xdr:rowOff>0</xdr:rowOff>
        </xdr:to>
        <xdr:sp>
          <xdr:nvSpPr>
            <xdr:cNvPr id="4132" name="Check Box 36" hidden="1">
              <a:extLst>
                <a:ext uri="{63B3BB69-23CF-44E3-9099-C40C66FF867C}">
                  <a14:compatExt spid="_x0000_s4132"/>
                </a:ext>
              </a:extLst>
            </xdr:cNvPr>
            <xdr:cNvSpPr/>
          </xdr:nvSpPr>
          <xdr:spPr>
            <a:xfrm>
              <a:off x="8204200" y="1362075"/>
              <a:ext cx="495300" cy="19050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xdr:colOff>
          <xdr:row>12</xdr:row>
          <xdr:rowOff>0</xdr:rowOff>
        </xdr:from>
        <xdr:to>
          <xdr:col>2</xdr:col>
          <xdr:colOff>711200</xdr:colOff>
          <xdr:row>13</xdr:row>
          <xdr:rowOff>0</xdr:rowOff>
        </xdr:to>
        <xdr:sp>
          <xdr:nvSpPr>
            <xdr:cNvPr id="4133" name="Check Box 37" hidden="1">
              <a:extLst>
                <a:ext uri="{63B3BB69-23CF-44E3-9099-C40C66FF867C}">
                  <a14:compatExt spid="_x0000_s4133"/>
                </a:ext>
              </a:extLst>
            </xdr:cNvPr>
            <xdr:cNvSpPr/>
          </xdr:nvSpPr>
          <xdr:spPr>
            <a:xfrm>
              <a:off x="1790700" y="2295525"/>
              <a:ext cx="4953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12</xdr:row>
          <xdr:rowOff>0</xdr:rowOff>
        </xdr:from>
        <xdr:to>
          <xdr:col>1</xdr:col>
          <xdr:colOff>711200</xdr:colOff>
          <xdr:row>13</xdr:row>
          <xdr:rowOff>0</xdr:rowOff>
        </xdr:to>
        <xdr:sp>
          <xdr:nvSpPr>
            <xdr:cNvPr id="4134" name="Check Box 38" hidden="1">
              <a:extLst>
                <a:ext uri="{63B3BB69-23CF-44E3-9099-C40C66FF867C}">
                  <a14:compatExt spid="_x0000_s4134"/>
                </a:ext>
              </a:extLst>
            </xdr:cNvPr>
            <xdr:cNvSpPr/>
          </xdr:nvSpPr>
          <xdr:spPr>
            <a:xfrm>
              <a:off x="1003300" y="2295525"/>
              <a:ext cx="4953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0</xdr:rowOff>
        </xdr:from>
        <xdr:to>
          <xdr:col>5</xdr:col>
          <xdr:colOff>762000</xdr:colOff>
          <xdr:row>13</xdr:row>
          <xdr:rowOff>0</xdr:rowOff>
        </xdr:to>
        <xdr:sp>
          <xdr:nvSpPr>
            <xdr:cNvPr id="4135" name="Check Box 39" hidden="1">
              <a:extLst>
                <a:ext uri="{63B3BB69-23CF-44E3-9099-C40C66FF867C}">
                  <a14:compatExt spid="_x0000_s4135"/>
                </a:ext>
              </a:extLst>
            </xdr:cNvPr>
            <xdr:cNvSpPr/>
          </xdr:nvSpPr>
          <xdr:spPr>
            <a:xfrm>
              <a:off x="4203700" y="2295525"/>
              <a:ext cx="4953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254000</xdr:colOff>
          <xdr:row>12</xdr:row>
          <xdr:rowOff>0</xdr:rowOff>
        </xdr:from>
        <xdr:to>
          <xdr:col>6</xdr:col>
          <xdr:colOff>749300</xdr:colOff>
          <xdr:row>13</xdr:row>
          <xdr:rowOff>0</xdr:rowOff>
        </xdr:to>
        <xdr:sp>
          <xdr:nvSpPr>
            <xdr:cNvPr id="4136" name="Check Box 40" hidden="1">
              <a:extLst>
                <a:ext uri="{63B3BB69-23CF-44E3-9099-C40C66FF867C}">
                  <a14:compatExt spid="_x0000_s4136"/>
                </a:ext>
              </a:extLst>
            </xdr:cNvPr>
            <xdr:cNvSpPr/>
          </xdr:nvSpPr>
          <xdr:spPr>
            <a:xfrm>
              <a:off x="4978400" y="2295525"/>
              <a:ext cx="4953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12</xdr:row>
          <xdr:rowOff>0</xdr:rowOff>
        </xdr:from>
        <xdr:to>
          <xdr:col>8</xdr:col>
          <xdr:colOff>63500</xdr:colOff>
          <xdr:row>13</xdr:row>
          <xdr:rowOff>12700</xdr:rowOff>
        </xdr:to>
        <xdr:sp>
          <xdr:nvSpPr>
            <xdr:cNvPr id="4137" name="Check Box 41" hidden="1">
              <a:extLst>
                <a:ext uri="{63B3BB69-23CF-44E3-9099-C40C66FF867C}">
                  <a14:compatExt spid="_x0000_s4137"/>
                </a:ext>
              </a:extLst>
            </xdr:cNvPr>
            <xdr:cNvSpPr/>
          </xdr:nvSpPr>
          <xdr:spPr>
            <a:xfrm>
              <a:off x="6235700" y="2295525"/>
              <a:ext cx="3048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42</xdr:row>
          <xdr:rowOff>12700</xdr:rowOff>
        </xdr:from>
        <xdr:to>
          <xdr:col>1</xdr:col>
          <xdr:colOff>749300</xdr:colOff>
          <xdr:row>43</xdr:row>
          <xdr:rowOff>25400</xdr:rowOff>
        </xdr:to>
        <xdr:sp>
          <xdr:nvSpPr>
            <xdr:cNvPr id="4138" name="Check Box 42" hidden="1">
              <a:extLst>
                <a:ext uri="{63B3BB69-23CF-44E3-9099-C40C66FF867C}">
                  <a14:compatExt spid="_x0000_s4138"/>
                </a:ext>
              </a:extLst>
            </xdr:cNvPr>
            <xdr:cNvSpPr/>
          </xdr:nvSpPr>
          <xdr:spPr>
            <a:xfrm>
              <a:off x="1041400" y="8734425"/>
              <a:ext cx="4953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43</xdr:row>
          <xdr:rowOff>0</xdr:rowOff>
        </xdr:from>
        <xdr:to>
          <xdr:col>1</xdr:col>
          <xdr:colOff>749300</xdr:colOff>
          <xdr:row>44</xdr:row>
          <xdr:rowOff>12700</xdr:rowOff>
        </xdr:to>
        <xdr:sp>
          <xdr:nvSpPr>
            <xdr:cNvPr id="4139" name="Check Box 43" hidden="1">
              <a:extLst>
                <a:ext uri="{63B3BB69-23CF-44E3-9099-C40C66FF867C}">
                  <a14:compatExt spid="_x0000_s4139"/>
                </a:ext>
              </a:extLst>
            </xdr:cNvPr>
            <xdr:cNvSpPr/>
          </xdr:nvSpPr>
          <xdr:spPr>
            <a:xfrm>
              <a:off x="1041400" y="8902700"/>
              <a:ext cx="4953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43</xdr:row>
          <xdr:rowOff>0</xdr:rowOff>
        </xdr:from>
        <xdr:to>
          <xdr:col>2</xdr:col>
          <xdr:colOff>749300</xdr:colOff>
          <xdr:row>44</xdr:row>
          <xdr:rowOff>0</xdr:rowOff>
        </xdr:to>
        <xdr:sp>
          <xdr:nvSpPr>
            <xdr:cNvPr id="4140" name="Check Box 44" hidden="1">
              <a:extLst>
                <a:ext uri="{63B3BB69-23CF-44E3-9099-C40C66FF867C}">
                  <a14:compatExt spid="_x0000_s4140"/>
                </a:ext>
              </a:extLst>
            </xdr:cNvPr>
            <xdr:cNvSpPr/>
          </xdr:nvSpPr>
          <xdr:spPr>
            <a:xfrm>
              <a:off x="1828800" y="8902700"/>
              <a:ext cx="4953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42</xdr:row>
          <xdr:rowOff>0</xdr:rowOff>
        </xdr:from>
        <xdr:to>
          <xdr:col>2</xdr:col>
          <xdr:colOff>749300</xdr:colOff>
          <xdr:row>43</xdr:row>
          <xdr:rowOff>12700</xdr:rowOff>
        </xdr:to>
        <xdr:sp>
          <xdr:nvSpPr>
            <xdr:cNvPr id="4141" name="Check Box 45" hidden="1">
              <a:extLst>
                <a:ext uri="{63B3BB69-23CF-44E3-9099-C40C66FF867C}">
                  <a14:compatExt spid="_x0000_s4141"/>
                </a:ext>
              </a:extLst>
            </xdr:cNvPr>
            <xdr:cNvSpPr/>
          </xdr:nvSpPr>
          <xdr:spPr>
            <a:xfrm>
              <a:off x="1828800" y="8721725"/>
              <a:ext cx="4953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43</xdr:row>
          <xdr:rowOff>0</xdr:rowOff>
        </xdr:from>
        <xdr:to>
          <xdr:col>6</xdr:col>
          <xdr:colOff>0</xdr:colOff>
          <xdr:row>44</xdr:row>
          <xdr:rowOff>12700</xdr:rowOff>
        </xdr:to>
        <xdr:sp>
          <xdr:nvSpPr>
            <xdr:cNvPr id="4142" name="Check Box 46" hidden="1">
              <a:extLst>
                <a:ext uri="{63B3BB69-23CF-44E3-9099-C40C66FF867C}">
                  <a14:compatExt spid="_x0000_s4142"/>
                </a:ext>
              </a:extLst>
            </xdr:cNvPr>
            <xdr:cNvSpPr/>
          </xdr:nvSpPr>
          <xdr:spPr>
            <a:xfrm>
              <a:off x="4229100" y="8902700"/>
              <a:ext cx="4953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42</xdr:row>
          <xdr:rowOff>0</xdr:rowOff>
        </xdr:from>
        <xdr:to>
          <xdr:col>5</xdr:col>
          <xdr:colOff>774700</xdr:colOff>
          <xdr:row>43</xdr:row>
          <xdr:rowOff>0</xdr:rowOff>
        </xdr:to>
        <xdr:sp>
          <xdr:nvSpPr>
            <xdr:cNvPr id="4143" name="Check Box 47" hidden="1">
              <a:extLst>
                <a:ext uri="{63B3BB69-23CF-44E3-9099-C40C66FF867C}">
                  <a14:compatExt spid="_x0000_s4143"/>
                </a:ext>
              </a:extLst>
            </xdr:cNvPr>
            <xdr:cNvSpPr/>
          </xdr:nvSpPr>
          <xdr:spPr>
            <a:xfrm>
              <a:off x="4229100" y="8721725"/>
              <a:ext cx="4826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43</xdr:row>
          <xdr:rowOff>0</xdr:rowOff>
        </xdr:from>
        <xdr:to>
          <xdr:col>6</xdr:col>
          <xdr:colOff>711200</xdr:colOff>
          <xdr:row>44</xdr:row>
          <xdr:rowOff>0</xdr:rowOff>
        </xdr:to>
        <xdr:sp>
          <xdr:nvSpPr>
            <xdr:cNvPr id="4144" name="Check Box 48" hidden="1">
              <a:extLst>
                <a:ext uri="{63B3BB69-23CF-44E3-9099-C40C66FF867C}">
                  <a14:compatExt spid="_x0000_s4144"/>
                </a:ext>
              </a:extLst>
            </xdr:cNvPr>
            <xdr:cNvSpPr/>
          </xdr:nvSpPr>
          <xdr:spPr>
            <a:xfrm>
              <a:off x="4940300" y="8902700"/>
              <a:ext cx="4953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42</xdr:row>
          <xdr:rowOff>0</xdr:rowOff>
        </xdr:from>
        <xdr:to>
          <xdr:col>6</xdr:col>
          <xdr:colOff>711200</xdr:colOff>
          <xdr:row>43</xdr:row>
          <xdr:rowOff>0</xdr:rowOff>
        </xdr:to>
        <xdr:sp>
          <xdr:nvSpPr>
            <xdr:cNvPr id="4145" name="Check Box 49" hidden="1">
              <a:extLst>
                <a:ext uri="{63B3BB69-23CF-44E3-9099-C40C66FF867C}">
                  <a14:compatExt spid="_x0000_s4145"/>
                </a:ext>
              </a:extLst>
            </xdr:cNvPr>
            <xdr:cNvSpPr/>
          </xdr:nvSpPr>
          <xdr:spPr>
            <a:xfrm>
              <a:off x="4940300" y="8721725"/>
              <a:ext cx="4953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43</xdr:row>
          <xdr:rowOff>0</xdr:rowOff>
        </xdr:from>
        <xdr:to>
          <xdr:col>10</xdr:col>
          <xdr:colOff>0</xdr:colOff>
          <xdr:row>44</xdr:row>
          <xdr:rowOff>12700</xdr:rowOff>
        </xdr:to>
        <xdr:sp>
          <xdr:nvSpPr>
            <xdr:cNvPr id="4146" name="Check Box 50" hidden="1">
              <a:extLst>
                <a:ext uri="{63B3BB69-23CF-44E3-9099-C40C66FF867C}">
                  <a14:compatExt spid="_x0000_s4146"/>
                </a:ext>
              </a:extLst>
            </xdr:cNvPr>
            <xdr:cNvSpPr/>
          </xdr:nvSpPr>
          <xdr:spPr>
            <a:xfrm>
              <a:off x="7518400" y="8902700"/>
              <a:ext cx="4191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43</xdr:row>
          <xdr:rowOff>0</xdr:rowOff>
        </xdr:from>
        <xdr:to>
          <xdr:col>10</xdr:col>
          <xdr:colOff>762000</xdr:colOff>
          <xdr:row>44</xdr:row>
          <xdr:rowOff>12700</xdr:rowOff>
        </xdr:to>
        <xdr:sp>
          <xdr:nvSpPr>
            <xdr:cNvPr id="4147" name="Check Box 51" hidden="1">
              <a:extLst>
                <a:ext uri="{63B3BB69-23CF-44E3-9099-C40C66FF867C}">
                  <a14:compatExt spid="_x0000_s4147"/>
                </a:ext>
              </a:extLst>
            </xdr:cNvPr>
            <xdr:cNvSpPr/>
          </xdr:nvSpPr>
          <xdr:spPr>
            <a:xfrm>
              <a:off x="8204200" y="8902700"/>
              <a:ext cx="4953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42</xdr:row>
          <xdr:rowOff>0</xdr:rowOff>
        </xdr:from>
        <xdr:to>
          <xdr:col>10</xdr:col>
          <xdr:colOff>0</xdr:colOff>
          <xdr:row>43</xdr:row>
          <xdr:rowOff>0</xdr:rowOff>
        </xdr:to>
        <xdr:sp>
          <xdr:nvSpPr>
            <xdr:cNvPr id="4148" name="Check Box 52" hidden="1">
              <a:extLst>
                <a:ext uri="{63B3BB69-23CF-44E3-9099-C40C66FF867C}">
                  <a14:compatExt spid="_x0000_s4148"/>
                </a:ext>
              </a:extLst>
            </xdr:cNvPr>
            <xdr:cNvSpPr/>
          </xdr:nvSpPr>
          <xdr:spPr>
            <a:xfrm>
              <a:off x="7505700" y="8721725"/>
              <a:ext cx="4318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42</xdr:row>
          <xdr:rowOff>0</xdr:rowOff>
        </xdr:from>
        <xdr:to>
          <xdr:col>10</xdr:col>
          <xdr:colOff>762000</xdr:colOff>
          <xdr:row>43</xdr:row>
          <xdr:rowOff>0</xdr:rowOff>
        </xdr:to>
        <xdr:sp>
          <xdr:nvSpPr>
            <xdr:cNvPr id="4149" name="Check Box 53" hidden="1">
              <a:extLst>
                <a:ext uri="{63B3BB69-23CF-44E3-9099-C40C66FF867C}">
                  <a14:compatExt spid="_x0000_s4149"/>
                </a:ext>
              </a:extLst>
            </xdr:cNvPr>
            <xdr:cNvSpPr/>
          </xdr:nvSpPr>
          <xdr:spPr>
            <a:xfrm>
              <a:off x="8204200" y="8721725"/>
              <a:ext cx="4953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43</xdr:row>
          <xdr:rowOff>0</xdr:rowOff>
        </xdr:from>
        <xdr:to>
          <xdr:col>8</xdr:col>
          <xdr:colOff>63500</xdr:colOff>
          <xdr:row>44</xdr:row>
          <xdr:rowOff>12700</xdr:rowOff>
        </xdr:to>
        <xdr:sp>
          <xdr:nvSpPr>
            <xdr:cNvPr id="4150" name="Check Box 54" hidden="1">
              <a:extLst>
                <a:ext uri="{63B3BB69-23CF-44E3-9099-C40C66FF867C}">
                  <a14:compatExt spid="_x0000_s4150"/>
                </a:ext>
              </a:extLst>
            </xdr:cNvPr>
            <xdr:cNvSpPr/>
          </xdr:nvSpPr>
          <xdr:spPr>
            <a:xfrm>
              <a:off x="6235700" y="8902700"/>
              <a:ext cx="3048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42</xdr:row>
          <xdr:rowOff>0</xdr:rowOff>
        </xdr:from>
        <xdr:to>
          <xdr:col>8</xdr:col>
          <xdr:colOff>63500</xdr:colOff>
          <xdr:row>43</xdr:row>
          <xdr:rowOff>12700</xdr:rowOff>
        </xdr:to>
        <xdr:sp>
          <xdr:nvSpPr>
            <xdr:cNvPr id="4151" name="Check Box 55" hidden="1">
              <a:extLst>
                <a:ext uri="{63B3BB69-23CF-44E3-9099-C40C66FF867C}">
                  <a14:compatExt spid="_x0000_s4151"/>
                </a:ext>
              </a:extLst>
            </xdr:cNvPr>
            <xdr:cNvSpPr/>
          </xdr:nvSpPr>
          <xdr:spPr>
            <a:xfrm>
              <a:off x="6235700" y="8721725"/>
              <a:ext cx="3048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43</xdr:row>
          <xdr:rowOff>0</xdr:rowOff>
        </xdr:from>
        <xdr:to>
          <xdr:col>4</xdr:col>
          <xdr:colOff>241300</xdr:colOff>
          <xdr:row>44</xdr:row>
          <xdr:rowOff>12700</xdr:rowOff>
        </xdr:to>
        <xdr:sp>
          <xdr:nvSpPr>
            <xdr:cNvPr id="4152" name="Check Box 56" hidden="1">
              <a:extLst>
                <a:ext uri="{63B3BB69-23CF-44E3-9099-C40C66FF867C}">
                  <a14:compatExt spid="_x0000_s4152"/>
                </a:ext>
              </a:extLst>
            </xdr:cNvPr>
            <xdr:cNvSpPr/>
          </xdr:nvSpPr>
          <xdr:spPr>
            <a:xfrm>
              <a:off x="3086100" y="8902700"/>
              <a:ext cx="3048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42</xdr:row>
          <xdr:rowOff>0</xdr:rowOff>
        </xdr:from>
        <xdr:to>
          <xdr:col>4</xdr:col>
          <xdr:colOff>241300</xdr:colOff>
          <xdr:row>43</xdr:row>
          <xdr:rowOff>12700</xdr:rowOff>
        </xdr:to>
        <xdr:sp>
          <xdr:nvSpPr>
            <xdr:cNvPr id="4153" name="Check Box 57" hidden="1">
              <a:extLst>
                <a:ext uri="{63B3BB69-23CF-44E3-9099-C40C66FF867C}">
                  <a14:compatExt spid="_x0000_s4153"/>
                </a:ext>
              </a:extLst>
            </xdr:cNvPr>
            <xdr:cNvSpPr/>
          </xdr:nvSpPr>
          <xdr:spPr>
            <a:xfrm>
              <a:off x="3086100" y="8721725"/>
              <a:ext cx="3048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11</xdr:row>
          <xdr:rowOff>177800</xdr:rowOff>
        </xdr:from>
        <xdr:to>
          <xdr:col>10</xdr:col>
          <xdr:colOff>749300</xdr:colOff>
          <xdr:row>13</xdr:row>
          <xdr:rowOff>76200</xdr:rowOff>
        </xdr:to>
        <xdr:sp>
          <xdr:nvSpPr>
            <xdr:cNvPr id="4154" name="Check Box 58" hidden="1">
              <a:extLst>
                <a:ext uri="{63B3BB69-23CF-44E3-9099-C40C66FF867C}">
                  <a14:compatExt spid="_x0000_s4154"/>
                </a:ext>
              </a:extLst>
            </xdr:cNvPr>
            <xdr:cNvSpPr/>
          </xdr:nvSpPr>
          <xdr:spPr>
            <a:xfrm>
              <a:off x="8191500" y="2292350"/>
              <a:ext cx="495300" cy="2603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12</xdr:row>
          <xdr:rowOff>0</xdr:rowOff>
        </xdr:from>
        <xdr:to>
          <xdr:col>10</xdr:col>
          <xdr:colOff>0</xdr:colOff>
          <xdr:row>13</xdr:row>
          <xdr:rowOff>12700</xdr:rowOff>
        </xdr:to>
        <xdr:sp>
          <xdr:nvSpPr>
            <xdr:cNvPr id="4155" name="Check Box 59" hidden="1">
              <a:extLst>
                <a:ext uri="{63B3BB69-23CF-44E3-9099-C40C66FF867C}">
                  <a14:compatExt spid="_x0000_s4155"/>
                </a:ext>
              </a:extLst>
            </xdr:cNvPr>
            <xdr:cNvSpPr/>
          </xdr:nvSpPr>
          <xdr:spPr>
            <a:xfrm>
              <a:off x="7480300" y="2295525"/>
              <a:ext cx="4572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11</xdr:row>
          <xdr:rowOff>0</xdr:rowOff>
        </xdr:from>
        <xdr:to>
          <xdr:col>8</xdr:col>
          <xdr:colOff>63500</xdr:colOff>
          <xdr:row>12</xdr:row>
          <xdr:rowOff>12700</xdr:rowOff>
        </xdr:to>
        <xdr:sp>
          <xdr:nvSpPr>
            <xdr:cNvPr id="4156" name="Check Box 60" hidden="1">
              <a:extLst>
                <a:ext uri="{63B3BB69-23CF-44E3-9099-C40C66FF867C}">
                  <a14:compatExt spid="_x0000_s4156"/>
                </a:ext>
              </a:extLst>
            </xdr:cNvPr>
            <xdr:cNvSpPr/>
          </xdr:nvSpPr>
          <xdr:spPr>
            <a:xfrm>
              <a:off x="6235700" y="2114550"/>
              <a:ext cx="3048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10</xdr:row>
          <xdr:rowOff>0</xdr:rowOff>
        </xdr:from>
        <xdr:to>
          <xdr:col>8</xdr:col>
          <xdr:colOff>63500</xdr:colOff>
          <xdr:row>11</xdr:row>
          <xdr:rowOff>12700</xdr:rowOff>
        </xdr:to>
        <xdr:sp>
          <xdr:nvSpPr>
            <xdr:cNvPr id="4157" name="Check Box 61" hidden="1">
              <a:extLst>
                <a:ext uri="{63B3BB69-23CF-44E3-9099-C40C66FF867C}">
                  <a14:compatExt spid="_x0000_s4157"/>
                </a:ext>
              </a:extLst>
            </xdr:cNvPr>
            <xdr:cNvSpPr/>
          </xdr:nvSpPr>
          <xdr:spPr>
            <a:xfrm>
              <a:off x="6235700" y="1933575"/>
              <a:ext cx="3048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43</xdr:row>
          <xdr:rowOff>0</xdr:rowOff>
        </xdr:from>
        <xdr:to>
          <xdr:col>8</xdr:col>
          <xdr:colOff>63500</xdr:colOff>
          <xdr:row>44</xdr:row>
          <xdr:rowOff>12700</xdr:rowOff>
        </xdr:to>
        <xdr:sp>
          <xdr:nvSpPr>
            <xdr:cNvPr id="4158" name="Check Box 62" hidden="1">
              <a:extLst>
                <a:ext uri="{63B3BB69-23CF-44E3-9099-C40C66FF867C}">
                  <a14:compatExt spid="_x0000_s4158"/>
                </a:ext>
              </a:extLst>
            </xdr:cNvPr>
            <xdr:cNvSpPr/>
          </xdr:nvSpPr>
          <xdr:spPr>
            <a:xfrm>
              <a:off x="6235700" y="8902700"/>
              <a:ext cx="3048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30</xdr:row>
          <xdr:rowOff>0</xdr:rowOff>
        </xdr:from>
        <xdr:to>
          <xdr:col>2</xdr:col>
          <xdr:colOff>749300</xdr:colOff>
          <xdr:row>31</xdr:row>
          <xdr:rowOff>12700</xdr:rowOff>
        </xdr:to>
        <xdr:sp>
          <xdr:nvSpPr>
            <xdr:cNvPr id="4159" name="Check Box 63" hidden="1">
              <a:extLst>
                <a:ext uri="{63B3BB69-23CF-44E3-9099-C40C66FF867C}">
                  <a14:compatExt spid="_x0000_s4159"/>
                </a:ext>
              </a:extLst>
            </xdr:cNvPr>
            <xdr:cNvSpPr/>
          </xdr:nvSpPr>
          <xdr:spPr>
            <a:xfrm>
              <a:off x="1828800" y="6511925"/>
              <a:ext cx="495300" cy="20320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254000</xdr:colOff>
          <xdr:row>30</xdr:row>
          <xdr:rowOff>0</xdr:rowOff>
        </xdr:from>
        <xdr:to>
          <xdr:col>3</xdr:col>
          <xdr:colOff>749300</xdr:colOff>
          <xdr:row>31</xdr:row>
          <xdr:rowOff>0</xdr:rowOff>
        </xdr:to>
        <xdr:sp>
          <xdr:nvSpPr>
            <xdr:cNvPr id="4160" name="Check Box 64" hidden="1">
              <a:extLst>
                <a:ext uri="{63B3BB69-23CF-44E3-9099-C40C66FF867C}">
                  <a14:compatExt spid="_x0000_s4160"/>
                </a:ext>
              </a:extLst>
            </xdr:cNvPr>
            <xdr:cNvSpPr/>
          </xdr:nvSpPr>
          <xdr:spPr>
            <a:xfrm>
              <a:off x="2616200" y="6511925"/>
              <a:ext cx="495300" cy="19050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30</xdr:row>
      <xdr:rowOff>0</xdr:rowOff>
    </xdr:from>
    <xdr:to>
      <xdr:col>8</xdr:col>
      <xdr:colOff>1123950</xdr:colOff>
      <xdr:row>30</xdr:row>
      <xdr:rowOff>25400</xdr:rowOff>
    </xdr:to>
    <xdr:sp>
      <xdr:nvSpPr>
        <xdr:cNvPr id="2" name="Text Box 1"/>
        <xdr:cNvSpPr txBox="1">
          <a:spLocks noChangeArrowheads="1"/>
        </xdr:cNvSpPr>
      </xdr:nvSpPr>
      <xdr:spPr>
        <a:xfrm>
          <a:off x="2501900" y="11061700"/>
          <a:ext cx="42989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431800</xdr:colOff>
      <xdr:row>27</xdr:row>
      <xdr:rowOff>0</xdr:rowOff>
    </xdr:from>
    <xdr:to>
      <xdr:col>8</xdr:col>
      <xdr:colOff>1123950</xdr:colOff>
      <xdr:row>27</xdr:row>
      <xdr:rowOff>25400</xdr:rowOff>
    </xdr:to>
    <xdr:sp>
      <xdr:nvSpPr>
        <xdr:cNvPr id="3" name="Text Box 1"/>
        <xdr:cNvSpPr txBox="1">
          <a:spLocks noChangeArrowheads="1"/>
        </xdr:cNvSpPr>
      </xdr:nvSpPr>
      <xdr:spPr>
        <a:xfrm>
          <a:off x="2451100" y="9956800"/>
          <a:ext cx="43497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355600</xdr:colOff>
      <xdr:row>27</xdr:row>
      <xdr:rowOff>0</xdr:rowOff>
    </xdr:from>
    <xdr:to>
      <xdr:col>8</xdr:col>
      <xdr:colOff>1123950</xdr:colOff>
      <xdr:row>27</xdr:row>
      <xdr:rowOff>25400</xdr:rowOff>
    </xdr:to>
    <xdr:sp>
      <xdr:nvSpPr>
        <xdr:cNvPr id="4" name="Text Box 1"/>
        <xdr:cNvSpPr txBox="1">
          <a:spLocks noChangeArrowheads="1"/>
        </xdr:cNvSpPr>
      </xdr:nvSpPr>
      <xdr:spPr>
        <a:xfrm>
          <a:off x="2374900" y="9956800"/>
          <a:ext cx="44259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28</xdr:row>
      <xdr:rowOff>0</xdr:rowOff>
    </xdr:from>
    <xdr:to>
      <xdr:col>8</xdr:col>
      <xdr:colOff>1123950</xdr:colOff>
      <xdr:row>28</xdr:row>
      <xdr:rowOff>25400</xdr:rowOff>
    </xdr:to>
    <xdr:sp>
      <xdr:nvSpPr>
        <xdr:cNvPr id="5" name="Text Box 1"/>
        <xdr:cNvSpPr txBox="1">
          <a:spLocks noChangeArrowheads="1"/>
        </xdr:cNvSpPr>
      </xdr:nvSpPr>
      <xdr:spPr>
        <a:xfrm>
          <a:off x="2501900" y="10325100"/>
          <a:ext cx="42989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30</xdr:row>
      <xdr:rowOff>0</xdr:rowOff>
    </xdr:from>
    <xdr:to>
      <xdr:col>8</xdr:col>
      <xdr:colOff>1123950</xdr:colOff>
      <xdr:row>30</xdr:row>
      <xdr:rowOff>25400</xdr:rowOff>
    </xdr:to>
    <xdr:sp>
      <xdr:nvSpPr>
        <xdr:cNvPr id="6" name="Text Box 1"/>
        <xdr:cNvSpPr txBox="1">
          <a:spLocks noChangeArrowheads="1"/>
        </xdr:cNvSpPr>
      </xdr:nvSpPr>
      <xdr:spPr>
        <a:xfrm>
          <a:off x="2501900" y="11061700"/>
          <a:ext cx="4298950" cy="25400"/>
        </a:xfrm>
        <a:prstGeom prst="rect">
          <a:avLst/>
        </a:prstGeom>
        <a:noFill/>
        <a:ln>
          <a:noFill/>
        </a:ln>
      </xdr:spPr>
      <xdr:txBody>
        <a:bodyPr rtlCol="0"/>
        <a:lstStyle/>
        <a:p>
          <a:pPr algn="ctr"/>
          <a:endParaRPr lang="zh-CN" altLang="en-US"/>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381000</xdr:colOff>
          <xdr:row>47</xdr:row>
          <xdr:rowOff>127000</xdr:rowOff>
        </xdr:to>
        <xdr:sp>
          <xdr:nvSpPr>
            <xdr:cNvPr id="7169" name="Check Box 1" hidden="1">
              <a:extLst>
                <a:ext uri="{63B3BB69-23CF-44E3-9099-C40C66FF867C}">
                  <a14:compatExt spid="_x0000_s7169"/>
                </a:ext>
              </a:extLst>
            </xdr:cNvPr>
            <xdr:cNvSpPr/>
          </xdr:nvSpPr>
          <xdr:spPr>
            <a:xfrm>
              <a:off x="192024000" y="10106025"/>
              <a:ext cx="381000" cy="1270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9</xdr:row>
          <xdr:rowOff>177800</xdr:rowOff>
        </xdr:from>
        <xdr:to>
          <xdr:col>6</xdr:col>
          <xdr:colOff>723900</xdr:colOff>
          <xdr:row>11</xdr:row>
          <xdr:rowOff>50800</xdr:rowOff>
        </xdr:to>
        <xdr:sp>
          <xdr:nvSpPr>
            <xdr:cNvPr id="7170" name="Check Box 2" hidden="1">
              <a:extLst>
                <a:ext uri="{63B3BB69-23CF-44E3-9099-C40C66FF867C}">
                  <a14:compatExt spid="_x0000_s7170"/>
                </a:ext>
              </a:extLst>
            </xdr:cNvPr>
            <xdr:cNvSpPr/>
          </xdr:nvSpPr>
          <xdr:spPr>
            <a:xfrm>
              <a:off x="4813300" y="2149475"/>
              <a:ext cx="482600" cy="29210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254000</xdr:colOff>
          <xdr:row>8</xdr:row>
          <xdr:rowOff>215900</xdr:rowOff>
        </xdr:from>
        <xdr:to>
          <xdr:col>2</xdr:col>
          <xdr:colOff>749300</xdr:colOff>
          <xdr:row>10</xdr:row>
          <xdr:rowOff>0</xdr:rowOff>
        </xdr:to>
        <xdr:sp>
          <xdr:nvSpPr>
            <xdr:cNvPr id="7171" name="Check Box 3" hidden="1">
              <a:extLst>
                <a:ext uri="{63B3BB69-23CF-44E3-9099-C40C66FF867C}">
                  <a14:compatExt spid="_x0000_s7171"/>
                </a:ext>
              </a:extLst>
            </xdr:cNvPr>
            <xdr:cNvSpPr/>
          </xdr:nvSpPr>
          <xdr:spPr>
            <a:xfrm>
              <a:off x="1778000" y="1971675"/>
              <a:ext cx="4953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482600</xdr:colOff>
          <xdr:row>47</xdr:row>
          <xdr:rowOff>241300</xdr:rowOff>
        </xdr:to>
        <xdr:sp>
          <xdr:nvSpPr>
            <xdr:cNvPr id="7172" name="Check Box 4" hidden="1">
              <a:extLst>
                <a:ext uri="{63B3BB69-23CF-44E3-9099-C40C66FF867C}">
                  <a14:compatExt spid="_x0000_s7172"/>
                </a:ext>
              </a:extLst>
            </xdr:cNvPr>
            <xdr:cNvSpPr/>
          </xdr:nvSpPr>
          <xdr:spPr>
            <a:xfrm>
              <a:off x="192024000" y="10106025"/>
              <a:ext cx="482600" cy="2413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9</xdr:row>
          <xdr:rowOff>241300</xdr:rowOff>
        </xdr:from>
        <xdr:to>
          <xdr:col>2</xdr:col>
          <xdr:colOff>723900</xdr:colOff>
          <xdr:row>11</xdr:row>
          <xdr:rowOff>0</xdr:rowOff>
        </xdr:to>
        <xdr:sp>
          <xdr:nvSpPr>
            <xdr:cNvPr id="7173" name="Check Box 5" hidden="1">
              <a:extLst>
                <a:ext uri="{63B3BB69-23CF-44E3-9099-C40C66FF867C}">
                  <a14:compatExt spid="_x0000_s7173"/>
                </a:ext>
              </a:extLst>
            </xdr:cNvPr>
            <xdr:cNvSpPr/>
          </xdr:nvSpPr>
          <xdr:spPr>
            <a:xfrm>
              <a:off x="1765300" y="2181225"/>
              <a:ext cx="4826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9</xdr:row>
          <xdr:rowOff>0</xdr:rowOff>
        </xdr:from>
        <xdr:to>
          <xdr:col>5</xdr:col>
          <xdr:colOff>749300</xdr:colOff>
          <xdr:row>10</xdr:row>
          <xdr:rowOff>0</xdr:rowOff>
        </xdr:to>
        <xdr:sp>
          <xdr:nvSpPr>
            <xdr:cNvPr id="7174" name="Check Box 6" hidden="1">
              <a:extLst>
                <a:ext uri="{63B3BB69-23CF-44E3-9099-C40C66FF867C}">
                  <a14:compatExt spid="_x0000_s7174"/>
                </a:ext>
              </a:extLst>
            </xdr:cNvPr>
            <xdr:cNvSpPr/>
          </xdr:nvSpPr>
          <xdr:spPr>
            <a:xfrm>
              <a:off x="4064000" y="1971675"/>
              <a:ext cx="4953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8</xdr:row>
          <xdr:rowOff>190500</xdr:rowOff>
        </xdr:from>
        <xdr:to>
          <xdr:col>6</xdr:col>
          <xdr:colOff>711200</xdr:colOff>
          <xdr:row>10</xdr:row>
          <xdr:rowOff>50800</xdr:rowOff>
        </xdr:to>
        <xdr:sp>
          <xdr:nvSpPr>
            <xdr:cNvPr id="7175" name="Check Box 7" hidden="1">
              <a:extLst>
                <a:ext uri="{63B3BB69-23CF-44E3-9099-C40C66FF867C}">
                  <a14:compatExt spid="_x0000_s7175"/>
                </a:ext>
              </a:extLst>
            </xdr:cNvPr>
            <xdr:cNvSpPr/>
          </xdr:nvSpPr>
          <xdr:spPr>
            <a:xfrm>
              <a:off x="4787900" y="1952625"/>
              <a:ext cx="495300" cy="27940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6</xdr:col>
          <xdr:colOff>0</xdr:colOff>
          <xdr:row>11</xdr:row>
          <xdr:rowOff>0</xdr:rowOff>
        </xdr:to>
        <xdr:sp>
          <xdr:nvSpPr>
            <xdr:cNvPr id="7176" name="Check Box 8" hidden="1">
              <a:extLst>
                <a:ext uri="{63B3BB69-23CF-44E3-9099-C40C66FF867C}">
                  <a14:compatExt spid="_x0000_s7176"/>
                </a:ext>
              </a:extLst>
            </xdr:cNvPr>
            <xdr:cNvSpPr/>
          </xdr:nvSpPr>
          <xdr:spPr>
            <a:xfrm>
              <a:off x="4076700" y="2181225"/>
              <a:ext cx="4953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8</xdr:row>
          <xdr:rowOff>241300</xdr:rowOff>
        </xdr:from>
        <xdr:to>
          <xdr:col>1</xdr:col>
          <xdr:colOff>711200</xdr:colOff>
          <xdr:row>10</xdr:row>
          <xdr:rowOff>0</xdr:rowOff>
        </xdr:to>
        <xdr:sp>
          <xdr:nvSpPr>
            <xdr:cNvPr id="7177" name="Check Box 9" hidden="1">
              <a:extLst>
                <a:ext uri="{63B3BB69-23CF-44E3-9099-C40C66FF867C}">
                  <a14:compatExt spid="_x0000_s7177"/>
                </a:ext>
              </a:extLst>
            </xdr:cNvPr>
            <xdr:cNvSpPr/>
          </xdr:nvSpPr>
          <xdr:spPr>
            <a:xfrm>
              <a:off x="977900" y="1971675"/>
              <a:ext cx="4953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10</xdr:row>
          <xdr:rowOff>0</xdr:rowOff>
        </xdr:from>
        <xdr:to>
          <xdr:col>1</xdr:col>
          <xdr:colOff>698500</xdr:colOff>
          <xdr:row>11</xdr:row>
          <xdr:rowOff>0</xdr:rowOff>
        </xdr:to>
        <xdr:sp>
          <xdr:nvSpPr>
            <xdr:cNvPr id="7178" name="Check Box 10" hidden="1">
              <a:extLst>
                <a:ext uri="{63B3BB69-23CF-44E3-9099-C40C66FF867C}">
                  <a14:compatExt spid="_x0000_s7178"/>
                </a:ext>
              </a:extLst>
            </xdr:cNvPr>
            <xdr:cNvSpPr/>
          </xdr:nvSpPr>
          <xdr:spPr>
            <a:xfrm>
              <a:off x="965200" y="2181225"/>
              <a:ext cx="4953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9</xdr:row>
          <xdr:rowOff>0</xdr:rowOff>
        </xdr:from>
        <xdr:to>
          <xdr:col>9</xdr:col>
          <xdr:colOff>698500</xdr:colOff>
          <xdr:row>10</xdr:row>
          <xdr:rowOff>12700</xdr:rowOff>
        </xdr:to>
        <xdr:sp>
          <xdr:nvSpPr>
            <xdr:cNvPr id="7179" name="Check Box 11" hidden="1">
              <a:extLst>
                <a:ext uri="{63B3BB69-23CF-44E3-9099-C40C66FF867C}">
                  <a14:compatExt spid="_x0000_s7179"/>
                </a:ext>
              </a:extLst>
            </xdr:cNvPr>
            <xdr:cNvSpPr/>
          </xdr:nvSpPr>
          <xdr:spPr>
            <a:xfrm>
              <a:off x="7061200" y="1971675"/>
              <a:ext cx="495300" cy="2222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8</xdr:row>
          <xdr:rowOff>177800</xdr:rowOff>
        </xdr:from>
        <xdr:to>
          <xdr:col>10</xdr:col>
          <xdr:colOff>698500</xdr:colOff>
          <xdr:row>10</xdr:row>
          <xdr:rowOff>76200</xdr:rowOff>
        </xdr:to>
        <xdr:sp>
          <xdr:nvSpPr>
            <xdr:cNvPr id="7180" name="Check Box 12" hidden="1">
              <a:extLst>
                <a:ext uri="{63B3BB69-23CF-44E3-9099-C40C66FF867C}">
                  <a14:compatExt spid="_x0000_s7180"/>
                </a:ext>
              </a:extLst>
            </xdr:cNvPr>
            <xdr:cNvSpPr/>
          </xdr:nvSpPr>
          <xdr:spPr>
            <a:xfrm>
              <a:off x="7823200" y="1939925"/>
              <a:ext cx="495300" cy="31750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10</xdr:row>
          <xdr:rowOff>0</xdr:rowOff>
        </xdr:from>
        <xdr:to>
          <xdr:col>9</xdr:col>
          <xdr:colOff>711200</xdr:colOff>
          <xdr:row>11</xdr:row>
          <xdr:rowOff>0</xdr:rowOff>
        </xdr:to>
        <xdr:sp>
          <xdr:nvSpPr>
            <xdr:cNvPr id="7181" name="Check Box 13" hidden="1">
              <a:extLst>
                <a:ext uri="{63B3BB69-23CF-44E3-9099-C40C66FF867C}">
                  <a14:compatExt spid="_x0000_s7181"/>
                </a:ext>
              </a:extLst>
            </xdr:cNvPr>
            <xdr:cNvSpPr/>
          </xdr:nvSpPr>
          <xdr:spPr>
            <a:xfrm>
              <a:off x="7073900" y="2181225"/>
              <a:ext cx="4953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9</xdr:row>
          <xdr:rowOff>177800</xdr:rowOff>
        </xdr:from>
        <xdr:to>
          <xdr:col>10</xdr:col>
          <xdr:colOff>698500</xdr:colOff>
          <xdr:row>11</xdr:row>
          <xdr:rowOff>50800</xdr:rowOff>
        </xdr:to>
        <xdr:sp>
          <xdr:nvSpPr>
            <xdr:cNvPr id="7182" name="Check Box 14" hidden="1">
              <a:extLst>
                <a:ext uri="{63B3BB69-23CF-44E3-9099-C40C66FF867C}">
                  <a14:compatExt spid="_x0000_s7182"/>
                </a:ext>
              </a:extLst>
            </xdr:cNvPr>
            <xdr:cNvSpPr/>
          </xdr:nvSpPr>
          <xdr:spPr>
            <a:xfrm>
              <a:off x="7823200" y="2149475"/>
              <a:ext cx="495300" cy="29210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2</xdr:row>
          <xdr:rowOff>203200</xdr:rowOff>
        </xdr:from>
        <xdr:to>
          <xdr:col>9</xdr:col>
          <xdr:colOff>711200</xdr:colOff>
          <xdr:row>4</xdr:row>
          <xdr:rowOff>50800</xdr:rowOff>
        </xdr:to>
        <xdr:sp>
          <xdr:nvSpPr>
            <xdr:cNvPr id="7183" name="Check Box 15" hidden="1">
              <a:extLst>
                <a:ext uri="{63B3BB69-23CF-44E3-9099-C40C66FF867C}">
                  <a14:compatExt spid="_x0000_s7183"/>
                </a:ext>
              </a:extLst>
            </xdr:cNvPr>
            <xdr:cNvSpPr/>
          </xdr:nvSpPr>
          <xdr:spPr>
            <a:xfrm>
              <a:off x="7073900" y="708025"/>
              <a:ext cx="495300" cy="26670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2</xdr:row>
          <xdr:rowOff>177800</xdr:rowOff>
        </xdr:from>
        <xdr:to>
          <xdr:col>10</xdr:col>
          <xdr:colOff>711200</xdr:colOff>
          <xdr:row>4</xdr:row>
          <xdr:rowOff>25400</xdr:rowOff>
        </xdr:to>
        <xdr:sp>
          <xdr:nvSpPr>
            <xdr:cNvPr id="7184" name="Check Box 16" hidden="1">
              <a:extLst>
                <a:ext uri="{63B3BB69-23CF-44E3-9099-C40C66FF867C}">
                  <a14:compatExt spid="_x0000_s7184"/>
                </a:ext>
              </a:extLst>
            </xdr:cNvPr>
            <xdr:cNvSpPr/>
          </xdr:nvSpPr>
          <xdr:spPr>
            <a:xfrm>
              <a:off x="7835900" y="682625"/>
              <a:ext cx="495300" cy="26670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241300</xdr:colOff>
          <xdr:row>3</xdr:row>
          <xdr:rowOff>203200</xdr:rowOff>
        </xdr:from>
        <xdr:to>
          <xdr:col>9</xdr:col>
          <xdr:colOff>723900</xdr:colOff>
          <xdr:row>5</xdr:row>
          <xdr:rowOff>50800</xdr:rowOff>
        </xdr:to>
        <xdr:sp>
          <xdr:nvSpPr>
            <xdr:cNvPr id="7185" name="Check Box 17" hidden="1">
              <a:extLst>
                <a:ext uri="{63B3BB69-23CF-44E3-9099-C40C66FF867C}">
                  <a14:compatExt spid="_x0000_s7185"/>
                </a:ext>
              </a:extLst>
            </xdr:cNvPr>
            <xdr:cNvSpPr/>
          </xdr:nvSpPr>
          <xdr:spPr>
            <a:xfrm>
              <a:off x="7099300" y="917575"/>
              <a:ext cx="482600" cy="26670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241300</xdr:colOff>
          <xdr:row>3</xdr:row>
          <xdr:rowOff>203200</xdr:rowOff>
        </xdr:from>
        <xdr:to>
          <xdr:col>10</xdr:col>
          <xdr:colOff>723900</xdr:colOff>
          <xdr:row>5</xdr:row>
          <xdr:rowOff>50800</xdr:rowOff>
        </xdr:to>
        <xdr:sp>
          <xdr:nvSpPr>
            <xdr:cNvPr id="7186" name="Check Box 18" hidden="1">
              <a:extLst>
                <a:ext uri="{63B3BB69-23CF-44E3-9099-C40C66FF867C}">
                  <a14:compatExt spid="_x0000_s7186"/>
                </a:ext>
              </a:extLst>
            </xdr:cNvPr>
            <xdr:cNvSpPr/>
          </xdr:nvSpPr>
          <xdr:spPr>
            <a:xfrm>
              <a:off x="7861300" y="917575"/>
              <a:ext cx="482600" cy="26670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21</xdr:row>
          <xdr:rowOff>215900</xdr:rowOff>
        </xdr:from>
        <xdr:to>
          <xdr:col>2</xdr:col>
          <xdr:colOff>723900</xdr:colOff>
          <xdr:row>23</xdr:row>
          <xdr:rowOff>12700</xdr:rowOff>
        </xdr:to>
        <xdr:sp>
          <xdr:nvSpPr>
            <xdr:cNvPr id="7187" name="Check Box 19" hidden="1">
              <a:extLst>
                <a:ext uri="{63B3BB69-23CF-44E3-9099-C40C66FF867C}">
                  <a14:compatExt spid="_x0000_s7187"/>
                </a:ext>
              </a:extLst>
            </xdr:cNvPr>
            <xdr:cNvSpPr/>
          </xdr:nvSpPr>
          <xdr:spPr>
            <a:xfrm>
              <a:off x="1765300" y="4695825"/>
              <a:ext cx="482600" cy="2222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21</xdr:row>
          <xdr:rowOff>215900</xdr:rowOff>
        </xdr:from>
        <xdr:to>
          <xdr:col>3</xdr:col>
          <xdr:colOff>723900</xdr:colOff>
          <xdr:row>23</xdr:row>
          <xdr:rowOff>0</xdr:rowOff>
        </xdr:to>
        <xdr:sp>
          <xdr:nvSpPr>
            <xdr:cNvPr id="7188" name="Check Box 20" hidden="1">
              <a:extLst>
                <a:ext uri="{63B3BB69-23CF-44E3-9099-C40C66FF867C}">
                  <a14:compatExt spid="_x0000_s7188"/>
                </a:ext>
              </a:extLst>
            </xdr:cNvPr>
            <xdr:cNvSpPr/>
          </xdr:nvSpPr>
          <xdr:spPr>
            <a:xfrm>
              <a:off x="2527300" y="4695825"/>
              <a:ext cx="4826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26</xdr:row>
          <xdr:rowOff>12700</xdr:rowOff>
        </xdr:from>
        <xdr:to>
          <xdr:col>1</xdr:col>
          <xdr:colOff>749300</xdr:colOff>
          <xdr:row>27</xdr:row>
          <xdr:rowOff>12700</xdr:rowOff>
        </xdr:to>
        <xdr:sp>
          <xdr:nvSpPr>
            <xdr:cNvPr id="7189" name="Check Box 21" hidden="1">
              <a:extLst>
                <a:ext uri="{63B3BB69-23CF-44E3-9099-C40C66FF867C}">
                  <a14:compatExt spid="_x0000_s7189"/>
                </a:ext>
              </a:extLst>
            </xdr:cNvPr>
            <xdr:cNvSpPr/>
          </xdr:nvSpPr>
          <xdr:spPr>
            <a:xfrm>
              <a:off x="1016000" y="5546725"/>
              <a:ext cx="4953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27</xdr:row>
          <xdr:rowOff>0</xdr:rowOff>
        </xdr:from>
        <xdr:to>
          <xdr:col>1</xdr:col>
          <xdr:colOff>723900</xdr:colOff>
          <xdr:row>28</xdr:row>
          <xdr:rowOff>0</xdr:rowOff>
        </xdr:to>
        <xdr:sp>
          <xdr:nvSpPr>
            <xdr:cNvPr id="7190" name="Check Box 22" hidden="1">
              <a:extLst>
                <a:ext uri="{63B3BB69-23CF-44E3-9099-C40C66FF867C}">
                  <a14:compatExt spid="_x0000_s7190"/>
                </a:ext>
              </a:extLst>
            </xdr:cNvPr>
            <xdr:cNvSpPr/>
          </xdr:nvSpPr>
          <xdr:spPr>
            <a:xfrm>
              <a:off x="1003300" y="5743575"/>
              <a:ext cx="4826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xdr:colOff>
          <xdr:row>27</xdr:row>
          <xdr:rowOff>0</xdr:rowOff>
        </xdr:from>
        <xdr:to>
          <xdr:col>2</xdr:col>
          <xdr:colOff>711200</xdr:colOff>
          <xdr:row>28</xdr:row>
          <xdr:rowOff>0</xdr:rowOff>
        </xdr:to>
        <xdr:sp>
          <xdr:nvSpPr>
            <xdr:cNvPr id="7191" name="Check Box 23" hidden="1">
              <a:extLst>
                <a:ext uri="{63B3BB69-23CF-44E3-9099-C40C66FF867C}">
                  <a14:compatExt spid="_x0000_s7191"/>
                </a:ext>
              </a:extLst>
            </xdr:cNvPr>
            <xdr:cNvSpPr/>
          </xdr:nvSpPr>
          <xdr:spPr>
            <a:xfrm>
              <a:off x="1739900" y="5743575"/>
              <a:ext cx="4953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xdr:colOff>
          <xdr:row>26</xdr:row>
          <xdr:rowOff>12700</xdr:rowOff>
        </xdr:from>
        <xdr:to>
          <xdr:col>2</xdr:col>
          <xdr:colOff>711200</xdr:colOff>
          <xdr:row>27</xdr:row>
          <xdr:rowOff>12700</xdr:rowOff>
        </xdr:to>
        <xdr:sp>
          <xdr:nvSpPr>
            <xdr:cNvPr id="7192" name="Check Box 24" hidden="1">
              <a:extLst>
                <a:ext uri="{63B3BB69-23CF-44E3-9099-C40C66FF867C}">
                  <a14:compatExt spid="_x0000_s7192"/>
                </a:ext>
              </a:extLst>
            </xdr:cNvPr>
            <xdr:cNvSpPr/>
          </xdr:nvSpPr>
          <xdr:spPr>
            <a:xfrm>
              <a:off x="1739900" y="5546725"/>
              <a:ext cx="4953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26</xdr:row>
          <xdr:rowOff>241300</xdr:rowOff>
        </xdr:from>
        <xdr:to>
          <xdr:col>5</xdr:col>
          <xdr:colOff>749300</xdr:colOff>
          <xdr:row>28</xdr:row>
          <xdr:rowOff>0</xdr:rowOff>
        </xdr:to>
        <xdr:sp>
          <xdr:nvSpPr>
            <xdr:cNvPr id="7193" name="Check Box 25" hidden="1">
              <a:extLst>
                <a:ext uri="{63B3BB69-23CF-44E3-9099-C40C66FF867C}">
                  <a14:compatExt spid="_x0000_s7193"/>
                </a:ext>
              </a:extLst>
            </xdr:cNvPr>
            <xdr:cNvSpPr/>
          </xdr:nvSpPr>
          <xdr:spPr>
            <a:xfrm>
              <a:off x="4064000" y="5743575"/>
              <a:ext cx="4953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26</xdr:row>
          <xdr:rowOff>0</xdr:rowOff>
        </xdr:from>
        <xdr:to>
          <xdr:col>5</xdr:col>
          <xdr:colOff>749300</xdr:colOff>
          <xdr:row>27</xdr:row>
          <xdr:rowOff>0</xdr:rowOff>
        </xdr:to>
        <xdr:sp>
          <xdr:nvSpPr>
            <xdr:cNvPr id="7194" name="Check Box 26" hidden="1">
              <a:extLst>
                <a:ext uri="{63B3BB69-23CF-44E3-9099-C40C66FF867C}">
                  <a14:compatExt spid="_x0000_s7194"/>
                </a:ext>
              </a:extLst>
            </xdr:cNvPr>
            <xdr:cNvSpPr/>
          </xdr:nvSpPr>
          <xdr:spPr>
            <a:xfrm>
              <a:off x="4064000" y="5534025"/>
              <a:ext cx="4953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254000</xdr:colOff>
          <xdr:row>27</xdr:row>
          <xdr:rowOff>0</xdr:rowOff>
        </xdr:from>
        <xdr:to>
          <xdr:col>6</xdr:col>
          <xdr:colOff>749300</xdr:colOff>
          <xdr:row>28</xdr:row>
          <xdr:rowOff>0</xdr:rowOff>
        </xdr:to>
        <xdr:sp>
          <xdr:nvSpPr>
            <xdr:cNvPr id="7195" name="Check Box 27" hidden="1">
              <a:extLst>
                <a:ext uri="{63B3BB69-23CF-44E3-9099-C40C66FF867C}">
                  <a14:compatExt spid="_x0000_s7195"/>
                </a:ext>
              </a:extLst>
            </xdr:cNvPr>
            <xdr:cNvSpPr/>
          </xdr:nvSpPr>
          <xdr:spPr>
            <a:xfrm>
              <a:off x="4826000" y="5743575"/>
              <a:ext cx="4953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26</xdr:row>
          <xdr:rowOff>0</xdr:rowOff>
        </xdr:from>
        <xdr:to>
          <xdr:col>6</xdr:col>
          <xdr:colOff>723900</xdr:colOff>
          <xdr:row>27</xdr:row>
          <xdr:rowOff>0</xdr:rowOff>
        </xdr:to>
        <xdr:sp>
          <xdr:nvSpPr>
            <xdr:cNvPr id="7196" name="Check Box 28" hidden="1">
              <a:extLst>
                <a:ext uri="{63B3BB69-23CF-44E3-9099-C40C66FF867C}">
                  <a14:compatExt spid="_x0000_s7196"/>
                </a:ext>
              </a:extLst>
            </xdr:cNvPr>
            <xdr:cNvSpPr/>
          </xdr:nvSpPr>
          <xdr:spPr>
            <a:xfrm>
              <a:off x="4813300" y="5534025"/>
              <a:ext cx="4826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0</xdr:rowOff>
        </xdr:from>
        <xdr:to>
          <xdr:col>10</xdr:col>
          <xdr:colOff>0</xdr:colOff>
          <xdr:row>28</xdr:row>
          <xdr:rowOff>0</xdr:rowOff>
        </xdr:to>
        <xdr:sp>
          <xdr:nvSpPr>
            <xdr:cNvPr id="7197" name="Check Box 29" hidden="1">
              <a:extLst>
                <a:ext uri="{63B3BB69-23CF-44E3-9099-C40C66FF867C}">
                  <a14:compatExt spid="_x0000_s7197"/>
                </a:ext>
              </a:extLst>
            </xdr:cNvPr>
            <xdr:cNvSpPr/>
          </xdr:nvSpPr>
          <xdr:spPr>
            <a:xfrm>
              <a:off x="7124700" y="5743575"/>
              <a:ext cx="4953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27</xdr:row>
          <xdr:rowOff>12700</xdr:rowOff>
        </xdr:from>
        <xdr:to>
          <xdr:col>10</xdr:col>
          <xdr:colOff>749300</xdr:colOff>
          <xdr:row>28</xdr:row>
          <xdr:rowOff>12700</xdr:rowOff>
        </xdr:to>
        <xdr:sp>
          <xdr:nvSpPr>
            <xdr:cNvPr id="7198" name="Check Box 30" hidden="1">
              <a:extLst>
                <a:ext uri="{63B3BB69-23CF-44E3-9099-C40C66FF867C}">
                  <a14:compatExt spid="_x0000_s7198"/>
                </a:ext>
              </a:extLst>
            </xdr:cNvPr>
            <xdr:cNvSpPr/>
          </xdr:nvSpPr>
          <xdr:spPr>
            <a:xfrm>
              <a:off x="7874000" y="5756275"/>
              <a:ext cx="4953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26</xdr:row>
          <xdr:rowOff>0</xdr:rowOff>
        </xdr:from>
        <xdr:to>
          <xdr:col>9</xdr:col>
          <xdr:colOff>749300</xdr:colOff>
          <xdr:row>27</xdr:row>
          <xdr:rowOff>0</xdr:rowOff>
        </xdr:to>
        <xdr:sp>
          <xdr:nvSpPr>
            <xdr:cNvPr id="7199" name="Check Box 31" hidden="1">
              <a:extLst>
                <a:ext uri="{63B3BB69-23CF-44E3-9099-C40C66FF867C}">
                  <a14:compatExt spid="_x0000_s7199"/>
                </a:ext>
              </a:extLst>
            </xdr:cNvPr>
            <xdr:cNvSpPr/>
          </xdr:nvSpPr>
          <xdr:spPr>
            <a:xfrm>
              <a:off x="7112000" y="5534025"/>
              <a:ext cx="4953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26</xdr:row>
          <xdr:rowOff>0</xdr:rowOff>
        </xdr:from>
        <xdr:to>
          <xdr:col>10</xdr:col>
          <xdr:colOff>749300</xdr:colOff>
          <xdr:row>27</xdr:row>
          <xdr:rowOff>0</xdr:rowOff>
        </xdr:to>
        <xdr:sp>
          <xdr:nvSpPr>
            <xdr:cNvPr id="7200" name="Check Box 32" hidden="1">
              <a:extLst>
                <a:ext uri="{63B3BB69-23CF-44E3-9099-C40C66FF867C}">
                  <a14:compatExt spid="_x0000_s7200"/>
                </a:ext>
              </a:extLst>
            </xdr:cNvPr>
            <xdr:cNvSpPr/>
          </xdr:nvSpPr>
          <xdr:spPr>
            <a:xfrm>
              <a:off x="7874000" y="5534025"/>
              <a:ext cx="4953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749300</xdr:colOff>
          <xdr:row>27</xdr:row>
          <xdr:rowOff>0</xdr:rowOff>
        </xdr:from>
        <xdr:to>
          <xdr:col>8</xdr:col>
          <xdr:colOff>292100</xdr:colOff>
          <xdr:row>28</xdr:row>
          <xdr:rowOff>0</xdr:rowOff>
        </xdr:to>
        <xdr:sp>
          <xdr:nvSpPr>
            <xdr:cNvPr id="7201" name="Check Box 33" hidden="1">
              <a:extLst>
                <a:ext uri="{63B3BB69-23CF-44E3-9099-C40C66FF867C}">
                  <a14:compatExt spid="_x0000_s7201"/>
                </a:ext>
              </a:extLst>
            </xdr:cNvPr>
            <xdr:cNvSpPr/>
          </xdr:nvSpPr>
          <xdr:spPr>
            <a:xfrm>
              <a:off x="6083300" y="5743575"/>
              <a:ext cx="3048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749300</xdr:colOff>
          <xdr:row>26</xdr:row>
          <xdr:rowOff>0</xdr:rowOff>
        </xdr:from>
        <xdr:to>
          <xdr:col>8</xdr:col>
          <xdr:colOff>292100</xdr:colOff>
          <xdr:row>27</xdr:row>
          <xdr:rowOff>0</xdr:rowOff>
        </xdr:to>
        <xdr:sp>
          <xdr:nvSpPr>
            <xdr:cNvPr id="7202" name="Check Box 34" hidden="1">
              <a:extLst>
                <a:ext uri="{63B3BB69-23CF-44E3-9099-C40C66FF867C}">
                  <a14:compatExt spid="_x0000_s7202"/>
                </a:ext>
              </a:extLst>
            </xdr:cNvPr>
            <xdr:cNvSpPr/>
          </xdr:nvSpPr>
          <xdr:spPr>
            <a:xfrm>
              <a:off x="6083300" y="5534025"/>
              <a:ext cx="3048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749300</xdr:colOff>
          <xdr:row>27</xdr:row>
          <xdr:rowOff>0</xdr:rowOff>
        </xdr:from>
        <xdr:to>
          <xdr:col>4</xdr:col>
          <xdr:colOff>292100</xdr:colOff>
          <xdr:row>28</xdr:row>
          <xdr:rowOff>0</xdr:rowOff>
        </xdr:to>
        <xdr:sp>
          <xdr:nvSpPr>
            <xdr:cNvPr id="7203" name="Check Box 35" hidden="1">
              <a:extLst>
                <a:ext uri="{63B3BB69-23CF-44E3-9099-C40C66FF867C}">
                  <a14:compatExt spid="_x0000_s7203"/>
                </a:ext>
              </a:extLst>
            </xdr:cNvPr>
            <xdr:cNvSpPr/>
          </xdr:nvSpPr>
          <xdr:spPr>
            <a:xfrm>
              <a:off x="3035300" y="5743575"/>
              <a:ext cx="3048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749300</xdr:colOff>
          <xdr:row>26</xdr:row>
          <xdr:rowOff>0</xdr:rowOff>
        </xdr:from>
        <xdr:to>
          <xdr:col>4</xdr:col>
          <xdr:colOff>292100</xdr:colOff>
          <xdr:row>27</xdr:row>
          <xdr:rowOff>0</xdr:rowOff>
        </xdr:to>
        <xdr:sp>
          <xdr:nvSpPr>
            <xdr:cNvPr id="7204" name="Check Box 36" hidden="1">
              <a:extLst>
                <a:ext uri="{63B3BB69-23CF-44E3-9099-C40C66FF867C}">
                  <a14:compatExt spid="_x0000_s7204"/>
                </a:ext>
              </a:extLst>
            </xdr:cNvPr>
            <xdr:cNvSpPr/>
          </xdr:nvSpPr>
          <xdr:spPr>
            <a:xfrm>
              <a:off x="3035300" y="5534025"/>
              <a:ext cx="3048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749300</xdr:colOff>
          <xdr:row>27</xdr:row>
          <xdr:rowOff>0</xdr:rowOff>
        </xdr:from>
        <xdr:to>
          <xdr:col>8</xdr:col>
          <xdr:colOff>292100</xdr:colOff>
          <xdr:row>28</xdr:row>
          <xdr:rowOff>0</xdr:rowOff>
        </xdr:to>
        <xdr:sp>
          <xdr:nvSpPr>
            <xdr:cNvPr id="7205" name="Check Box 37" hidden="1">
              <a:extLst>
                <a:ext uri="{63B3BB69-23CF-44E3-9099-C40C66FF867C}">
                  <a14:compatExt spid="_x0000_s7205"/>
                </a:ext>
              </a:extLst>
            </xdr:cNvPr>
            <xdr:cNvSpPr/>
          </xdr:nvSpPr>
          <xdr:spPr>
            <a:xfrm>
              <a:off x="6083300" y="5743575"/>
              <a:ext cx="304800" cy="2095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22</xdr:row>
      <xdr:rowOff>0</xdr:rowOff>
    </xdr:from>
    <xdr:to>
      <xdr:col>8</xdr:col>
      <xdr:colOff>1143000</xdr:colOff>
      <xdr:row>22</xdr:row>
      <xdr:rowOff>25400</xdr:rowOff>
    </xdr:to>
    <xdr:sp>
      <xdr:nvSpPr>
        <xdr:cNvPr id="2" name="Text Box 1"/>
        <xdr:cNvSpPr txBox="1">
          <a:spLocks noChangeArrowheads="1"/>
        </xdr:cNvSpPr>
      </xdr:nvSpPr>
      <xdr:spPr>
        <a:xfrm>
          <a:off x="2501900" y="8115300"/>
          <a:ext cx="431800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27400"/>
          <a:ext cx="436880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27400"/>
          <a:ext cx="444500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695700"/>
          <a:ext cx="431800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22</xdr:row>
      <xdr:rowOff>0</xdr:rowOff>
    </xdr:from>
    <xdr:to>
      <xdr:col>8</xdr:col>
      <xdr:colOff>1143000</xdr:colOff>
      <xdr:row>22</xdr:row>
      <xdr:rowOff>25400</xdr:rowOff>
    </xdr:to>
    <xdr:sp>
      <xdr:nvSpPr>
        <xdr:cNvPr id="6" name="Text Box 1"/>
        <xdr:cNvSpPr txBox="1">
          <a:spLocks noChangeArrowheads="1"/>
        </xdr:cNvSpPr>
      </xdr:nvSpPr>
      <xdr:spPr>
        <a:xfrm>
          <a:off x="2501900" y="8115300"/>
          <a:ext cx="431800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21</xdr:row>
      <xdr:rowOff>0</xdr:rowOff>
    </xdr:from>
    <xdr:to>
      <xdr:col>8</xdr:col>
      <xdr:colOff>1123950</xdr:colOff>
      <xdr:row>21</xdr:row>
      <xdr:rowOff>25400</xdr:rowOff>
    </xdr:to>
    <xdr:sp>
      <xdr:nvSpPr>
        <xdr:cNvPr id="7" name="Text Box 1"/>
        <xdr:cNvSpPr txBox="1">
          <a:spLocks noChangeArrowheads="1"/>
        </xdr:cNvSpPr>
      </xdr:nvSpPr>
      <xdr:spPr>
        <a:xfrm>
          <a:off x="2501900" y="7747000"/>
          <a:ext cx="42989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8</xdr:row>
      <xdr:rowOff>0</xdr:rowOff>
    </xdr:from>
    <xdr:to>
      <xdr:col>8</xdr:col>
      <xdr:colOff>1123950</xdr:colOff>
      <xdr:row>8</xdr:row>
      <xdr:rowOff>25400</xdr:rowOff>
    </xdr:to>
    <xdr:sp>
      <xdr:nvSpPr>
        <xdr:cNvPr id="8" name="Text Box 1"/>
        <xdr:cNvSpPr txBox="1">
          <a:spLocks noChangeArrowheads="1"/>
        </xdr:cNvSpPr>
      </xdr:nvSpPr>
      <xdr:spPr>
        <a:xfrm>
          <a:off x="2451100" y="2959100"/>
          <a:ext cx="43497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8</xdr:row>
      <xdr:rowOff>0</xdr:rowOff>
    </xdr:from>
    <xdr:to>
      <xdr:col>8</xdr:col>
      <xdr:colOff>1123950</xdr:colOff>
      <xdr:row>8</xdr:row>
      <xdr:rowOff>25400</xdr:rowOff>
    </xdr:to>
    <xdr:sp>
      <xdr:nvSpPr>
        <xdr:cNvPr id="9" name="Text Box 1"/>
        <xdr:cNvSpPr txBox="1">
          <a:spLocks noChangeArrowheads="1"/>
        </xdr:cNvSpPr>
      </xdr:nvSpPr>
      <xdr:spPr>
        <a:xfrm>
          <a:off x="2374900" y="2959100"/>
          <a:ext cx="44259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9</xdr:row>
      <xdr:rowOff>0</xdr:rowOff>
    </xdr:from>
    <xdr:to>
      <xdr:col>8</xdr:col>
      <xdr:colOff>1123950</xdr:colOff>
      <xdr:row>9</xdr:row>
      <xdr:rowOff>25400</xdr:rowOff>
    </xdr:to>
    <xdr:sp>
      <xdr:nvSpPr>
        <xdr:cNvPr id="10" name="Text Box 1"/>
        <xdr:cNvSpPr txBox="1">
          <a:spLocks noChangeArrowheads="1"/>
        </xdr:cNvSpPr>
      </xdr:nvSpPr>
      <xdr:spPr>
        <a:xfrm>
          <a:off x="2501900" y="3327400"/>
          <a:ext cx="42989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21</xdr:row>
      <xdr:rowOff>0</xdr:rowOff>
    </xdr:from>
    <xdr:to>
      <xdr:col>8</xdr:col>
      <xdr:colOff>1123950</xdr:colOff>
      <xdr:row>21</xdr:row>
      <xdr:rowOff>25400</xdr:rowOff>
    </xdr:to>
    <xdr:sp>
      <xdr:nvSpPr>
        <xdr:cNvPr id="11" name="Text Box 1"/>
        <xdr:cNvSpPr txBox="1">
          <a:spLocks noChangeArrowheads="1"/>
        </xdr:cNvSpPr>
      </xdr:nvSpPr>
      <xdr:spPr>
        <a:xfrm>
          <a:off x="2501900" y="7747000"/>
          <a:ext cx="42989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10</xdr:row>
          <xdr:rowOff>241300</xdr:rowOff>
        </xdr:from>
        <xdr:to>
          <xdr:col>3</xdr:col>
          <xdr:colOff>571500</xdr:colOff>
          <xdr:row>12</xdr:row>
          <xdr:rowOff>0</xdr:rowOff>
        </xdr:to>
        <xdr:sp>
          <xdr:nvSpPr>
            <xdr:cNvPr id="2049" name="Check Box 1" hidden="1">
              <a:extLst>
                <a:ext uri="{63B3BB69-23CF-44E3-9099-C40C66FF867C}">
                  <a14:compatExt spid="_x0000_s2049"/>
                </a:ext>
              </a:extLst>
            </xdr:cNvPr>
            <xdr:cNvSpPr/>
          </xdr:nvSpPr>
          <xdr:spPr>
            <a:xfrm>
              <a:off x="2044700" y="2152650"/>
              <a:ext cx="8128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673100</xdr:colOff>
          <xdr:row>37</xdr:row>
          <xdr:rowOff>0</xdr:rowOff>
        </xdr:from>
        <xdr:to>
          <xdr:col>2</xdr:col>
          <xdr:colOff>101600</xdr:colOff>
          <xdr:row>38</xdr:row>
          <xdr:rowOff>0</xdr:rowOff>
        </xdr:to>
        <xdr:sp>
          <xdr:nvSpPr>
            <xdr:cNvPr id="2050" name="Check Box 2" hidden="1">
              <a:extLst>
                <a:ext uri="{63B3BB69-23CF-44E3-9099-C40C66FF867C}">
                  <a14:compatExt spid="_x0000_s2050"/>
                </a:ext>
              </a:extLst>
            </xdr:cNvPr>
            <xdr:cNvSpPr/>
          </xdr:nvSpPr>
          <xdr:spPr>
            <a:xfrm>
              <a:off x="1409700" y="7397750"/>
              <a:ext cx="279400"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406400</xdr:colOff>
          <xdr:row>6</xdr:row>
          <xdr:rowOff>63500</xdr:rowOff>
        </xdr:from>
        <xdr:to>
          <xdr:col>2</xdr:col>
          <xdr:colOff>0</xdr:colOff>
          <xdr:row>8</xdr:row>
          <xdr:rowOff>114300</xdr:rowOff>
        </xdr:to>
        <xdr:sp>
          <xdr:nvSpPr>
            <xdr:cNvPr id="2051" name="Check Box 3" hidden="1">
              <a:extLst>
                <a:ext uri="{63B3BB69-23CF-44E3-9099-C40C66FF867C}">
                  <a14:compatExt spid="_x0000_s2051"/>
                </a:ext>
              </a:extLst>
            </xdr:cNvPr>
            <xdr:cNvSpPr/>
          </xdr:nvSpPr>
          <xdr:spPr>
            <a:xfrm>
              <a:off x="1143000" y="1301750"/>
              <a:ext cx="444500" cy="4222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37</xdr:row>
          <xdr:rowOff>0</xdr:rowOff>
        </xdr:from>
        <xdr:to>
          <xdr:col>6</xdr:col>
          <xdr:colOff>558800</xdr:colOff>
          <xdr:row>38</xdr:row>
          <xdr:rowOff>0</xdr:rowOff>
        </xdr:to>
        <xdr:sp>
          <xdr:nvSpPr>
            <xdr:cNvPr id="2052" name="Check Box 4" hidden="1">
              <a:extLst>
                <a:ext uri="{63B3BB69-23CF-44E3-9099-C40C66FF867C}">
                  <a14:compatExt spid="_x0000_s2052"/>
                </a:ext>
              </a:extLst>
            </xdr:cNvPr>
            <xdr:cNvSpPr/>
          </xdr:nvSpPr>
          <xdr:spPr>
            <a:xfrm>
              <a:off x="4584700" y="7397750"/>
              <a:ext cx="495300"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101600</xdr:colOff>
          <xdr:row>37</xdr:row>
          <xdr:rowOff>0</xdr:rowOff>
        </xdr:from>
        <xdr:to>
          <xdr:col>8</xdr:col>
          <xdr:colOff>596900</xdr:colOff>
          <xdr:row>38</xdr:row>
          <xdr:rowOff>0</xdr:rowOff>
        </xdr:to>
        <xdr:sp>
          <xdr:nvSpPr>
            <xdr:cNvPr id="2053" name="Check Box 5" hidden="1">
              <a:extLst>
                <a:ext uri="{63B3BB69-23CF-44E3-9099-C40C66FF867C}">
                  <a14:compatExt spid="_x0000_s2053"/>
                </a:ext>
              </a:extLst>
            </xdr:cNvPr>
            <xdr:cNvSpPr/>
          </xdr:nvSpPr>
          <xdr:spPr>
            <a:xfrm>
              <a:off x="6159500" y="7397750"/>
              <a:ext cx="495300"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12700</xdr:rowOff>
        </xdr:from>
        <xdr:to>
          <xdr:col>10</xdr:col>
          <xdr:colOff>571500</xdr:colOff>
          <xdr:row>38</xdr:row>
          <xdr:rowOff>0</xdr:rowOff>
        </xdr:to>
        <xdr:sp>
          <xdr:nvSpPr>
            <xdr:cNvPr id="2054" name="Check Box 6" hidden="1">
              <a:extLst>
                <a:ext uri="{63B3BB69-23CF-44E3-9099-C40C66FF867C}">
                  <a14:compatExt spid="_x0000_s2054"/>
                </a:ext>
              </a:extLst>
            </xdr:cNvPr>
            <xdr:cNvSpPr/>
          </xdr:nvSpPr>
          <xdr:spPr>
            <a:xfrm>
              <a:off x="7556500" y="7410450"/>
              <a:ext cx="495300" cy="2254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482600</xdr:colOff>
          <xdr:row>13</xdr:row>
          <xdr:rowOff>0</xdr:rowOff>
        </xdr:from>
        <xdr:to>
          <xdr:col>3</xdr:col>
          <xdr:colOff>584200</xdr:colOff>
          <xdr:row>13</xdr:row>
          <xdr:rowOff>177800</xdr:rowOff>
        </xdr:to>
        <xdr:sp>
          <xdr:nvSpPr>
            <xdr:cNvPr id="2055" name="Check Box 7" hidden="1">
              <a:extLst>
                <a:ext uri="{63B3BB69-23CF-44E3-9099-C40C66FF867C}">
                  <a14:compatExt spid="_x0000_s2055"/>
                </a:ext>
              </a:extLst>
            </xdr:cNvPr>
            <xdr:cNvSpPr/>
          </xdr:nvSpPr>
          <xdr:spPr>
            <a:xfrm>
              <a:off x="2070100" y="2514600"/>
              <a:ext cx="800100" cy="17780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10</xdr:row>
          <xdr:rowOff>241300</xdr:rowOff>
        </xdr:from>
        <xdr:to>
          <xdr:col>6</xdr:col>
          <xdr:colOff>0</xdr:colOff>
          <xdr:row>12</xdr:row>
          <xdr:rowOff>0</xdr:rowOff>
        </xdr:to>
        <xdr:sp>
          <xdr:nvSpPr>
            <xdr:cNvPr id="2056" name="Check Box 8" hidden="1">
              <a:extLst>
                <a:ext uri="{63B3BB69-23CF-44E3-9099-C40C66FF867C}">
                  <a14:compatExt spid="_x0000_s2056"/>
                </a:ext>
              </a:extLst>
            </xdr:cNvPr>
            <xdr:cNvSpPr/>
          </xdr:nvSpPr>
          <xdr:spPr>
            <a:xfrm>
              <a:off x="4191000" y="2152650"/>
              <a:ext cx="3302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520700</xdr:colOff>
          <xdr:row>10</xdr:row>
          <xdr:rowOff>76200</xdr:rowOff>
        </xdr:from>
        <xdr:to>
          <xdr:col>7</xdr:col>
          <xdr:colOff>406400</xdr:colOff>
          <xdr:row>12</xdr:row>
          <xdr:rowOff>101600</xdr:rowOff>
        </xdr:to>
        <xdr:sp>
          <xdr:nvSpPr>
            <xdr:cNvPr id="2057" name="Check Box 9" hidden="1">
              <a:extLst>
                <a:ext uri="{63B3BB69-23CF-44E3-9099-C40C66FF867C}">
                  <a14:compatExt spid="_x0000_s2057"/>
                </a:ext>
              </a:extLst>
            </xdr:cNvPr>
            <xdr:cNvSpPr/>
          </xdr:nvSpPr>
          <xdr:spPr>
            <a:xfrm>
              <a:off x="5041900" y="2047875"/>
              <a:ext cx="609600" cy="3873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520700</xdr:colOff>
          <xdr:row>11</xdr:row>
          <xdr:rowOff>76200</xdr:rowOff>
        </xdr:from>
        <xdr:to>
          <xdr:col>7</xdr:col>
          <xdr:colOff>406400</xdr:colOff>
          <xdr:row>13</xdr:row>
          <xdr:rowOff>63500</xdr:rowOff>
        </xdr:to>
        <xdr:sp>
          <xdr:nvSpPr>
            <xdr:cNvPr id="2058" name="Check Box 10" hidden="1">
              <a:extLst>
                <a:ext uri="{63B3BB69-23CF-44E3-9099-C40C66FF867C}">
                  <a14:compatExt spid="_x0000_s2058"/>
                </a:ext>
              </a:extLst>
            </xdr:cNvPr>
            <xdr:cNvSpPr/>
          </xdr:nvSpPr>
          <xdr:spPr>
            <a:xfrm>
              <a:off x="5041900" y="2228850"/>
              <a:ext cx="609600" cy="3492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12</xdr:row>
          <xdr:rowOff>241300</xdr:rowOff>
        </xdr:from>
        <xdr:to>
          <xdr:col>6</xdr:col>
          <xdr:colOff>0</xdr:colOff>
          <xdr:row>13</xdr:row>
          <xdr:rowOff>177800</xdr:rowOff>
        </xdr:to>
        <xdr:sp>
          <xdr:nvSpPr>
            <xdr:cNvPr id="2059" name="Check Box 11" hidden="1">
              <a:extLst>
                <a:ext uri="{63B3BB69-23CF-44E3-9099-C40C66FF867C}">
                  <a14:compatExt spid="_x0000_s2059"/>
                </a:ext>
              </a:extLst>
            </xdr:cNvPr>
            <xdr:cNvSpPr/>
          </xdr:nvSpPr>
          <xdr:spPr>
            <a:xfrm>
              <a:off x="4191000" y="2514600"/>
              <a:ext cx="330200" cy="17780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520700</xdr:colOff>
          <xdr:row>12</xdr:row>
          <xdr:rowOff>101600</xdr:rowOff>
        </xdr:from>
        <xdr:to>
          <xdr:col>7</xdr:col>
          <xdr:colOff>406400</xdr:colOff>
          <xdr:row>14</xdr:row>
          <xdr:rowOff>0</xdr:rowOff>
        </xdr:to>
        <xdr:sp>
          <xdr:nvSpPr>
            <xdr:cNvPr id="2060" name="Check Box 12" hidden="1">
              <a:extLst>
                <a:ext uri="{63B3BB69-23CF-44E3-9099-C40C66FF867C}">
                  <a14:compatExt spid="_x0000_s2060"/>
                </a:ext>
              </a:extLst>
            </xdr:cNvPr>
            <xdr:cNvSpPr/>
          </xdr:nvSpPr>
          <xdr:spPr>
            <a:xfrm>
              <a:off x="5041900" y="2435225"/>
              <a:ext cx="609600" cy="2698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10</xdr:row>
          <xdr:rowOff>63500</xdr:rowOff>
        </xdr:from>
        <xdr:to>
          <xdr:col>11</xdr:col>
          <xdr:colOff>0</xdr:colOff>
          <xdr:row>12</xdr:row>
          <xdr:rowOff>101600</xdr:rowOff>
        </xdr:to>
        <xdr:sp>
          <xdr:nvSpPr>
            <xdr:cNvPr id="2061" name="Check Box 13" hidden="1">
              <a:extLst>
                <a:ext uri="{63B3BB69-23CF-44E3-9099-C40C66FF867C}">
                  <a14:compatExt spid="_x0000_s2061"/>
                </a:ext>
              </a:extLst>
            </xdr:cNvPr>
            <xdr:cNvSpPr/>
          </xdr:nvSpPr>
          <xdr:spPr>
            <a:xfrm>
              <a:off x="8001000" y="2035175"/>
              <a:ext cx="406400" cy="4000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11</xdr:row>
          <xdr:rowOff>76200</xdr:rowOff>
        </xdr:from>
        <xdr:to>
          <xdr:col>11</xdr:col>
          <xdr:colOff>0</xdr:colOff>
          <xdr:row>13</xdr:row>
          <xdr:rowOff>63500</xdr:rowOff>
        </xdr:to>
        <xdr:sp>
          <xdr:nvSpPr>
            <xdr:cNvPr id="2062" name="Check Box 14" hidden="1">
              <a:extLst>
                <a:ext uri="{63B3BB69-23CF-44E3-9099-C40C66FF867C}">
                  <a14:compatExt spid="_x0000_s2062"/>
                </a:ext>
              </a:extLst>
            </xdr:cNvPr>
            <xdr:cNvSpPr/>
          </xdr:nvSpPr>
          <xdr:spPr>
            <a:xfrm>
              <a:off x="8001000" y="2228850"/>
              <a:ext cx="406400" cy="3492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241300</xdr:rowOff>
        </xdr:from>
        <xdr:to>
          <xdr:col>10</xdr:col>
          <xdr:colOff>0</xdr:colOff>
          <xdr:row>13</xdr:row>
          <xdr:rowOff>177800</xdr:rowOff>
        </xdr:to>
        <xdr:sp>
          <xdr:nvSpPr>
            <xdr:cNvPr id="2063" name="Check Box 15" hidden="1">
              <a:extLst>
                <a:ext uri="{63B3BB69-23CF-44E3-9099-C40C66FF867C}">
                  <a14:compatExt spid="_x0000_s2063"/>
                </a:ext>
              </a:extLst>
            </xdr:cNvPr>
            <xdr:cNvSpPr/>
          </xdr:nvSpPr>
          <xdr:spPr>
            <a:xfrm>
              <a:off x="7137400" y="2514600"/>
              <a:ext cx="342900" cy="177800"/>
            </a:xfrm>
            <a:prstGeom prst="rect">
              <a:avLst/>
            </a:prstGeom>
          </xdr:spPr>
          <xdr:txBody>
            <a:bodyPr vertOverflow="clip" wrap="square" lIns="18288" tIns="0" rIns="0" bIns="0" anchor="t" upright="1"/>
            <a:lstStyle/>
            <a:p>
              <a:pPr algn="l" rtl="0">
                <a:defRPr sz="1000"/>
              </a:pPr>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520700</xdr:colOff>
          <xdr:row>12</xdr:row>
          <xdr:rowOff>25400</xdr:rowOff>
        </xdr:from>
        <xdr:to>
          <xdr:col>11</xdr:col>
          <xdr:colOff>0</xdr:colOff>
          <xdr:row>14</xdr:row>
          <xdr:rowOff>177800</xdr:rowOff>
        </xdr:to>
        <xdr:sp>
          <xdr:nvSpPr>
            <xdr:cNvPr id="2064" name="Check Box 16" hidden="1">
              <a:extLst>
                <a:ext uri="{63B3BB69-23CF-44E3-9099-C40C66FF867C}">
                  <a14:compatExt spid="_x0000_s2064"/>
                </a:ext>
              </a:extLst>
            </xdr:cNvPr>
            <xdr:cNvSpPr/>
          </xdr:nvSpPr>
          <xdr:spPr>
            <a:xfrm>
              <a:off x="8001000" y="2359025"/>
              <a:ext cx="406400" cy="5238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xdr:row>
          <xdr:rowOff>12700</xdr:rowOff>
        </xdr:from>
        <xdr:to>
          <xdr:col>9</xdr:col>
          <xdr:colOff>774700</xdr:colOff>
          <xdr:row>6</xdr:row>
          <xdr:rowOff>73025</xdr:rowOff>
        </xdr:to>
        <xdr:sp>
          <xdr:nvSpPr>
            <xdr:cNvPr id="2065" name="Check Box 17" hidden="1">
              <a:extLst>
                <a:ext uri="{63B3BB69-23CF-44E3-9099-C40C66FF867C}">
                  <a14:compatExt spid="_x0000_s2065"/>
                </a:ext>
              </a:extLst>
            </xdr:cNvPr>
            <xdr:cNvSpPr/>
          </xdr:nvSpPr>
          <xdr:spPr>
            <a:xfrm>
              <a:off x="6972300" y="1069975"/>
              <a:ext cx="482600" cy="24130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292100</xdr:colOff>
          <xdr:row>3</xdr:row>
          <xdr:rowOff>12700</xdr:rowOff>
        </xdr:from>
        <xdr:to>
          <xdr:col>10</xdr:col>
          <xdr:colOff>774700</xdr:colOff>
          <xdr:row>4</xdr:row>
          <xdr:rowOff>0</xdr:rowOff>
        </xdr:to>
        <xdr:sp>
          <xdr:nvSpPr>
            <xdr:cNvPr id="2066" name="Check Box 18" hidden="1">
              <a:extLst>
                <a:ext uri="{63B3BB69-23CF-44E3-9099-C40C66FF867C}">
                  <a14:compatExt spid="_x0000_s2066"/>
                </a:ext>
              </a:extLst>
            </xdr:cNvPr>
            <xdr:cNvSpPr/>
          </xdr:nvSpPr>
          <xdr:spPr>
            <a:xfrm>
              <a:off x="7772400" y="708025"/>
              <a:ext cx="482600" cy="1682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292100</xdr:colOff>
          <xdr:row>4</xdr:row>
          <xdr:rowOff>12700</xdr:rowOff>
        </xdr:from>
        <xdr:to>
          <xdr:col>10</xdr:col>
          <xdr:colOff>774700</xdr:colOff>
          <xdr:row>5</xdr:row>
          <xdr:rowOff>0</xdr:rowOff>
        </xdr:to>
        <xdr:sp>
          <xdr:nvSpPr>
            <xdr:cNvPr id="2067" name="Check Box 19" hidden="1">
              <a:extLst>
                <a:ext uri="{63B3BB69-23CF-44E3-9099-C40C66FF867C}">
                  <a14:compatExt spid="_x0000_s2067"/>
                </a:ext>
              </a:extLst>
            </xdr:cNvPr>
            <xdr:cNvSpPr/>
          </xdr:nvSpPr>
          <xdr:spPr>
            <a:xfrm>
              <a:off x="7772400" y="889000"/>
              <a:ext cx="482600" cy="1682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8</xdr:row>
          <xdr:rowOff>0</xdr:rowOff>
        </xdr:from>
        <xdr:to>
          <xdr:col>3</xdr:col>
          <xdr:colOff>571500</xdr:colOff>
          <xdr:row>9</xdr:row>
          <xdr:rowOff>0</xdr:rowOff>
        </xdr:to>
        <xdr:sp>
          <xdr:nvSpPr>
            <xdr:cNvPr id="2068" name="Check Box 20" hidden="1">
              <a:extLst>
                <a:ext uri="{63B3BB69-23CF-44E3-9099-C40C66FF867C}">
                  <a14:compatExt spid="_x0000_s2068"/>
                </a:ext>
              </a:extLst>
            </xdr:cNvPr>
            <xdr:cNvSpPr/>
          </xdr:nvSpPr>
          <xdr:spPr>
            <a:xfrm>
              <a:off x="2044700" y="1609725"/>
              <a:ext cx="8128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8</xdr:row>
          <xdr:rowOff>12700</xdr:rowOff>
        </xdr:from>
        <xdr:to>
          <xdr:col>4</xdr:col>
          <xdr:colOff>254000</xdr:colOff>
          <xdr:row>9</xdr:row>
          <xdr:rowOff>0</xdr:rowOff>
        </xdr:to>
        <xdr:sp>
          <xdr:nvSpPr>
            <xdr:cNvPr id="2069" name="Check Box 21" hidden="1">
              <a:extLst>
                <a:ext uri="{63B3BB69-23CF-44E3-9099-C40C66FF867C}">
                  <a14:compatExt spid="_x0000_s2069"/>
                </a:ext>
              </a:extLst>
            </xdr:cNvPr>
            <xdr:cNvSpPr/>
          </xdr:nvSpPr>
          <xdr:spPr>
            <a:xfrm>
              <a:off x="2692400" y="1622425"/>
              <a:ext cx="571500" cy="1682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406400</xdr:colOff>
          <xdr:row>9</xdr:row>
          <xdr:rowOff>12700</xdr:rowOff>
        </xdr:from>
        <xdr:to>
          <xdr:col>4</xdr:col>
          <xdr:colOff>254000</xdr:colOff>
          <xdr:row>10</xdr:row>
          <xdr:rowOff>0</xdr:rowOff>
        </xdr:to>
        <xdr:sp>
          <xdr:nvSpPr>
            <xdr:cNvPr id="2070" name="Check Box 22" hidden="1">
              <a:extLst>
                <a:ext uri="{63B3BB69-23CF-44E3-9099-C40C66FF867C}">
                  <a14:compatExt spid="_x0000_s2070"/>
                </a:ext>
              </a:extLst>
            </xdr:cNvPr>
            <xdr:cNvSpPr/>
          </xdr:nvSpPr>
          <xdr:spPr>
            <a:xfrm>
              <a:off x="2692400" y="1803400"/>
              <a:ext cx="571500" cy="1682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482600</xdr:colOff>
          <xdr:row>7</xdr:row>
          <xdr:rowOff>0</xdr:rowOff>
        </xdr:from>
        <xdr:to>
          <xdr:col>5</xdr:col>
          <xdr:colOff>558800</xdr:colOff>
          <xdr:row>8</xdr:row>
          <xdr:rowOff>0</xdr:rowOff>
        </xdr:to>
        <xdr:sp>
          <xdr:nvSpPr>
            <xdr:cNvPr id="2071" name="Check Box 23" hidden="1">
              <a:extLst>
                <a:ext uri="{63B3BB69-23CF-44E3-9099-C40C66FF867C}">
                  <a14:compatExt spid="_x0000_s2071"/>
                </a:ext>
              </a:extLst>
            </xdr:cNvPr>
            <xdr:cNvSpPr/>
          </xdr:nvSpPr>
          <xdr:spPr>
            <a:xfrm>
              <a:off x="3492500" y="1428750"/>
              <a:ext cx="8001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7</xdr:row>
          <xdr:rowOff>0</xdr:rowOff>
        </xdr:from>
        <xdr:to>
          <xdr:col>4</xdr:col>
          <xdr:colOff>457200</xdr:colOff>
          <xdr:row>8</xdr:row>
          <xdr:rowOff>0</xdr:rowOff>
        </xdr:to>
        <xdr:sp>
          <xdr:nvSpPr>
            <xdr:cNvPr id="2072" name="Check Box 24" hidden="1">
              <a:extLst>
                <a:ext uri="{63B3BB69-23CF-44E3-9099-C40C66FF867C}">
                  <a14:compatExt spid="_x0000_s2072"/>
                </a:ext>
              </a:extLst>
            </xdr:cNvPr>
            <xdr:cNvSpPr/>
          </xdr:nvSpPr>
          <xdr:spPr>
            <a:xfrm>
              <a:off x="2819400" y="1428750"/>
              <a:ext cx="6477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596900</xdr:colOff>
          <xdr:row>7</xdr:row>
          <xdr:rowOff>0</xdr:rowOff>
        </xdr:from>
        <xdr:to>
          <xdr:col>6</xdr:col>
          <xdr:colOff>50800</xdr:colOff>
          <xdr:row>8</xdr:row>
          <xdr:rowOff>0</xdr:rowOff>
        </xdr:to>
        <xdr:sp>
          <xdr:nvSpPr>
            <xdr:cNvPr id="2073" name="Check Box 25" hidden="1">
              <a:extLst>
                <a:ext uri="{63B3BB69-23CF-44E3-9099-C40C66FF867C}">
                  <a14:compatExt spid="_x0000_s2073"/>
                </a:ext>
              </a:extLst>
            </xdr:cNvPr>
            <xdr:cNvSpPr/>
          </xdr:nvSpPr>
          <xdr:spPr>
            <a:xfrm>
              <a:off x="4330700" y="1428750"/>
              <a:ext cx="2413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22</xdr:row>
          <xdr:rowOff>203200</xdr:rowOff>
        </xdr:from>
        <xdr:to>
          <xdr:col>4</xdr:col>
          <xdr:colOff>0</xdr:colOff>
          <xdr:row>24</xdr:row>
          <xdr:rowOff>0</xdr:rowOff>
        </xdr:to>
        <xdr:sp>
          <xdr:nvSpPr>
            <xdr:cNvPr id="2074" name="Check Box 26" hidden="1">
              <a:extLst>
                <a:ext uri="{63B3BB69-23CF-44E3-9099-C40C66FF867C}">
                  <a14:compatExt spid="_x0000_s2074"/>
                </a:ext>
              </a:extLst>
            </xdr:cNvPr>
            <xdr:cNvSpPr/>
          </xdr:nvSpPr>
          <xdr:spPr>
            <a:xfrm>
              <a:off x="2578100" y="4343400"/>
              <a:ext cx="4318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11</xdr:row>
          <xdr:rowOff>0</xdr:rowOff>
        </xdr:from>
        <xdr:to>
          <xdr:col>10</xdr:col>
          <xdr:colOff>0</xdr:colOff>
          <xdr:row>12</xdr:row>
          <xdr:rowOff>0</xdr:rowOff>
        </xdr:to>
        <xdr:sp>
          <xdr:nvSpPr>
            <xdr:cNvPr id="2075" name="Check Box 27" hidden="1">
              <a:extLst>
                <a:ext uri="{63B3BB69-23CF-44E3-9099-C40C66FF867C}">
                  <a14:compatExt spid="_x0000_s2075"/>
                </a:ext>
              </a:extLst>
            </xdr:cNvPr>
            <xdr:cNvSpPr/>
          </xdr:nvSpPr>
          <xdr:spPr>
            <a:xfrm>
              <a:off x="7137400" y="2152650"/>
              <a:ext cx="342900" cy="180975"/>
            </a:xfrm>
            <a:prstGeom prst="rect">
              <a:avLst/>
            </a:prstGeom>
          </xdr:spPr>
          <xdr:txBody>
            <a:bodyPr vertOverflow="clip" wrap="square" lIns="18288" tIns="0" rIns="0" bIns="0" anchor="t" upright="1"/>
            <a:lstStyle/>
            <a:p>
              <a:pPr algn="l" rtl="0">
                <a:defRPr sz="1000"/>
              </a:pPr>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0</xdr:rowOff>
        </xdr:from>
        <xdr:to>
          <xdr:col>10</xdr:col>
          <xdr:colOff>0</xdr:colOff>
          <xdr:row>13</xdr:row>
          <xdr:rowOff>0</xdr:rowOff>
        </xdr:to>
        <xdr:sp>
          <xdr:nvSpPr>
            <xdr:cNvPr id="2076" name="Check Box 28" hidden="1">
              <a:extLst>
                <a:ext uri="{63B3BB69-23CF-44E3-9099-C40C66FF867C}">
                  <a14:compatExt spid="_x0000_s2076"/>
                </a:ext>
              </a:extLst>
            </xdr:cNvPr>
            <xdr:cNvSpPr/>
          </xdr:nvSpPr>
          <xdr:spPr>
            <a:xfrm>
              <a:off x="7137400" y="2333625"/>
              <a:ext cx="342900" cy="180975"/>
            </a:xfrm>
            <a:prstGeom prst="rect">
              <a:avLst/>
            </a:prstGeom>
          </xdr:spPr>
          <xdr:txBody>
            <a:bodyPr vertOverflow="clip" wrap="square" lIns="18288" tIns="0" rIns="0" bIns="0" anchor="t" upright="1"/>
            <a:lstStyle/>
            <a:p>
              <a:pPr algn="l" rtl="0">
                <a:defRPr sz="1000"/>
              </a:pPr>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292100</xdr:colOff>
          <xdr:row>5</xdr:row>
          <xdr:rowOff>12700</xdr:rowOff>
        </xdr:from>
        <xdr:to>
          <xdr:col>10</xdr:col>
          <xdr:colOff>774700</xdr:colOff>
          <xdr:row>6</xdr:row>
          <xdr:rowOff>73025</xdr:rowOff>
        </xdr:to>
        <xdr:sp>
          <xdr:nvSpPr>
            <xdr:cNvPr id="2077" name="Check Box 29" hidden="1">
              <a:extLst>
                <a:ext uri="{63B3BB69-23CF-44E3-9099-C40C66FF867C}">
                  <a14:compatExt spid="_x0000_s2077"/>
                </a:ext>
              </a:extLst>
            </xdr:cNvPr>
            <xdr:cNvSpPr/>
          </xdr:nvSpPr>
          <xdr:spPr>
            <a:xfrm>
              <a:off x="7772400" y="1069975"/>
              <a:ext cx="482600" cy="24130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4</xdr:row>
          <xdr:rowOff>12700</xdr:rowOff>
        </xdr:from>
        <xdr:to>
          <xdr:col>9</xdr:col>
          <xdr:colOff>774700</xdr:colOff>
          <xdr:row>5</xdr:row>
          <xdr:rowOff>0</xdr:rowOff>
        </xdr:to>
        <xdr:sp>
          <xdr:nvSpPr>
            <xdr:cNvPr id="2078" name="Check Box 30" hidden="1">
              <a:extLst>
                <a:ext uri="{63B3BB69-23CF-44E3-9099-C40C66FF867C}">
                  <a14:compatExt spid="_x0000_s2078"/>
                </a:ext>
              </a:extLst>
            </xdr:cNvPr>
            <xdr:cNvSpPr/>
          </xdr:nvSpPr>
          <xdr:spPr>
            <a:xfrm>
              <a:off x="6972300" y="889000"/>
              <a:ext cx="482600" cy="1682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3</xdr:row>
          <xdr:rowOff>12700</xdr:rowOff>
        </xdr:from>
        <xdr:to>
          <xdr:col>9</xdr:col>
          <xdr:colOff>774700</xdr:colOff>
          <xdr:row>4</xdr:row>
          <xdr:rowOff>0</xdr:rowOff>
        </xdr:to>
        <xdr:sp>
          <xdr:nvSpPr>
            <xdr:cNvPr id="2079" name="Check Box 31" hidden="1">
              <a:extLst>
                <a:ext uri="{63B3BB69-23CF-44E3-9099-C40C66FF867C}">
                  <a14:compatExt spid="_x0000_s2079"/>
                </a:ext>
              </a:extLst>
            </xdr:cNvPr>
            <xdr:cNvSpPr/>
          </xdr:nvSpPr>
          <xdr:spPr>
            <a:xfrm>
              <a:off x="6972300" y="708025"/>
              <a:ext cx="482600" cy="1682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520700</xdr:colOff>
          <xdr:row>11</xdr:row>
          <xdr:rowOff>76200</xdr:rowOff>
        </xdr:from>
        <xdr:to>
          <xdr:col>2</xdr:col>
          <xdr:colOff>101600</xdr:colOff>
          <xdr:row>13</xdr:row>
          <xdr:rowOff>63500</xdr:rowOff>
        </xdr:to>
        <xdr:sp>
          <xdr:nvSpPr>
            <xdr:cNvPr id="2080" name="Check Box 32" hidden="1">
              <a:extLst>
                <a:ext uri="{63B3BB69-23CF-44E3-9099-C40C66FF867C}">
                  <a14:compatExt spid="_x0000_s2080"/>
                </a:ext>
              </a:extLst>
            </xdr:cNvPr>
            <xdr:cNvSpPr/>
          </xdr:nvSpPr>
          <xdr:spPr>
            <a:xfrm>
              <a:off x="1257300" y="2228850"/>
              <a:ext cx="431800" cy="3492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xdr:colOff>
          <xdr:row>21</xdr:row>
          <xdr:rowOff>203200</xdr:rowOff>
        </xdr:from>
        <xdr:to>
          <xdr:col>3</xdr:col>
          <xdr:colOff>635000</xdr:colOff>
          <xdr:row>25</xdr:row>
          <xdr:rowOff>25400</xdr:rowOff>
        </xdr:to>
        <xdr:sp>
          <xdr:nvSpPr>
            <xdr:cNvPr id="2081" name="Check Box 33" hidden="1">
              <a:extLst>
                <a:ext uri="{63B3BB69-23CF-44E3-9099-C40C66FF867C}">
                  <a14:compatExt spid="_x0000_s2081"/>
                </a:ext>
              </a:extLst>
            </xdr:cNvPr>
            <xdr:cNvSpPr/>
          </xdr:nvSpPr>
          <xdr:spPr>
            <a:xfrm>
              <a:off x="1803400" y="4162425"/>
              <a:ext cx="1117600" cy="57785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11</xdr:row>
          <xdr:rowOff>190500</xdr:rowOff>
        </xdr:from>
        <xdr:to>
          <xdr:col>3</xdr:col>
          <xdr:colOff>571500</xdr:colOff>
          <xdr:row>13</xdr:row>
          <xdr:rowOff>0</xdr:rowOff>
        </xdr:to>
        <xdr:sp>
          <xdr:nvSpPr>
            <xdr:cNvPr id="2082" name="Check Box 34" hidden="1">
              <a:extLst>
                <a:ext uri="{63B3BB69-23CF-44E3-9099-C40C66FF867C}">
                  <a14:compatExt spid="_x0000_s2082"/>
                </a:ext>
              </a:extLst>
            </xdr:cNvPr>
            <xdr:cNvSpPr/>
          </xdr:nvSpPr>
          <xdr:spPr>
            <a:xfrm>
              <a:off x="2044700" y="2333625"/>
              <a:ext cx="8128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431800</xdr:colOff>
          <xdr:row>12</xdr:row>
          <xdr:rowOff>215900</xdr:rowOff>
        </xdr:from>
        <xdr:to>
          <xdr:col>2</xdr:col>
          <xdr:colOff>152400</xdr:colOff>
          <xdr:row>13</xdr:row>
          <xdr:rowOff>177800</xdr:rowOff>
        </xdr:to>
        <xdr:sp>
          <xdr:nvSpPr>
            <xdr:cNvPr id="2083" name="Check Box 35" hidden="1">
              <a:extLst>
                <a:ext uri="{63B3BB69-23CF-44E3-9099-C40C66FF867C}">
                  <a14:compatExt spid="_x0000_s2083"/>
                </a:ext>
              </a:extLst>
            </xdr:cNvPr>
            <xdr:cNvSpPr/>
          </xdr:nvSpPr>
          <xdr:spPr>
            <a:xfrm>
              <a:off x="1168400" y="2514600"/>
              <a:ext cx="571500" cy="177800"/>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482600</xdr:colOff>
          <xdr:row>10</xdr:row>
          <xdr:rowOff>215900</xdr:rowOff>
        </xdr:from>
        <xdr:to>
          <xdr:col>2</xdr:col>
          <xdr:colOff>215900</xdr:colOff>
          <xdr:row>12</xdr:row>
          <xdr:rowOff>25400</xdr:rowOff>
        </xdr:to>
        <xdr:sp>
          <xdr:nvSpPr>
            <xdr:cNvPr id="2084" name="Check Box 36" hidden="1">
              <a:extLst>
                <a:ext uri="{63B3BB69-23CF-44E3-9099-C40C66FF867C}">
                  <a14:compatExt spid="_x0000_s2084"/>
                </a:ext>
              </a:extLst>
            </xdr:cNvPr>
            <xdr:cNvSpPr/>
          </xdr:nvSpPr>
          <xdr:spPr>
            <a:xfrm>
              <a:off x="1219200" y="2152650"/>
              <a:ext cx="584200" cy="2063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11</xdr:row>
          <xdr:rowOff>203200</xdr:rowOff>
        </xdr:from>
        <xdr:to>
          <xdr:col>6</xdr:col>
          <xdr:colOff>317500</xdr:colOff>
          <xdr:row>13</xdr:row>
          <xdr:rowOff>12700</xdr:rowOff>
        </xdr:to>
        <xdr:sp>
          <xdr:nvSpPr>
            <xdr:cNvPr id="2085" name="Check Box 37" hidden="1">
              <a:extLst>
                <a:ext uri="{63B3BB69-23CF-44E3-9099-C40C66FF867C}">
                  <a14:compatExt spid="_x0000_s2085"/>
                </a:ext>
              </a:extLst>
            </xdr:cNvPr>
            <xdr:cNvSpPr/>
          </xdr:nvSpPr>
          <xdr:spPr>
            <a:xfrm>
              <a:off x="4165600" y="2333625"/>
              <a:ext cx="673100" cy="1936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7</xdr:row>
          <xdr:rowOff>0</xdr:rowOff>
        </xdr:from>
        <xdr:to>
          <xdr:col>3</xdr:col>
          <xdr:colOff>571500</xdr:colOff>
          <xdr:row>8</xdr:row>
          <xdr:rowOff>0</xdr:rowOff>
        </xdr:to>
        <xdr:sp>
          <xdr:nvSpPr>
            <xdr:cNvPr id="2086" name="Check Box 38" hidden="1">
              <a:extLst>
                <a:ext uri="{63B3BB69-23CF-44E3-9099-C40C66FF867C}">
                  <a14:compatExt spid="_x0000_s2086"/>
                </a:ext>
              </a:extLst>
            </xdr:cNvPr>
            <xdr:cNvSpPr/>
          </xdr:nvSpPr>
          <xdr:spPr>
            <a:xfrm>
              <a:off x="2044700" y="1428750"/>
              <a:ext cx="812800" cy="1809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9</xdr:row>
          <xdr:rowOff>0</xdr:rowOff>
        </xdr:from>
        <xdr:to>
          <xdr:col>3</xdr:col>
          <xdr:colOff>114300</xdr:colOff>
          <xdr:row>10</xdr:row>
          <xdr:rowOff>25400</xdr:rowOff>
        </xdr:to>
        <xdr:sp>
          <xdr:nvSpPr>
            <xdr:cNvPr id="2087" name="Check Box 39" hidden="1">
              <a:extLst>
                <a:ext uri="{63B3BB69-23CF-44E3-9099-C40C66FF867C}">
                  <a14:compatExt spid="_x0000_s2087"/>
                </a:ext>
              </a:extLst>
            </xdr:cNvPr>
            <xdr:cNvSpPr/>
          </xdr:nvSpPr>
          <xdr:spPr>
            <a:xfrm>
              <a:off x="1968500" y="1790700"/>
              <a:ext cx="431800" cy="20637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26</xdr:row>
      <xdr:rowOff>0</xdr:rowOff>
    </xdr:from>
    <xdr:to>
      <xdr:col>8</xdr:col>
      <xdr:colOff>1143000</xdr:colOff>
      <xdr:row>26</xdr:row>
      <xdr:rowOff>25400</xdr:rowOff>
    </xdr:to>
    <xdr:sp>
      <xdr:nvSpPr>
        <xdr:cNvPr id="2" name="Text Box 1"/>
        <xdr:cNvSpPr txBox="1">
          <a:spLocks noChangeArrowheads="1"/>
        </xdr:cNvSpPr>
      </xdr:nvSpPr>
      <xdr:spPr>
        <a:xfrm>
          <a:off x="2501900" y="9588500"/>
          <a:ext cx="431800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27400"/>
          <a:ext cx="436880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27400"/>
          <a:ext cx="444500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20</xdr:row>
      <xdr:rowOff>0</xdr:rowOff>
    </xdr:from>
    <xdr:to>
      <xdr:col>8</xdr:col>
      <xdr:colOff>1143000</xdr:colOff>
      <xdr:row>20</xdr:row>
      <xdr:rowOff>25400</xdr:rowOff>
    </xdr:to>
    <xdr:sp>
      <xdr:nvSpPr>
        <xdr:cNvPr id="5" name="Text Box 1"/>
        <xdr:cNvSpPr txBox="1">
          <a:spLocks noChangeArrowheads="1"/>
        </xdr:cNvSpPr>
      </xdr:nvSpPr>
      <xdr:spPr>
        <a:xfrm>
          <a:off x="2501900" y="7378700"/>
          <a:ext cx="431800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26</xdr:row>
      <xdr:rowOff>0</xdr:rowOff>
    </xdr:from>
    <xdr:to>
      <xdr:col>8</xdr:col>
      <xdr:colOff>1143000</xdr:colOff>
      <xdr:row>26</xdr:row>
      <xdr:rowOff>25400</xdr:rowOff>
    </xdr:to>
    <xdr:sp>
      <xdr:nvSpPr>
        <xdr:cNvPr id="6" name="Text Box 1"/>
        <xdr:cNvSpPr txBox="1">
          <a:spLocks noChangeArrowheads="1"/>
        </xdr:cNvSpPr>
      </xdr:nvSpPr>
      <xdr:spPr>
        <a:xfrm>
          <a:off x="2501900" y="9588500"/>
          <a:ext cx="431800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22</xdr:row>
      <xdr:rowOff>0</xdr:rowOff>
    </xdr:from>
    <xdr:to>
      <xdr:col>8</xdr:col>
      <xdr:colOff>1123950</xdr:colOff>
      <xdr:row>22</xdr:row>
      <xdr:rowOff>25400</xdr:rowOff>
    </xdr:to>
    <xdr:sp>
      <xdr:nvSpPr>
        <xdr:cNvPr id="7" name="Text Box 1"/>
        <xdr:cNvSpPr txBox="1">
          <a:spLocks noChangeArrowheads="1"/>
        </xdr:cNvSpPr>
      </xdr:nvSpPr>
      <xdr:spPr>
        <a:xfrm>
          <a:off x="2501900" y="8115300"/>
          <a:ext cx="42989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431800</xdr:colOff>
      <xdr:row>8</xdr:row>
      <xdr:rowOff>0</xdr:rowOff>
    </xdr:from>
    <xdr:to>
      <xdr:col>8</xdr:col>
      <xdr:colOff>1123950</xdr:colOff>
      <xdr:row>8</xdr:row>
      <xdr:rowOff>25400</xdr:rowOff>
    </xdr:to>
    <xdr:sp>
      <xdr:nvSpPr>
        <xdr:cNvPr id="8" name="Text Box 1"/>
        <xdr:cNvSpPr txBox="1">
          <a:spLocks noChangeArrowheads="1"/>
        </xdr:cNvSpPr>
      </xdr:nvSpPr>
      <xdr:spPr>
        <a:xfrm>
          <a:off x="2451100" y="2959100"/>
          <a:ext cx="43497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355600</xdr:colOff>
      <xdr:row>8</xdr:row>
      <xdr:rowOff>0</xdr:rowOff>
    </xdr:from>
    <xdr:to>
      <xdr:col>8</xdr:col>
      <xdr:colOff>1123950</xdr:colOff>
      <xdr:row>8</xdr:row>
      <xdr:rowOff>25400</xdr:rowOff>
    </xdr:to>
    <xdr:sp>
      <xdr:nvSpPr>
        <xdr:cNvPr id="9" name="Text Box 1"/>
        <xdr:cNvSpPr txBox="1">
          <a:spLocks noChangeArrowheads="1"/>
        </xdr:cNvSpPr>
      </xdr:nvSpPr>
      <xdr:spPr>
        <a:xfrm>
          <a:off x="2374900" y="2959100"/>
          <a:ext cx="44259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9</xdr:row>
      <xdr:rowOff>0</xdr:rowOff>
    </xdr:from>
    <xdr:to>
      <xdr:col>8</xdr:col>
      <xdr:colOff>1123950</xdr:colOff>
      <xdr:row>9</xdr:row>
      <xdr:rowOff>25400</xdr:rowOff>
    </xdr:to>
    <xdr:sp>
      <xdr:nvSpPr>
        <xdr:cNvPr id="10" name="Text Box 1"/>
        <xdr:cNvSpPr txBox="1">
          <a:spLocks noChangeArrowheads="1"/>
        </xdr:cNvSpPr>
      </xdr:nvSpPr>
      <xdr:spPr>
        <a:xfrm>
          <a:off x="2501900" y="3327400"/>
          <a:ext cx="42989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22</xdr:row>
      <xdr:rowOff>0</xdr:rowOff>
    </xdr:from>
    <xdr:to>
      <xdr:col>8</xdr:col>
      <xdr:colOff>1123950</xdr:colOff>
      <xdr:row>22</xdr:row>
      <xdr:rowOff>25400</xdr:rowOff>
    </xdr:to>
    <xdr:sp>
      <xdr:nvSpPr>
        <xdr:cNvPr id="11" name="Text Box 1"/>
        <xdr:cNvSpPr txBox="1">
          <a:spLocks noChangeArrowheads="1"/>
        </xdr:cNvSpPr>
      </xdr:nvSpPr>
      <xdr:spPr>
        <a:xfrm>
          <a:off x="2501900" y="8115300"/>
          <a:ext cx="4298950" cy="25400"/>
        </a:xfrm>
        <a:prstGeom prst="rect">
          <a:avLst/>
        </a:prstGeom>
        <a:noFill/>
        <a:ln>
          <a:noFill/>
        </a:ln>
      </xdr:spPr>
      <xdr:txBody>
        <a:bodyPr rtlCol="0"/>
        <a:lstStyle/>
        <a:p>
          <a:pPr algn="ctr"/>
          <a:endParaRPr lang="zh-CN" altLang="en-US"/>
        </a:p>
      </xdr:txBody>
    </xdr:sp>
    <xdr:clientData/>
  </xdr:twoCellAnchor>
</xdr:wsDr>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3.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6" Type="http://schemas.openxmlformats.org/officeDocument/2006/relationships/ctrlProp" Target="../ctrlProps/ctrlProp64.xml"/><Relationship Id="rId65" Type="http://schemas.openxmlformats.org/officeDocument/2006/relationships/ctrlProp" Target="../ctrlProps/ctrlProp63.xml"/><Relationship Id="rId64" Type="http://schemas.openxmlformats.org/officeDocument/2006/relationships/ctrlProp" Target="../ctrlProps/ctrlProp62.xml"/><Relationship Id="rId63" Type="http://schemas.openxmlformats.org/officeDocument/2006/relationships/ctrlProp" Target="../ctrlProps/ctrlProp61.xml"/><Relationship Id="rId62" Type="http://schemas.openxmlformats.org/officeDocument/2006/relationships/ctrlProp" Target="../ctrlProps/ctrlProp60.xml"/><Relationship Id="rId61" Type="http://schemas.openxmlformats.org/officeDocument/2006/relationships/ctrlProp" Target="../ctrlProps/ctrlProp59.xml"/><Relationship Id="rId60" Type="http://schemas.openxmlformats.org/officeDocument/2006/relationships/ctrlProp" Target="../ctrlProps/ctrlProp58.xml"/><Relationship Id="rId6" Type="http://schemas.openxmlformats.org/officeDocument/2006/relationships/ctrlProp" Target="../ctrlProps/ctrlProp4.xml"/><Relationship Id="rId59" Type="http://schemas.openxmlformats.org/officeDocument/2006/relationships/ctrlProp" Target="../ctrlProps/ctrlProp57.xml"/><Relationship Id="rId58" Type="http://schemas.openxmlformats.org/officeDocument/2006/relationships/ctrlProp" Target="../ctrlProps/ctrlProp56.xml"/><Relationship Id="rId57" Type="http://schemas.openxmlformats.org/officeDocument/2006/relationships/ctrlProp" Target="../ctrlProps/ctrlProp55.xml"/><Relationship Id="rId56" Type="http://schemas.openxmlformats.org/officeDocument/2006/relationships/ctrlProp" Target="../ctrlProps/ctrlProp54.xml"/><Relationship Id="rId55" Type="http://schemas.openxmlformats.org/officeDocument/2006/relationships/ctrlProp" Target="../ctrlProps/ctrlProp53.xml"/><Relationship Id="rId54" Type="http://schemas.openxmlformats.org/officeDocument/2006/relationships/ctrlProp" Target="../ctrlProps/ctrlProp52.xml"/><Relationship Id="rId53" Type="http://schemas.openxmlformats.org/officeDocument/2006/relationships/ctrlProp" Target="../ctrlProps/ctrlProp51.xml"/><Relationship Id="rId52" Type="http://schemas.openxmlformats.org/officeDocument/2006/relationships/ctrlProp" Target="../ctrlProps/ctrlProp50.xml"/><Relationship Id="rId51" Type="http://schemas.openxmlformats.org/officeDocument/2006/relationships/ctrlProp" Target="../ctrlProps/ctrlProp49.xml"/><Relationship Id="rId50" Type="http://schemas.openxmlformats.org/officeDocument/2006/relationships/ctrlProp" Target="../ctrlProps/ctrlProp48.xml"/><Relationship Id="rId5" Type="http://schemas.openxmlformats.org/officeDocument/2006/relationships/ctrlProp" Target="../ctrlProps/ctrlProp3.xml"/><Relationship Id="rId49" Type="http://schemas.openxmlformats.org/officeDocument/2006/relationships/ctrlProp" Target="../ctrlProps/ctrlProp47.xml"/><Relationship Id="rId48" Type="http://schemas.openxmlformats.org/officeDocument/2006/relationships/ctrlProp" Target="../ctrlProps/ctrlProp46.xml"/><Relationship Id="rId47" Type="http://schemas.openxmlformats.org/officeDocument/2006/relationships/ctrlProp" Target="../ctrlProps/ctrlProp45.xml"/><Relationship Id="rId46" Type="http://schemas.openxmlformats.org/officeDocument/2006/relationships/ctrlProp" Target="../ctrlProps/ctrlProp44.xml"/><Relationship Id="rId45" Type="http://schemas.openxmlformats.org/officeDocument/2006/relationships/ctrlProp" Target="../ctrlProps/ctrlProp43.xml"/><Relationship Id="rId44" Type="http://schemas.openxmlformats.org/officeDocument/2006/relationships/ctrlProp" Target="../ctrlProps/ctrlProp42.xml"/><Relationship Id="rId43" Type="http://schemas.openxmlformats.org/officeDocument/2006/relationships/ctrlProp" Target="../ctrlProps/ctrlProp41.xml"/><Relationship Id="rId42" Type="http://schemas.openxmlformats.org/officeDocument/2006/relationships/ctrlProp" Target="../ctrlProps/ctrlProp40.xml"/><Relationship Id="rId41" Type="http://schemas.openxmlformats.org/officeDocument/2006/relationships/ctrlProp" Target="../ctrlProps/ctrlProp39.xml"/><Relationship Id="rId40" Type="http://schemas.openxmlformats.org/officeDocument/2006/relationships/ctrlProp" Target="../ctrlProps/ctrlProp38.xml"/><Relationship Id="rId4" Type="http://schemas.openxmlformats.org/officeDocument/2006/relationships/ctrlProp" Target="../ctrlProps/ctrlProp2.xml"/><Relationship Id="rId39" Type="http://schemas.openxmlformats.org/officeDocument/2006/relationships/ctrlProp" Target="../ctrlProps/ctrlProp37.xml"/><Relationship Id="rId38" Type="http://schemas.openxmlformats.org/officeDocument/2006/relationships/ctrlProp" Target="../ctrlProps/ctrlProp36.xml"/><Relationship Id="rId37" Type="http://schemas.openxmlformats.org/officeDocument/2006/relationships/ctrlProp" Target="../ctrlProps/ctrlProp35.xml"/><Relationship Id="rId36" Type="http://schemas.openxmlformats.org/officeDocument/2006/relationships/ctrlProp" Target="../ctrlProps/ctrlProp34.xml"/><Relationship Id="rId35" Type="http://schemas.openxmlformats.org/officeDocument/2006/relationships/ctrlProp" Target="../ctrlProps/ctrlProp33.xml"/><Relationship Id="rId34" Type="http://schemas.openxmlformats.org/officeDocument/2006/relationships/ctrlProp" Target="../ctrlProps/ctrlProp32.xml"/><Relationship Id="rId33" Type="http://schemas.openxmlformats.org/officeDocument/2006/relationships/ctrlProp" Target="../ctrlProps/ctrlProp31.xml"/><Relationship Id="rId32" Type="http://schemas.openxmlformats.org/officeDocument/2006/relationships/ctrlProp" Target="../ctrlProps/ctrlProp30.xml"/><Relationship Id="rId31" Type="http://schemas.openxmlformats.org/officeDocument/2006/relationships/ctrlProp" Target="../ctrlProps/ctrlProp29.xml"/><Relationship Id="rId30" Type="http://schemas.openxmlformats.org/officeDocument/2006/relationships/ctrlProp" Target="../ctrlProps/ctrlProp28.xml"/><Relationship Id="rId3" Type="http://schemas.openxmlformats.org/officeDocument/2006/relationships/ctrlProp" Target="../ctrlProps/ctrlProp1.xml"/><Relationship Id="rId29" Type="http://schemas.openxmlformats.org/officeDocument/2006/relationships/ctrlProp" Target="../ctrlProps/ctrlProp27.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9" Type="http://schemas.openxmlformats.org/officeDocument/2006/relationships/ctrlProp" Target="../ctrlProps/ctrlProp71.xml"/><Relationship Id="rId8" Type="http://schemas.openxmlformats.org/officeDocument/2006/relationships/ctrlProp" Target="../ctrlProps/ctrlProp70.xml"/><Relationship Id="rId7" Type="http://schemas.openxmlformats.org/officeDocument/2006/relationships/ctrlProp" Target="../ctrlProps/ctrlProp69.xml"/><Relationship Id="rId6" Type="http://schemas.openxmlformats.org/officeDocument/2006/relationships/ctrlProp" Target="../ctrlProps/ctrlProp68.xml"/><Relationship Id="rId5" Type="http://schemas.openxmlformats.org/officeDocument/2006/relationships/ctrlProp" Target="../ctrlProps/ctrlProp67.xml"/><Relationship Id="rId4" Type="http://schemas.openxmlformats.org/officeDocument/2006/relationships/ctrlProp" Target="../ctrlProps/ctrlProp66.xml"/><Relationship Id="rId39" Type="http://schemas.openxmlformats.org/officeDocument/2006/relationships/ctrlProp" Target="../ctrlProps/ctrlProp101.xml"/><Relationship Id="rId38" Type="http://schemas.openxmlformats.org/officeDocument/2006/relationships/ctrlProp" Target="../ctrlProps/ctrlProp100.xml"/><Relationship Id="rId37" Type="http://schemas.openxmlformats.org/officeDocument/2006/relationships/ctrlProp" Target="../ctrlProps/ctrlProp99.xml"/><Relationship Id="rId36" Type="http://schemas.openxmlformats.org/officeDocument/2006/relationships/ctrlProp" Target="../ctrlProps/ctrlProp98.xml"/><Relationship Id="rId35" Type="http://schemas.openxmlformats.org/officeDocument/2006/relationships/ctrlProp" Target="../ctrlProps/ctrlProp97.xml"/><Relationship Id="rId34" Type="http://schemas.openxmlformats.org/officeDocument/2006/relationships/ctrlProp" Target="../ctrlProps/ctrlProp96.xml"/><Relationship Id="rId33" Type="http://schemas.openxmlformats.org/officeDocument/2006/relationships/ctrlProp" Target="../ctrlProps/ctrlProp95.xml"/><Relationship Id="rId32" Type="http://schemas.openxmlformats.org/officeDocument/2006/relationships/ctrlProp" Target="../ctrlProps/ctrlProp94.xml"/><Relationship Id="rId31" Type="http://schemas.openxmlformats.org/officeDocument/2006/relationships/ctrlProp" Target="../ctrlProps/ctrlProp93.xml"/><Relationship Id="rId30" Type="http://schemas.openxmlformats.org/officeDocument/2006/relationships/ctrlProp" Target="../ctrlProps/ctrlProp92.xml"/><Relationship Id="rId3" Type="http://schemas.openxmlformats.org/officeDocument/2006/relationships/ctrlProp" Target="../ctrlProps/ctrlProp65.xml"/><Relationship Id="rId29" Type="http://schemas.openxmlformats.org/officeDocument/2006/relationships/ctrlProp" Target="../ctrlProps/ctrlProp91.xml"/><Relationship Id="rId28" Type="http://schemas.openxmlformats.org/officeDocument/2006/relationships/ctrlProp" Target="../ctrlProps/ctrlProp90.xml"/><Relationship Id="rId27" Type="http://schemas.openxmlformats.org/officeDocument/2006/relationships/ctrlProp" Target="../ctrlProps/ctrlProp89.xml"/><Relationship Id="rId26" Type="http://schemas.openxmlformats.org/officeDocument/2006/relationships/ctrlProp" Target="../ctrlProps/ctrlProp88.xml"/><Relationship Id="rId25" Type="http://schemas.openxmlformats.org/officeDocument/2006/relationships/ctrlProp" Target="../ctrlProps/ctrlProp87.xml"/><Relationship Id="rId24" Type="http://schemas.openxmlformats.org/officeDocument/2006/relationships/ctrlProp" Target="../ctrlProps/ctrlProp86.xml"/><Relationship Id="rId23" Type="http://schemas.openxmlformats.org/officeDocument/2006/relationships/ctrlProp" Target="../ctrlProps/ctrlProp85.xml"/><Relationship Id="rId22" Type="http://schemas.openxmlformats.org/officeDocument/2006/relationships/ctrlProp" Target="../ctrlProps/ctrlProp84.xml"/><Relationship Id="rId21" Type="http://schemas.openxmlformats.org/officeDocument/2006/relationships/ctrlProp" Target="../ctrlProps/ctrlProp83.xml"/><Relationship Id="rId20" Type="http://schemas.openxmlformats.org/officeDocument/2006/relationships/ctrlProp" Target="../ctrlProps/ctrlProp82.xml"/><Relationship Id="rId2" Type="http://schemas.openxmlformats.org/officeDocument/2006/relationships/vmlDrawing" Target="../drawings/vmlDrawing2.vml"/><Relationship Id="rId19" Type="http://schemas.openxmlformats.org/officeDocument/2006/relationships/ctrlProp" Target="../ctrlProps/ctrlProp81.xml"/><Relationship Id="rId18" Type="http://schemas.openxmlformats.org/officeDocument/2006/relationships/ctrlProp" Target="../ctrlProps/ctrlProp80.xml"/><Relationship Id="rId17" Type="http://schemas.openxmlformats.org/officeDocument/2006/relationships/ctrlProp" Target="../ctrlProps/ctrlProp79.xml"/><Relationship Id="rId16" Type="http://schemas.openxmlformats.org/officeDocument/2006/relationships/ctrlProp" Target="../ctrlProps/ctrlProp78.xml"/><Relationship Id="rId15" Type="http://schemas.openxmlformats.org/officeDocument/2006/relationships/ctrlProp" Target="../ctrlProps/ctrlProp77.xml"/><Relationship Id="rId14" Type="http://schemas.openxmlformats.org/officeDocument/2006/relationships/ctrlProp" Target="../ctrlProps/ctrlProp76.xml"/><Relationship Id="rId13" Type="http://schemas.openxmlformats.org/officeDocument/2006/relationships/ctrlProp" Target="../ctrlProps/ctrlProp75.xml"/><Relationship Id="rId12" Type="http://schemas.openxmlformats.org/officeDocument/2006/relationships/ctrlProp" Target="../ctrlProps/ctrlProp74.xml"/><Relationship Id="rId11" Type="http://schemas.openxmlformats.org/officeDocument/2006/relationships/ctrlProp" Target="../ctrlProps/ctrlProp73.xml"/><Relationship Id="rId10" Type="http://schemas.openxmlformats.org/officeDocument/2006/relationships/ctrlProp" Target="../ctrlProps/ctrlProp72.x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9" Type="http://schemas.openxmlformats.org/officeDocument/2006/relationships/ctrlProp" Target="../ctrlProps/ctrlProp108.xml"/><Relationship Id="rId8" Type="http://schemas.openxmlformats.org/officeDocument/2006/relationships/ctrlProp" Target="../ctrlProps/ctrlProp107.xml"/><Relationship Id="rId7" Type="http://schemas.openxmlformats.org/officeDocument/2006/relationships/ctrlProp" Target="../ctrlProps/ctrlProp106.xml"/><Relationship Id="rId6" Type="http://schemas.openxmlformats.org/officeDocument/2006/relationships/ctrlProp" Target="../ctrlProps/ctrlProp105.xml"/><Relationship Id="rId5" Type="http://schemas.openxmlformats.org/officeDocument/2006/relationships/ctrlProp" Target="../ctrlProps/ctrlProp104.xml"/><Relationship Id="rId41" Type="http://schemas.openxmlformats.org/officeDocument/2006/relationships/ctrlProp" Target="../ctrlProps/ctrlProp140.xml"/><Relationship Id="rId40" Type="http://schemas.openxmlformats.org/officeDocument/2006/relationships/ctrlProp" Target="../ctrlProps/ctrlProp139.xml"/><Relationship Id="rId4" Type="http://schemas.openxmlformats.org/officeDocument/2006/relationships/ctrlProp" Target="../ctrlProps/ctrlProp103.xml"/><Relationship Id="rId39" Type="http://schemas.openxmlformats.org/officeDocument/2006/relationships/ctrlProp" Target="../ctrlProps/ctrlProp138.xml"/><Relationship Id="rId38" Type="http://schemas.openxmlformats.org/officeDocument/2006/relationships/ctrlProp" Target="../ctrlProps/ctrlProp137.xml"/><Relationship Id="rId37" Type="http://schemas.openxmlformats.org/officeDocument/2006/relationships/ctrlProp" Target="../ctrlProps/ctrlProp136.xml"/><Relationship Id="rId36" Type="http://schemas.openxmlformats.org/officeDocument/2006/relationships/ctrlProp" Target="../ctrlProps/ctrlProp135.xml"/><Relationship Id="rId35" Type="http://schemas.openxmlformats.org/officeDocument/2006/relationships/ctrlProp" Target="../ctrlProps/ctrlProp134.xml"/><Relationship Id="rId34" Type="http://schemas.openxmlformats.org/officeDocument/2006/relationships/ctrlProp" Target="../ctrlProps/ctrlProp133.xml"/><Relationship Id="rId33" Type="http://schemas.openxmlformats.org/officeDocument/2006/relationships/ctrlProp" Target="../ctrlProps/ctrlProp132.xml"/><Relationship Id="rId32" Type="http://schemas.openxmlformats.org/officeDocument/2006/relationships/ctrlProp" Target="../ctrlProps/ctrlProp131.xml"/><Relationship Id="rId31" Type="http://schemas.openxmlformats.org/officeDocument/2006/relationships/ctrlProp" Target="../ctrlProps/ctrlProp130.xml"/><Relationship Id="rId30" Type="http://schemas.openxmlformats.org/officeDocument/2006/relationships/ctrlProp" Target="../ctrlProps/ctrlProp129.xml"/><Relationship Id="rId3" Type="http://schemas.openxmlformats.org/officeDocument/2006/relationships/ctrlProp" Target="../ctrlProps/ctrlProp102.xml"/><Relationship Id="rId29" Type="http://schemas.openxmlformats.org/officeDocument/2006/relationships/ctrlProp" Target="../ctrlProps/ctrlProp128.xml"/><Relationship Id="rId28" Type="http://schemas.openxmlformats.org/officeDocument/2006/relationships/ctrlProp" Target="../ctrlProps/ctrlProp127.xml"/><Relationship Id="rId27" Type="http://schemas.openxmlformats.org/officeDocument/2006/relationships/ctrlProp" Target="../ctrlProps/ctrlProp126.xml"/><Relationship Id="rId26" Type="http://schemas.openxmlformats.org/officeDocument/2006/relationships/ctrlProp" Target="../ctrlProps/ctrlProp125.xml"/><Relationship Id="rId25" Type="http://schemas.openxmlformats.org/officeDocument/2006/relationships/ctrlProp" Target="../ctrlProps/ctrlProp124.xml"/><Relationship Id="rId24" Type="http://schemas.openxmlformats.org/officeDocument/2006/relationships/ctrlProp" Target="../ctrlProps/ctrlProp123.xml"/><Relationship Id="rId23" Type="http://schemas.openxmlformats.org/officeDocument/2006/relationships/ctrlProp" Target="../ctrlProps/ctrlProp122.xml"/><Relationship Id="rId22" Type="http://schemas.openxmlformats.org/officeDocument/2006/relationships/ctrlProp" Target="../ctrlProps/ctrlProp121.xml"/><Relationship Id="rId21" Type="http://schemas.openxmlformats.org/officeDocument/2006/relationships/ctrlProp" Target="../ctrlProps/ctrlProp120.xml"/><Relationship Id="rId20" Type="http://schemas.openxmlformats.org/officeDocument/2006/relationships/ctrlProp" Target="../ctrlProps/ctrlProp119.xml"/><Relationship Id="rId2" Type="http://schemas.openxmlformats.org/officeDocument/2006/relationships/vmlDrawing" Target="../drawings/vmlDrawing3.vml"/><Relationship Id="rId19" Type="http://schemas.openxmlformats.org/officeDocument/2006/relationships/ctrlProp" Target="../ctrlProps/ctrlProp118.xml"/><Relationship Id="rId18" Type="http://schemas.openxmlformats.org/officeDocument/2006/relationships/ctrlProp" Target="../ctrlProps/ctrlProp117.xml"/><Relationship Id="rId17" Type="http://schemas.openxmlformats.org/officeDocument/2006/relationships/ctrlProp" Target="../ctrlProps/ctrlProp116.xml"/><Relationship Id="rId16" Type="http://schemas.openxmlformats.org/officeDocument/2006/relationships/ctrlProp" Target="../ctrlProps/ctrlProp115.xml"/><Relationship Id="rId15" Type="http://schemas.openxmlformats.org/officeDocument/2006/relationships/ctrlProp" Target="../ctrlProps/ctrlProp114.xml"/><Relationship Id="rId14" Type="http://schemas.openxmlformats.org/officeDocument/2006/relationships/ctrlProp" Target="../ctrlProps/ctrlProp113.xml"/><Relationship Id="rId13" Type="http://schemas.openxmlformats.org/officeDocument/2006/relationships/ctrlProp" Target="../ctrlProps/ctrlProp112.xml"/><Relationship Id="rId12" Type="http://schemas.openxmlformats.org/officeDocument/2006/relationships/ctrlProp" Target="../ctrlProps/ctrlProp111.xml"/><Relationship Id="rId11" Type="http://schemas.openxmlformats.org/officeDocument/2006/relationships/ctrlProp" Target="../ctrlProps/ctrlProp110.xml"/><Relationship Id="rId10" Type="http://schemas.openxmlformats.org/officeDocument/2006/relationships/ctrlProp" Target="../ctrlProps/ctrlProp109.x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B40"/>
  <sheetViews>
    <sheetView zoomScale="120" zoomScaleNormal="120" workbookViewId="0">
      <selection activeCell="B17" sqref="B17"/>
    </sheetView>
  </sheetViews>
  <sheetFormatPr defaultColWidth="11" defaultRowHeight="14.25" outlineLevelCol="1"/>
  <cols>
    <col min="1" max="1" width="5.5" customWidth="1"/>
    <col min="2" max="2" width="96.3333333333333" style="482" customWidth="1"/>
    <col min="3" max="3" width="10.1666666666667" customWidth="1"/>
  </cols>
  <sheetData>
    <row r="1" ht="21" customHeight="1" spans="1:2">
      <c r="A1" s="483"/>
      <c r="B1" s="484" t="s">
        <v>0</v>
      </c>
    </row>
    <row r="2" spans="1:2">
      <c r="A2" s="58">
        <v>1</v>
      </c>
      <c r="B2" s="485" t="s">
        <v>1</v>
      </c>
    </row>
    <row r="3" spans="1:2">
      <c r="A3" s="58">
        <v>2</v>
      </c>
      <c r="B3" s="485" t="s">
        <v>2</v>
      </c>
    </row>
    <row r="4" spans="1:2">
      <c r="A4" s="58">
        <v>3</v>
      </c>
      <c r="B4" s="485" t="s">
        <v>3</v>
      </c>
    </row>
    <row r="5" spans="1:2">
      <c r="A5" s="58">
        <v>4</v>
      </c>
      <c r="B5" s="485" t="s">
        <v>4</v>
      </c>
    </row>
    <row r="6" spans="1:2">
      <c r="A6" s="58">
        <v>5</v>
      </c>
      <c r="B6" s="485" t="s">
        <v>5</v>
      </c>
    </row>
    <row r="7" spans="1:2">
      <c r="A7" s="58">
        <v>6</v>
      </c>
      <c r="B7" s="485" t="s">
        <v>6</v>
      </c>
    </row>
    <row r="8" s="481" customFormat="1" ht="15" customHeight="1" spans="1:2">
      <c r="A8" s="486">
        <v>7</v>
      </c>
      <c r="B8" s="487" t="s">
        <v>7</v>
      </c>
    </row>
    <row r="9" ht="19" customHeight="1" spans="1:2">
      <c r="A9" s="483"/>
      <c r="B9" s="488" t="s">
        <v>8</v>
      </c>
    </row>
    <row r="10" ht="16" customHeight="1" spans="1:2">
      <c r="A10" s="58">
        <v>1</v>
      </c>
      <c r="B10" s="489" t="s">
        <v>9</v>
      </c>
    </row>
    <row r="11" spans="1:2">
      <c r="A11" s="58">
        <v>2</v>
      </c>
      <c r="B11" s="485" t="s">
        <v>10</v>
      </c>
    </row>
    <row r="12" spans="1:2">
      <c r="A12" s="58">
        <v>3</v>
      </c>
      <c r="B12" s="487" t="s">
        <v>11</v>
      </c>
    </row>
    <row r="13" spans="1:2">
      <c r="A13" s="58">
        <v>4</v>
      </c>
      <c r="B13" s="485" t="s">
        <v>12</v>
      </c>
    </row>
    <row r="14" spans="1:2">
      <c r="A14" s="58">
        <v>5</v>
      </c>
      <c r="B14" s="485" t="s">
        <v>13</v>
      </c>
    </row>
    <row r="15" spans="1:2">
      <c r="A15" s="58">
        <v>6</v>
      </c>
      <c r="B15" s="485" t="s">
        <v>14</v>
      </c>
    </row>
    <row r="16" spans="1:2">
      <c r="A16" s="58">
        <v>7</v>
      </c>
      <c r="B16" s="485" t="s">
        <v>15</v>
      </c>
    </row>
    <row r="17" spans="1:2">
      <c r="A17" s="58">
        <v>8</v>
      </c>
      <c r="B17" s="485" t="s">
        <v>16</v>
      </c>
    </row>
    <row r="18" spans="1:2">
      <c r="A18" s="58">
        <v>9</v>
      </c>
      <c r="B18" s="485" t="s">
        <v>17</v>
      </c>
    </row>
    <row r="19" spans="1:2">
      <c r="A19" s="58"/>
      <c r="B19" s="485"/>
    </row>
    <row r="20" ht="20.25" spans="1:2">
      <c r="A20" s="483"/>
      <c r="B20" s="484" t="s">
        <v>18</v>
      </c>
    </row>
    <row r="21" spans="1:2">
      <c r="A21" s="58">
        <v>1</v>
      </c>
      <c r="B21" s="485" t="s">
        <v>19</v>
      </c>
    </row>
    <row r="22" spans="1:2">
      <c r="A22" s="58">
        <v>2</v>
      </c>
      <c r="B22" s="485" t="s">
        <v>20</v>
      </c>
    </row>
    <row r="23" spans="1:2">
      <c r="A23" s="58">
        <v>3</v>
      </c>
      <c r="B23" s="485" t="s">
        <v>21</v>
      </c>
    </row>
    <row r="24" spans="1:2">
      <c r="A24" s="58">
        <v>4</v>
      </c>
      <c r="B24" s="485" t="s">
        <v>22</v>
      </c>
    </row>
    <row r="25" spans="1:2">
      <c r="A25" s="58">
        <v>5</v>
      </c>
      <c r="B25" s="485" t="s">
        <v>23</v>
      </c>
    </row>
    <row r="26" spans="1:2">
      <c r="A26" s="58">
        <v>6</v>
      </c>
      <c r="B26" s="485" t="s">
        <v>24</v>
      </c>
    </row>
    <row r="27" spans="1:2">
      <c r="A27" s="58">
        <v>7</v>
      </c>
      <c r="B27" s="485" t="s">
        <v>25</v>
      </c>
    </row>
    <row r="28" spans="1:2">
      <c r="A28" s="58">
        <v>8</v>
      </c>
      <c r="B28" s="485" t="s">
        <v>26</v>
      </c>
    </row>
    <row r="29" spans="1:2">
      <c r="A29" s="58"/>
      <c r="B29" s="485"/>
    </row>
    <row r="30" ht="20.25" spans="1:2">
      <c r="A30" s="483"/>
      <c r="B30" s="484" t="s">
        <v>27</v>
      </c>
    </row>
    <row r="31" spans="1:2">
      <c r="A31" s="58">
        <v>1</v>
      </c>
      <c r="B31" s="485" t="s">
        <v>28</v>
      </c>
    </row>
    <row r="32" spans="1:2">
      <c r="A32" s="58">
        <v>2</v>
      </c>
      <c r="B32" s="485" t="s">
        <v>29</v>
      </c>
    </row>
    <row r="33" spans="1:2">
      <c r="A33" s="58">
        <v>3</v>
      </c>
      <c r="B33" s="485" t="s">
        <v>30</v>
      </c>
    </row>
    <row r="34" spans="1:2">
      <c r="A34" s="58">
        <v>4</v>
      </c>
      <c r="B34" s="485" t="s">
        <v>31</v>
      </c>
    </row>
    <row r="35" spans="1:2">
      <c r="A35" s="58">
        <v>5</v>
      </c>
      <c r="B35" s="485" t="s">
        <v>32</v>
      </c>
    </row>
    <row r="36" spans="1:2">
      <c r="A36" s="58">
        <v>6</v>
      </c>
      <c r="B36" s="485" t="s">
        <v>33</v>
      </c>
    </row>
    <row r="37" spans="1:2">
      <c r="A37" s="58">
        <v>7</v>
      </c>
      <c r="B37" s="485" t="s">
        <v>34</v>
      </c>
    </row>
    <row r="38" spans="1:2">
      <c r="A38" s="58"/>
      <c r="B38" s="485"/>
    </row>
    <row r="40" spans="1:2">
      <c r="A40" s="490" t="s">
        <v>35</v>
      </c>
      <c r="B40" s="491"/>
    </row>
  </sheetData>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M10"/>
  <sheetViews>
    <sheetView zoomScale="125" zoomScaleNormal="125" workbookViewId="0">
      <selection activeCell="A10" sqref="A10:M10"/>
    </sheetView>
  </sheetViews>
  <sheetFormatPr defaultColWidth="9" defaultRowHeight="14.25"/>
  <cols>
    <col min="1" max="1" width="7" customWidth="1"/>
    <col min="2" max="2" width="10.1666666666667" customWidth="1"/>
    <col min="3" max="3" width="12.1666666666667" customWidth="1"/>
    <col min="4" max="4" width="12.8333333333333" customWidth="1"/>
    <col min="5" max="5" width="12.1666666666667" customWidth="1"/>
    <col min="6" max="6" width="14.3333333333333" customWidth="1"/>
    <col min="7" max="10" width="10" customWidth="1"/>
    <col min="11" max="11" width="8.66666666666667" customWidth="1"/>
    <col min="12" max="13" width="10.6666666666667" customWidth="1"/>
  </cols>
  <sheetData>
    <row r="1" ht="29.25" spans="1:13">
      <c r="A1" s="148" t="s">
        <v>293</v>
      </c>
      <c r="B1" s="148"/>
      <c r="C1" s="148"/>
      <c r="D1" s="148"/>
      <c r="E1" s="148"/>
      <c r="F1" s="148"/>
      <c r="G1" s="148"/>
      <c r="H1" s="148"/>
      <c r="I1" s="148"/>
      <c r="J1" s="148"/>
      <c r="K1" s="148"/>
      <c r="L1" s="148"/>
      <c r="M1" s="148"/>
    </row>
    <row r="2" s="146" customFormat="1" ht="16.5" customHeight="1" spans="1:13">
      <c r="A2" s="149" t="s">
        <v>270</v>
      </c>
      <c r="B2" s="150" t="s">
        <v>275</v>
      </c>
      <c r="C2" s="150" t="s">
        <v>271</v>
      </c>
      <c r="D2" s="151" t="s">
        <v>294</v>
      </c>
      <c r="E2" s="150" t="s">
        <v>273</v>
      </c>
      <c r="F2" s="150" t="s">
        <v>274</v>
      </c>
      <c r="G2" s="149" t="s">
        <v>295</v>
      </c>
      <c r="H2" s="149"/>
      <c r="I2" s="149" t="s">
        <v>296</v>
      </c>
      <c r="J2" s="149"/>
      <c r="K2" s="173" t="s">
        <v>297</v>
      </c>
      <c r="L2" s="174" t="s">
        <v>298</v>
      </c>
      <c r="M2" s="151" t="s">
        <v>299</v>
      </c>
    </row>
    <row r="3" s="146" customFormat="1" ht="16.5" customHeight="1" spans="1:13">
      <c r="A3" s="149"/>
      <c r="B3" s="152"/>
      <c r="C3" s="152"/>
      <c r="D3" s="153"/>
      <c r="E3" s="152"/>
      <c r="F3" s="152"/>
      <c r="G3" s="149" t="s">
        <v>300</v>
      </c>
      <c r="H3" s="149" t="s">
        <v>301</v>
      </c>
      <c r="I3" s="149" t="s">
        <v>300</v>
      </c>
      <c r="J3" s="149" t="s">
        <v>301</v>
      </c>
      <c r="K3" s="175"/>
      <c r="L3" s="176"/>
      <c r="M3" s="153"/>
    </row>
    <row r="4" ht="30" customHeight="1" spans="1:13">
      <c r="A4" s="154">
        <v>1</v>
      </c>
      <c r="B4" s="74" t="s">
        <v>288</v>
      </c>
      <c r="C4" s="492" t="s">
        <v>286</v>
      </c>
      <c r="D4" s="34" t="s">
        <v>287</v>
      </c>
      <c r="E4" s="73" t="s">
        <v>116</v>
      </c>
      <c r="F4" s="12" t="s">
        <v>64</v>
      </c>
      <c r="G4" s="155">
        <v>0</v>
      </c>
      <c r="H4" s="156">
        <v>0</v>
      </c>
      <c r="I4" s="156">
        <v>0.01</v>
      </c>
      <c r="J4" s="156">
        <v>0</v>
      </c>
      <c r="K4" s="177" t="s">
        <v>302</v>
      </c>
      <c r="L4" s="178" t="s">
        <v>68</v>
      </c>
      <c r="M4" s="178" t="s">
        <v>303</v>
      </c>
    </row>
    <row r="5" ht="30" customHeight="1" spans="1:13">
      <c r="A5" s="157">
        <v>2</v>
      </c>
      <c r="B5" s="74" t="s">
        <v>288</v>
      </c>
      <c r="C5" s="492" t="s">
        <v>286</v>
      </c>
      <c r="D5" s="34" t="s">
        <v>287</v>
      </c>
      <c r="E5" s="158" t="s">
        <v>117</v>
      </c>
      <c r="F5" s="12" t="s">
        <v>64</v>
      </c>
      <c r="G5" s="155">
        <v>0</v>
      </c>
      <c r="H5" s="156">
        <v>0</v>
      </c>
      <c r="I5" s="156">
        <v>0.01</v>
      </c>
      <c r="J5" s="156">
        <v>0</v>
      </c>
      <c r="K5" s="177" t="s">
        <v>302</v>
      </c>
      <c r="L5" s="178" t="s">
        <v>68</v>
      </c>
      <c r="M5" s="178" t="s">
        <v>303</v>
      </c>
    </row>
    <row r="6" s="147" customFormat="1" ht="30" customHeight="1" spans="1:13">
      <c r="A6" s="159"/>
      <c r="B6" s="74"/>
      <c r="C6" s="39"/>
      <c r="D6" s="34"/>
      <c r="E6" s="160"/>
      <c r="F6" s="12"/>
      <c r="G6" s="161"/>
      <c r="H6" s="161"/>
      <c r="I6" s="179"/>
      <c r="J6" s="179"/>
      <c r="K6" s="180"/>
      <c r="L6" s="181"/>
      <c r="M6" s="181"/>
    </row>
    <row r="7" s="147" customFormat="1" ht="30" customHeight="1" spans="1:13">
      <c r="A7" s="159"/>
      <c r="B7" s="74"/>
      <c r="C7" s="39"/>
      <c r="D7" s="34"/>
      <c r="E7" s="162"/>
      <c r="F7" s="12"/>
      <c r="G7" s="163"/>
      <c r="H7" s="163"/>
      <c r="I7" s="179"/>
      <c r="J7" s="179"/>
      <c r="K7" s="180"/>
      <c r="L7" s="182"/>
      <c r="M7" s="181"/>
    </row>
    <row r="8" s="147" customFormat="1" ht="30" customHeight="1" spans="1:13">
      <c r="A8" s="159"/>
      <c r="B8" s="74"/>
      <c r="C8" s="39"/>
      <c r="D8" s="34"/>
      <c r="E8" s="164"/>
      <c r="F8" s="12"/>
      <c r="G8" s="163"/>
      <c r="H8" s="163"/>
      <c r="I8" s="179"/>
      <c r="J8" s="179"/>
      <c r="K8" s="180"/>
      <c r="L8" s="182"/>
      <c r="M8" s="181"/>
    </row>
    <row r="9" s="2" customFormat="1" ht="18.75" spans="1:13">
      <c r="A9" s="165" t="s">
        <v>290</v>
      </c>
      <c r="B9" s="166"/>
      <c r="C9" s="166"/>
      <c r="D9" s="166"/>
      <c r="E9" s="167"/>
      <c r="F9" s="168"/>
      <c r="G9" s="169"/>
      <c r="H9" s="165" t="s">
        <v>304</v>
      </c>
      <c r="I9" s="166"/>
      <c r="J9" s="166"/>
      <c r="K9" s="167"/>
      <c r="L9" s="165"/>
      <c r="M9" s="167"/>
    </row>
    <row r="10" ht="107.25" customHeight="1" spans="1:13">
      <c r="A10" s="170" t="s">
        <v>305</v>
      </c>
      <c r="B10" s="171"/>
      <c r="C10" s="172"/>
      <c r="D10" s="172"/>
      <c r="E10" s="172"/>
      <c r="F10" s="172"/>
      <c r="G10" s="172"/>
      <c r="H10" s="172"/>
      <c r="I10" s="172"/>
      <c r="J10" s="172"/>
      <c r="K10" s="172"/>
      <c r="L10" s="172"/>
      <c r="M10" s="172"/>
    </row>
  </sheetData>
  <mergeCells count="17">
    <mergeCell ref="A1:M1"/>
    <mergeCell ref="G2:H2"/>
    <mergeCell ref="I2:J2"/>
    <mergeCell ref="A9:E9"/>
    <mergeCell ref="F9:G9"/>
    <mergeCell ref="H9:K9"/>
    <mergeCell ref="L9:M9"/>
    <mergeCell ref="A10:M10"/>
    <mergeCell ref="A2:A3"/>
    <mergeCell ref="B2:B3"/>
    <mergeCell ref="C2:C3"/>
    <mergeCell ref="D2:D3"/>
    <mergeCell ref="E2:E3"/>
    <mergeCell ref="F2:F3"/>
    <mergeCell ref="K2:K3"/>
    <mergeCell ref="L2:L3"/>
    <mergeCell ref="M2:M3"/>
  </mergeCells>
  <dataValidations count="1">
    <dataValidation type="list" allowBlank="1" showInputMessage="1" showErrorMessage="1" sqref="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1:M3 M9:M1048576 JI1:JI6 JI9:JI10 TE1:TE6 TE9:TE10 ADA1:ADA6 ADA9:ADA10 AMW1:AMW6 AMW9:AMW10 AWS1:AWS6 AWS9:AWS10 BGO1:BGO6 BGO9:BGO10 BQK1:BQK6 BQK9:BQK10 CAG1:CAG6 CAG9:CAG10 CKC1:CKC6 CKC9:CKC10 CTY1:CTY6 CTY9:CTY10 DDU1:DDU6 DDU9:DDU10 DNQ1:DNQ6 DNQ9:DNQ10 DXM1:DXM6 DXM9:DXM10 EHI1:EHI6 EHI9:EHI10 ERE1:ERE6 ERE9:ERE10 FBA1:FBA6 FBA9:FBA10 FKW1:FKW6 FKW9:FKW10 FUS1:FUS6 FUS9:FUS10 GEO1:GEO6 GEO9:GEO10 GOK1:GOK6 GOK9:GOK10 GYG1:GYG6 GYG9:GYG10 HIC1:HIC6 HIC9:HIC10 HRY1:HRY6 HRY9:HRY10 IBU1:IBU6 IBU9:IBU10 ILQ1:ILQ6 ILQ9:ILQ10 IVM1:IVM6 IVM9:IVM10 JFI1:JFI6 JFI9:JFI10 JPE1:JPE6 JPE9:JPE10 JZA1:JZA6 JZA9:JZA10 KIW1:KIW6 KIW9:KIW10 KSS1:KSS6 KSS9:KSS10 LCO1:LCO6 LCO9:LCO10 LMK1:LMK6 LMK9:LMK10 LWG1:LWG6 LWG9:LWG10 MGC1:MGC6 MGC9:MGC10 MPY1:MPY6 MPY9:MPY10 MZU1:MZU6 MZU9:MZU10 NJQ1:NJQ6 NJQ9:NJQ10 NTM1:NTM6 NTM9:NTM10 ODI1:ODI6 ODI9:ODI10 ONE1:ONE6 ONE9:ONE10 OXA1:OXA6 OXA9:OXA10 PGW1:PGW6 PGW9:PGW10 PQS1:PQS6 PQS9:PQS10 QAO1:QAO6 QAO9:QAO10 QKK1:QKK6 QKK9:QKK10 QUG1:QUG6 QUG9:QUG10 REC1:REC6 REC9:REC10 RNY1:RNY6 RNY9:RNY10 RXU1:RXU6 RXU9:RXU10 SHQ1:SHQ6 SHQ9:SHQ10 SRM1:SRM6 SRM9:SRM10 TBI1:TBI6 TBI9:TBI10 TLE1:TLE6 TLE9:TLE10 TVA1:TVA6 TVA9:TVA10 UEW1:UEW6 UEW9:UEW10 UOS1:UOS6 UOS9:UOS10 UYO1:UYO6 UYO9:UYO10 VIK1:VIK6 VIK9:VIK10 VSG1:VSG6 VSG9:VSG10 WCC1:WCC6 WCC9:WCC10 WLY1:WLY6 WLY9:WLY10 WVU1:WVU6 WVU9:WVU10">
      <formula1>"YES,NO"</formula1>
    </dataValidation>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W28"/>
  <sheetViews>
    <sheetView topLeftCell="A10" workbookViewId="0">
      <selection activeCell="A28" sqref="A28:W28"/>
    </sheetView>
  </sheetViews>
  <sheetFormatPr defaultColWidth="9" defaultRowHeight="14.25"/>
  <cols>
    <col min="1" max="1" width="5.66666666666667" style="2" customWidth="1"/>
    <col min="2" max="2" width="7.33333333333333" style="2" customWidth="1"/>
    <col min="3" max="3" width="5.16666666666667" style="2" customWidth="1"/>
    <col min="4" max="4" width="10.3333333333333" style="2" customWidth="1"/>
    <col min="5" max="5" width="10.3333333333333" style="95" customWidth="1"/>
    <col min="6" max="6" width="11.3333333333333" style="2" customWidth="1"/>
    <col min="7" max="7" width="10.3333333333333" style="2" customWidth="1"/>
    <col min="8" max="8" width="11" style="2" customWidth="1"/>
    <col min="9" max="9" width="6.33333333333333" style="2" customWidth="1"/>
    <col min="10" max="10" width="9.16666666666667" style="2" customWidth="1"/>
    <col min="11" max="11" width="8.16666666666667" style="2" customWidth="1"/>
    <col min="12" max="12" width="6.83333333333333" style="2" customWidth="1"/>
    <col min="13" max="13" width="8.83333333333333" style="2" customWidth="1"/>
    <col min="14" max="14" width="7.83333333333333" style="2" customWidth="1"/>
    <col min="15" max="15" width="6.5" style="2" customWidth="1"/>
    <col min="16" max="20" width="8.16666666666667" style="2" customWidth="1"/>
    <col min="21" max="21" width="7.83333333333333" style="2" customWidth="1"/>
    <col min="22" max="22" width="7" style="2" customWidth="1"/>
    <col min="23" max="23" width="8.5" style="2" customWidth="1"/>
    <col min="24" max="16384" width="9" style="2"/>
  </cols>
  <sheetData>
    <row r="1" ht="29.25" spans="1:23">
      <c r="A1" s="3" t="s">
        <v>306</v>
      </c>
      <c r="B1" s="3"/>
      <c r="C1" s="3"/>
      <c r="D1" s="3"/>
      <c r="E1" s="96"/>
      <c r="F1" s="3"/>
      <c r="G1" s="3"/>
      <c r="H1" s="3"/>
      <c r="I1" s="3"/>
      <c r="J1" s="3"/>
      <c r="K1" s="3"/>
      <c r="L1" s="3"/>
      <c r="M1" s="3"/>
      <c r="N1" s="3"/>
      <c r="O1" s="3"/>
      <c r="P1" s="3"/>
      <c r="Q1" s="3"/>
      <c r="R1" s="3"/>
      <c r="S1" s="3"/>
      <c r="T1" s="3"/>
      <c r="U1" s="3"/>
      <c r="V1" s="3"/>
      <c r="W1" s="3"/>
    </row>
    <row r="2" s="94" customFormat="1" ht="13" customHeight="1" spans="1:23">
      <c r="A2" s="5" t="s">
        <v>307</v>
      </c>
      <c r="B2" s="5" t="s">
        <v>275</v>
      </c>
      <c r="C2" s="5" t="s">
        <v>271</v>
      </c>
      <c r="D2" s="5" t="s">
        <v>272</v>
      </c>
      <c r="E2" s="26" t="s">
        <v>273</v>
      </c>
      <c r="F2" s="26" t="s">
        <v>274</v>
      </c>
      <c r="G2" s="97" t="s">
        <v>308</v>
      </c>
      <c r="H2" s="98"/>
      <c r="I2" s="125"/>
      <c r="J2" s="97" t="s">
        <v>309</v>
      </c>
      <c r="K2" s="98"/>
      <c r="L2" s="125"/>
      <c r="M2" s="97" t="s">
        <v>310</v>
      </c>
      <c r="N2" s="98"/>
      <c r="O2" s="125"/>
      <c r="P2" s="97" t="s">
        <v>311</v>
      </c>
      <c r="Q2" s="98"/>
      <c r="R2" s="125"/>
      <c r="S2" s="98" t="s">
        <v>312</v>
      </c>
      <c r="T2" s="98"/>
      <c r="U2" s="125"/>
      <c r="V2" s="71" t="s">
        <v>313</v>
      </c>
      <c r="W2" s="71" t="s">
        <v>284</v>
      </c>
    </row>
    <row r="3" s="94" customFormat="1" ht="13" customHeight="1" spans="1:23">
      <c r="A3" s="7"/>
      <c r="B3" s="99"/>
      <c r="C3" s="99"/>
      <c r="D3" s="99"/>
      <c r="E3" s="100"/>
      <c r="F3" s="100"/>
      <c r="G3" s="4" t="s">
        <v>314</v>
      </c>
      <c r="H3" s="4" t="s">
        <v>69</v>
      </c>
      <c r="I3" s="4" t="s">
        <v>275</v>
      </c>
      <c r="J3" s="4" t="s">
        <v>314</v>
      </c>
      <c r="K3" s="4" t="s">
        <v>69</v>
      </c>
      <c r="L3" s="4" t="s">
        <v>275</v>
      </c>
      <c r="M3" s="4" t="s">
        <v>314</v>
      </c>
      <c r="N3" s="4" t="s">
        <v>69</v>
      </c>
      <c r="O3" s="4" t="s">
        <v>275</v>
      </c>
      <c r="P3" s="4" t="s">
        <v>314</v>
      </c>
      <c r="Q3" s="4" t="s">
        <v>69</v>
      </c>
      <c r="R3" s="4" t="s">
        <v>275</v>
      </c>
      <c r="S3" s="4" t="s">
        <v>314</v>
      </c>
      <c r="T3" s="4" t="s">
        <v>69</v>
      </c>
      <c r="U3" s="4" t="s">
        <v>275</v>
      </c>
      <c r="V3" s="139"/>
      <c r="W3" s="139"/>
    </row>
    <row r="4" ht="46" customHeight="1" spans="1:23">
      <c r="A4" s="91">
        <v>1</v>
      </c>
      <c r="B4" s="101" t="s">
        <v>288</v>
      </c>
      <c r="C4" s="91">
        <v>1</v>
      </c>
      <c r="D4" s="79" t="s">
        <v>287</v>
      </c>
      <c r="E4" s="101" t="s">
        <v>116</v>
      </c>
      <c r="F4" s="79" t="s">
        <v>64</v>
      </c>
      <c r="G4" s="102" t="s">
        <v>315</v>
      </c>
      <c r="H4" s="103" t="s">
        <v>316</v>
      </c>
      <c r="I4" s="126" t="s">
        <v>317</v>
      </c>
      <c r="J4" s="127" t="s">
        <v>318</v>
      </c>
      <c r="K4" s="127" t="s">
        <v>319</v>
      </c>
      <c r="L4" s="126" t="s">
        <v>317</v>
      </c>
      <c r="M4" s="102" t="s">
        <v>320</v>
      </c>
      <c r="N4" s="128" t="s">
        <v>321</v>
      </c>
      <c r="O4" s="110" t="s">
        <v>322</v>
      </c>
      <c r="P4" s="128" t="s">
        <v>323</v>
      </c>
      <c r="Q4" s="110" t="s">
        <v>324</v>
      </c>
      <c r="R4" s="493" t="s">
        <v>325</v>
      </c>
      <c r="S4" s="494" t="s">
        <v>326</v>
      </c>
      <c r="T4" s="136" t="s">
        <v>327</v>
      </c>
      <c r="U4" s="493" t="s">
        <v>328</v>
      </c>
      <c r="V4" s="9" t="s">
        <v>329</v>
      </c>
      <c r="W4" s="9"/>
    </row>
    <row r="5" ht="16" customHeight="1" spans="1:23">
      <c r="A5" s="104"/>
      <c r="B5" s="105"/>
      <c r="C5" s="104"/>
      <c r="D5" s="106"/>
      <c r="E5" s="105"/>
      <c r="F5" s="106"/>
      <c r="G5" s="107" t="s">
        <v>330</v>
      </c>
      <c r="H5" s="107"/>
      <c r="I5" s="129"/>
      <c r="J5" s="107" t="s">
        <v>331</v>
      </c>
      <c r="K5" s="107"/>
      <c r="L5" s="129"/>
      <c r="M5" s="107" t="s">
        <v>332</v>
      </c>
      <c r="N5" s="107"/>
      <c r="O5" s="129"/>
      <c r="P5" s="130"/>
      <c r="Q5" s="130"/>
      <c r="R5" s="141"/>
      <c r="S5" s="130"/>
      <c r="T5" s="130"/>
      <c r="U5" s="141"/>
      <c r="V5" s="9"/>
      <c r="W5" s="9"/>
    </row>
    <row r="6" ht="16" customHeight="1" spans="1:23">
      <c r="A6" s="104"/>
      <c r="B6" s="105"/>
      <c r="C6" s="104"/>
      <c r="D6" s="106"/>
      <c r="E6" s="105"/>
      <c r="F6" s="106"/>
      <c r="G6" s="4" t="s">
        <v>314</v>
      </c>
      <c r="H6" s="4" t="s">
        <v>69</v>
      </c>
      <c r="I6" s="4" t="s">
        <v>275</v>
      </c>
      <c r="J6" s="4" t="s">
        <v>314</v>
      </c>
      <c r="K6" s="4" t="s">
        <v>69</v>
      </c>
      <c r="L6" s="4" t="s">
        <v>275</v>
      </c>
      <c r="M6" s="4" t="s">
        <v>314</v>
      </c>
      <c r="N6" s="4" t="s">
        <v>69</v>
      </c>
      <c r="O6" s="4" t="s">
        <v>275</v>
      </c>
      <c r="P6" s="70"/>
      <c r="Q6" s="70"/>
      <c r="R6" s="70"/>
      <c r="S6" s="70"/>
      <c r="T6" s="70"/>
      <c r="U6" s="70"/>
      <c r="V6" s="9"/>
      <c r="W6" s="9"/>
    </row>
    <row r="7" ht="43" customHeight="1" spans="1:23">
      <c r="A7" s="104"/>
      <c r="B7" s="105"/>
      <c r="C7" s="104"/>
      <c r="D7" s="106"/>
      <c r="E7" s="105"/>
      <c r="F7" s="106"/>
      <c r="G7" s="495" t="s">
        <v>333</v>
      </c>
      <c r="H7" s="495" t="s">
        <v>334</v>
      </c>
      <c r="I7" s="495" t="s">
        <v>335</v>
      </c>
      <c r="J7" s="496" t="s">
        <v>336</v>
      </c>
      <c r="K7" s="79" t="s">
        <v>337</v>
      </c>
      <c r="L7" s="497" t="s">
        <v>338</v>
      </c>
      <c r="M7" s="133"/>
      <c r="N7" s="134" t="s">
        <v>339</v>
      </c>
      <c r="O7" s="133"/>
      <c r="P7" s="135"/>
      <c r="Q7" s="79"/>
      <c r="R7" s="79"/>
      <c r="S7" s="142"/>
      <c r="T7" s="79"/>
      <c r="U7" s="143"/>
      <c r="V7" s="91"/>
      <c r="W7" s="91"/>
    </row>
    <row r="8" ht="47" customHeight="1" spans="1:23">
      <c r="A8" s="9">
        <v>2</v>
      </c>
      <c r="B8" s="109" t="s">
        <v>288</v>
      </c>
      <c r="C8" s="9">
        <v>1</v>
      </c>
      <c r="D8" s="110" t="s">
        <v>287</v>
      </c>
      <c r="E8" s="109" t="s">
        <v>117</v>
      </c>
      <c r="F8" s="111" t="s">
        <v>64</v>
      </c>
      <c r="G8" s="112" t="s">
        <v>315</v>
      </c>
      <c r="H8" s="113" t="s">
        <v>316</v>
      </c>
      <c r="I8" s="126" t="s">
        <v>317</v>
      </c>
      <c r="J8" s="127" t="s">
        <v>318</v>
      </c>
      <c r="K8" s="127" t="s">
        <v>319</v>
      </c>
      <c r="L8" s="126" t="s">
        <v>317</v>
      </c>
      <c r="M8" s="112" t="s">
        <v>320</v>
      </c>
      <c r="N8" s="128" t="s">
        <v>321</v>
      </c>
      <c r="O8" s="110" t="s">
        <v>322</v>
      </c>
      <c r="P8" s="128" t="s">
        <v>323</v>
      </c>
      <c r="Q8" s="110" t="s">
        <v>324</v>
      </c>
      <c r="R8" s="498" t="s">
        <v>325</v>
      </c>
      <c r="S8" s="498" t="s">
        <v>326</v>
      </c>
      <c r="T8" s="136" t="s">
        <v>327</v>
      </c>
      <c r="U8" s="498" t="s">
        <v>328</v>
      </c>
      <c r="V8" s="9" t="s">
        <v>329</v>
      </c>
      <c r="W8" s="9"/>
    </row>
    <row r="9" ht="15" customHeight="1" spans="1:23">
      <c r="A9" s="9"/>
      <c r="B9" s="109"/>
      <c r="C9" s="9"/>
      <c r="D9" s="110"/>
      <c r="E9" s="109"/>
      <c r="F9" s="114"/>
      <c r="G9" s="4" t="s">
        <v>330</v>
      </c>
      <c r="H9" s="4"/>
      <c r="I9" s="4"/>
      <c r="J9" s="4" t="s">
        <v>331</v>
      </c>
      <c r="K9" s="4"/>
      <c r="L9" s="4"/>
      <c r="M9" s="4" t="s">
        <v>332</v>
      </c>
      <c r="N9" s="4"/>
      <c r="O9" s="4"/>
      <c r="P9" s="4" t="s">
        <v>340</v>
      </c>
      <c r="Q9" s="4"/>
      <c r="R9" s="4"/>
      <c r="S9" s="4" t="s">
        <v>341</v>
      </c>
      <c r="T9" s="4"/>
      <c r="U9" s="4"/>
      <c r="V9" s="9"/>
      <c r="W9" s="9"/>
    </row>
    <row r="10" ht="19" customHeight="1" spans="1:23">
      <c r="A10" s="9"/>
      <c r="B10" s="109"/>
      <c r="C10" s="9"/>
      <c r="D10" s="110"/>
      <c r="E10" s="109"/>
      <c r="F10" s="114"/>
      <c r="G10" s="4" t="s">
        <v>314</v>
      </c>
      <c r="H10" s="4" t="s">
        <v>69</v>
      </c>
      <c r="I10" s="4" t="s">
        <v>275</v>
      </c>
      <c r="J10" s="4" t="s">
        <v>314</v>
      </c>
      <c r="K10" s="4" t="s">
        <v>69</v>
      </c>
      <c r="L10" s="4" t="s">
        <v>275</v>
      </c>
      <c r="M10" s="4" t="s">
        <v>314</v>
      </c>
      <c r="N10" s="4" t="s">
        <v>69</v>
      </c>
      <c r="O10" s="4" t="s">
        <v>275</v>
      </c>
      <c r="P10" s="4" t="s">
        <v>314</v>
      </c>
      <c r="Q10" s="4" t="s">
        <v>69</v>
      </c>
      <c r="R10" s="4" t="s">
        <v>275</v>
      </c>
      <c r="S10" s="4" t="s">
        <v>314</v>
      </c>
      <c r="T10" s="4" t="s">
        <v>69</v>
      </c>
      <c r="U10" s="4" t="s">
        <v>275</v>
      </c>
      <c r="V10" s="9"/>
      <c r="W10" s="9"/>
    </row>
    <row r="11" ht="37" customHeight="1" spans="1:23">
      <c r="A11" s="9"/>
      <c r="B11" s="109"/>
      <c r="C11" s="9"/>
      <c r="D11" s="110"/>
      <c r="E11" s="109"/>
      <c r="F11" s="114"/>
      <c r="G11" s="498" t="s">
        <v>342</v>
      </c>
      <c r="H11" s="116" t="s">
        <v>343</v>
      </c>
      <c r="I11" s="498" t="s">
        <v>344</v>
      </c>
      <c r="J11" s="112" t="s">
        <v>345</v>
      </c>
      <c r="K11" s="113" t="s">
        <v>346</v>
      </c>
      <c r="L11" s="499" t="s">
        <v>347</v>
      </c>
      <c r="M11" s="112" t="s">
        <v>348</v>
      </c>
      <c r="N11" s="110" t="s">
        <v>349</v>
      </c>
      <c r="O11" s="127" t="s">
        <v>350</v>
      </c>
      <c r="P11" s="113" t="s">
        <v>351</v>
      </c>
      <c r="Q11" s="127" t="s">
        <v>352</v>
      </c>
      <c r="R11" s="127" t="s">
        <v>350</v>
      </c>
      <c r="S11" s="110" t="s">
        <v>353</v>
      </c>
      <c r="T11" s="110" t="s">
        <v>354</v>
      </c>
      <c r="U11" s="110" t="s">
        <v>355</v>
      </c>
      <c r="V11" s="9"/>
      <c r="W11" s="9"/>
    </row>
    <row r="12" ht="16" customHeight="1" spans="1:23">
      <c r="A12" s="9"/>
      <c r="B12" s="109"/>
      <c r="C12" s="9"/>
      <c r="D12" s="110"/>
      <c r="E12" s="109"/>
      <c r="F12" s="114"/>
      <c r="G12" s="4" t="s">
        <v>356</v>
      </c>
      <c r="H12" s="4"/>
      <c r="I12" s="4"/>
      <c r="J12" s="4" t="s">
        <v>357</v>
      </c>
      <c r="K12" s="4"/>
      <c r="L12" s="4"/>
      <c r="M12" s="4" t="s">
        <v>358</v>
      </c>
      <c r="N12" s="4"/>
      <c r="O12" s="4"/>
      <c r="P12" s="4" t="s">
        <v>359</v>
      </c>
      <c r="Q12" s="4"/>
      <c r="R12" s="4"/>
      <c r="S12" s="4" t="s">
        <v>360</v>
      </c>
      <c r="T12" s="4"/>
      <c r="U12" s="4"/>
      <c r="V12" s="9"/>
      <c r="W12" s="9"/>
    </row>
    <row r="13" ht="19" customHeight="1" spans="1:23">
      <c r="A13" s="9"/>
      <c r="B13" s="109"/>
      <c r="C13" s="9"/>
      <c r="D13" s="110"/>
      <c r="E13" s="109"/>
      <c r="F13" s="114"/>
      <c r="G13" s="4" t="s">
        <v>314</v>
      </c>
      <c r="H13" s="4" t="s">
        <v>69</v>
      </c>
      <c r="I13" s="4" t="s">
        <v>275</v>
      </c>
      <c r="J13" s="4" t="s">
        <v>314</v>
      </c>
      <c r="K13" s="4" t="s">
        <v>69</v>
      </c>
      <c r="L13" s="4" t="s">
        <v>275</v>
      </c>
      <c r="M13" s="4" t="s">
        <v>314</v>
      </c>
      <c r="N13" s="4" t="s">
        <v>69</v>
      </c>
      <c r="O13" s="4" t="s">
        <v>275</v>
      </c>
      <c r="P13" s="4" t="s">
        <v>314</v>
      </c>
      <c r="Q13" s="4" t="s">
        <v>69</v>
      </c>
      <c r="R13" s="4" t="s">
        <v>275</v>
      </c>
      <c r="S13" s="4" t="s">
        <v>314</v>
      </c>
      <c r="T13" s="4" t="s">
        <v>69</v>
      </c>
      <c r="U13" s="4" t="s">
        <v>275</v>
      </c>
      <c r="V13" s="9"/>
      <c r="W13" s="9"/>
    </row>
    <row r="14" ht="39" customHeight="1" spans="1:23">
      <c r="A14" s="9"/>
      <c r="B14" s="109"/>
      <c r="C14" s="9"/>
      <c r="D14" s="110"/>
      <c r="E14" s="109"/>
      <c r="F14" s="114"/>
      <c r="G14" s="499" t="s">
        <v>333</v>
      </c>
      <c r="H14" s="499" t="s">
        <v>334</v>
      </c>
      <c r="I14" s="499" t="s">
        <v>335</v>
      </c>
      <c r="J14" s="498" t="s">
        <v>361</v>
      </c>
      <c r="K14" s="127" t="s">
        <v>362</v>
      </c>
      <c r="L14" s="498" t="s">
        <v>335</v>
      </c>
      <c r="M14" s="498" t="s">
        <v>363</v>
      </c>
      <c r="N14" s="110" t="s">
        <v>364</v>
      </c>
      <c r="O14" s="498" t="s">
        <v>335</v>
      </c>
      <c r="P14" s="498" t="s">
        <v>365</v>
      </c>
      <c r="Q14" s="498" t="s">
        <v>366</v>
      </c>
      <c r="R14" s="498" t="s">
        <v>335</v>
      </c>
      <c r="S14" s="498" t="s">
        <v>367</v>
      </c>
      <c r="T14" s="498" t="s">
        <v>368</v>
      </c>
      <c r="U14" s="136" t="s">
        <v>369</v>
      </c>
      <c r="V14" s="9"/>
      <c r="W14" s="9"/>
    </row>
    <row r="15" ht="18" customHeight="1" spans="1:23">
      <c r="A15" s="9"/>
      <c r="B15" s="109"/>
      <c r="C15" s="9"/>
      <c r="D15" s="110"/>
      <c r="E15" s="109"/>
      <c r="F15" s="114"/>
      <c r="G15" s="4" t="s">
        <v>370</v>
      </c>
      <c r="H15" s="4"/>
      <c r="I15" s="4"/>
      <c r="J15" s="4" t="s">
        <v>371</v>
      </c>
      <c r="K15" s="4"/>
      <c r="L15" s="4"/>
      <c r="M15" s="4" t="s">
        <v>372</v>
      </c>
      <c r="N15" s="4"/>
      <c r="O15" s="4"/>
      <c r="P15" s="4" t="s">
        <v>373</v>
      </c>
      <c r="Q15" s="4"/>
      <c r="R15" s="4"/>
      <c r="S15" s="4" t="s">
        <v>374</v>
      </c>
      <c r="T15" s="4"/>
      <c r="U15" s="4"/>
      <c r="V15" s="9"/>
      <c r="W15" s="9"/>
    </row>
    <row r="16" ht="19" customHeight="1" spans="1:23">
      <c r="A16" s="9"/>
      <c r="B16" s="109"/>
      <c r="C16" s="9"/>
      <c r="D16" s="110"/>
      <c r="E16" s="109"/>
      <c r="F16" s="114"/>
      <c r="G16" s="4" t="s">
        <v>314</v>
      </c>
      <c r="H16" s="4" t="s">
        <v>69</v>
      </c>
      <c r="I16" s="4" t="s">
        <v>275</v>
      </c>
      <c r="J16" s="4" t="s">
        <v>314</v>
      </c>
      <c r="K16" s="4" t="s">
        <v>69</v>
      </c>
      <c r="L16" s="4" t="s">
        <v>275</v>
      </c>
      <c r="M16" s="4" t="s">
        <v>314</v>
      </c>
      <c r="N16" s="4" t="s">
        <v>69</v>
      </c>
      <c r="O16" s="4" t="s">
        <v>275</v>
      </c>
      <c r="P16" s="4" t="s">
        <v>314</v>
      </c>
      <c r="Q16" s="4" t="s">
        <v>69</v>
      </c>
      <c r="R16" s="4" t="s">
        <v>275</v>
      </c>
      <c r="S16" s="4" t="s">
        <v>314</v>
      </c>
      <c r="T16" s="4" t="s">
        <v>69</v>
      </c>
      <c r="U16" s="4" t="s">
        <v>275</v>
      </c>
      <c r="V16" s="9"/>
      <c r="W16" s="9"/>
    </row>
    <row r="17" ht="31" customHeight="1" spans="1:23">
      <c r="A17" s="9"/>
      <c r="B17" s="109"/>
      <c r="C17" s="9"/>
      <c r="D17" s="110"/>
      <c r="E17" s="109"/>
      <c r="F17" s="114"/>
      <c r="G17" s="498" t="s">
        <v>375</v>
      </c>
      <c r="H17" s="498" t="s">
        <v>376</v>
      </c>
      <c r="I17" s="136" t="s">
        <v>369</v>
      </c>
      <c r="J17" s="499" t="s">
        <v>377</v>
      </c>
      <c r="K17" s="113" t="s">
        <v>378</v>
      </c>
      <c r="L17" s="499" t="s">
        <v>335</v>
      </c>
      <c r="M17" s="498" t="s">
        <v>379</v>
      </c>
      <c r="N17" s="498" t="s">
        <v>380</v>
      </c>
      <c r="O17" s="498" t="s">
        <v>328</v>
      </c>
      <c r="P17" s="499" t="s">
        <v>381</v>
      </c>
      <c r="Q17" s="500" t="s">
        <v>382</v>
      </c>
      <c r="R17" s="499" t="s">
        <v>328</v>
      </c>
      <c r="S17" s="113" t="s">
        <v>383</v>
      </c>
      <c r="T17" s="498" t="s">
        <v>384</v>
      </c>
      <c r="U17" s="499" t="s">
        <v>385</v>
      </c>
      <c r="V17" s="9"/>
      <c r="W17" s="9"/>
    </row>
    <row r="18" ht="17" customHeight="1" spans="1:23">
      <c r="A18" s="9"/>
      <c r="B18" s="109"/>
      <c r="C18" s="9"/>
      <c r="D18" s="110"/>
      <c r="E18" s="109"/>
      <c r="F18" s="114"/>
      <c r="G18" s="4" t="s">
        <v>386</v>
      </c>
      <c r="H18" s="4"/>
      <c r="I18" s="4"/>
      <c r="J18" s="4" t="s">
        <v>387</v>
      </c>
      <c r="K18" s="4"/>
      <c r="L18" s="4"/>
      <c r="M18" s="4" t="s">
        <v>388</v>
      </c>
      <c r="N18" s="4"/>
      <c r="O18" s="4"/>
      <c r="P18" s="4" t="s">
        <v>389</v>
      </c>
      <c r="Q18" s="4"/>
      <c r="R18" s="4"/>
      <c r="S18" s="4" t="s">
        <v>390</v>
      </c>
      <c r="T18" s="4"/>
      <c r="U18" s="4"/>
      <c r="V18" s="9"/>
      <c r="W18" s="9"/>
    </row>
    <row r="19" ht="14" customHeight="1" spans="1:23">
      <c r="A19" s="9"/>
      <c r="B19" s="109"/>
      <c r="C19" s="9"/>
      <c r="D19" s="110"/>
      <c r="E19" s="109"/>
      <c r="F19" s="114"/>
      <c r="G19" s="4" t="s">
        <v>314</v>
      </c>
      <c r="H19" s="4" t="s">
        <v>69</v>
      </c>
      <c r="I19" s="4" t="s">
        <v>275</v>
      </c>
      <c r="J19" s="4" t="s">
        <v>314</v>
      </c>
      <c r="K19" s="4" t="s">
        <v>69</v>
      </c>
      <c r="L19" s="4" t="s">
        <v>275</v>
      </c>
      <c r="M19" s="4" t="s">
        <v>314</v>
      </c>
      <c r="N19" s="4" t="s">
        <v>69</v>
      </c>
      <c r="O19" s="4" t="s">
        <v>275</v>
      </c>
      <c r="P19" s="4" t="s">
        <v>314</v>
      </c>
      <c r="Q19" s="4" t="s">
        <v>69</v>
      </c>
      <c r="R19" s="4" t="s">
        <v>275</v>
      </c>
      <c r="S19" s="4" t="s">
        <v>314</v>
      </c>
      <c r="T19" s="4" t="s">
        <v>69</v>
      </c>
      <c r="U19" s="4" t="s">
        <v>275</v>
      </c>
      <c r="V19" s="9"/>
      <c r="W19" s="9"/>
    </row>
    <row r="20" ht="31" customHeight="1" spans="1:23">
      <c r="A20" s="9"/>
      <c r="B20" s="109"/>
      <c r="C20" s="9"/>
      <c r="D20" s="110"/>
      <c r="E20" s="109"/>
      <c r="F20" s="114"/>
      <c r="G20" s="498" t="s">
        <v>391</v>
      </c>
      <c r="H20" s="498" t="s">
        <v>392</v>
      </c>
      <c r="I20" s="499" t="s">
        <v>335</v>
      </c>
      <c r="J20" s="499" t="s">
        <v>336</v>
      </c>
      <c r="K20" s="110" t="s">
        <v>337</v>
      </c>
      <c r="L20" s="499" t="s">
        <v>338</v>
      </c>
      <c r="M20" s="499" t="s">
        <v>393</v>
      </c>
      <c r="N20" s="500" t="s">
        <v>394</v>
      </c>
      <c r="O20" s="499" t="s">
        <v>328</v>
      </c>
      <c r="P20" s="499" t="s">
        <v>395</v>
      </c>
      <c r="Q20" s="500" t="s">
        <v>396</v>
      </c>
      <c r="R20" s="499" t="s">
        <v>335</v>
      </c>
      <c r="S20" s="499" t="s">
        <v>397</v>
      </c>
      <c r="T20" s="500" t="s">
        <v>398</v>
      </c>
      <c r="U20" s="499" t="s">
        <v>338</v>
      </c>
      <c r="V20" s="9"/>
      <c r="W20" s="9"/>
    </row>
    <row r="21" ht="18" customHeight="1" spans="1:23">
      <c r="A21" s="9"/>
      <c r="B21" s="109"/>
      <c r="C21" s="9"/>
      <c r="D21" s="110"/>
      <c r="E21" s="109"/>
      <c r="F21" s="114"/>
      <c r="G21" s="4" t="s">
        <v>399</v>
      </c>
      <c r="H21" s="4"/>
      <c r="I21" s="4"/>
      <c r="J21" s="4" t="s">
        <v>400</v>
      </c>
      <c r="K21" s="4"/>
      <c r="L21" s="4"/>
      <c r="M21" s="4" t="s">
        <v>401</v>
      </c>
      <c r="N21" s="4"/>
      <c r="O21" s="4"/>
      <c r="P21" s="4" t="s">
        <v>402</v>
      </c>
      <c r="Q21" s="4"/>
      <c r="R21" s="4"/>
      <c r="S21" s="4" t="s">
        <v>403</v>
      </c>
      <c r="T21" s="4"/>
      <c r="U21" s="4"/>
      <c r="V21" s="9"/>
      <c r="W21" s="9"/>
    </row>
    <row r="22" ht="15" customHeight="1" spans="1:23">
      <c r="A22" s="9"/>
      <c r="B22" s="109"/>
      <c r="C22" s="9"/>
      <c r="D22" s="110"/>
      <c r="E22" s="109"/>
      <c r="F22" s="114"/>
      <c r="G22" s="4" t="s">
        <v>314</v>
      </c>
      <c r="H22" s="4" t="s">
        <v>69</v>
      </c>
      <c r="I22" s="4" t="s">
        <v>275</v>
      </c>
      <c r="J22" s="4" t="s">
        <v>314</v>
      </c>
      <c r="K22" s="4" t="s">
        <v>69</v>
      </c>
      <c r="L22" s="4" t="s">
        <v>275</v>
      </c>
      <c r="M22" s="4" t="s">
        <v>314</v>
      </c>
      <c r="N22" s="4" t="s">
        <v>69</v>
      </c>
      <c r="O22" s="4" t="s">
        <v>275</v>
      </c>
      <c r="P22" s="4" t="s">
        <v>314</v>
      </c>
      <c r="Q22" s="4" t="s">
        <v>69</v>
      </c>
      <c r="R22" s="4" t="s">
        <v>275</v>
      </c>
      <c r="S22" s="4" t="s">
        <v>314</v>
      </c>
      <c r="T22" s="4" t="s">
        <v>69</v>
      </c>
      <c r="U22" s="4" t="s">
        <v>275</v>
      </c>
      <c r="V22" s="9"/>
      <c r="W22" s="9"/>
    </row>
    <row r="23" ht="37" customHeight="1" spans="1:23">
      <c r="A23" s="9"/>
      <c r="B23" s="109"/>
      <c r="C23" s="9"/>
      <c r="D23" s="110"/>
      <c r="E23" s="109"/>
      <c r="F23" s="114"/>
      <c r="G23" s="19"/>
      <c r="H23" s="117" t="s">
        <v>339</v>
      </c>
      <c r="I23" s="17"/>
      <c r="J23" s="19"/>
      <c r="K23" s="136" t="s">
        <v>404</v>
      </c>
      <c r="L23" s="19"/>
      <c r="M23" s="501" t="s">
        <v>405</v>
      </c>
      <c r="N23" s="116" t="s">
        <v>406</v>
      </c>
      <c r="O23" s="128" t="s">
        <v>407</v>
      </c>
      <c r="P23" s="493" t="s">
        <v>408</v>
      </c>
      <c r="Q23" s="120" t="s">
        <v>409</v>
      </c>
      <c r="R23" s="128" t="s">
        <v>407</v>
      </c>
      <c r="S23" s="493" t="s">
        <v>410</v>
      </c>
      <c r="T23" s="120" t="s">
        <v>411</v>
      </c>
      <c r="U23" s="128" t="s">
        <v>407</v>
      </c>
      <c r="V23" s="9"/>
      <c r="W23" s="9"/>
    </row>
    <row r="24" customFormat="1" ht="18" customHeight="1" spans="1:23">
      <c r="A24" s="9"/>
      <c r="B24" s="109"/>
      <c r="C24" s="9"/>
      <c r="D24" s="110"/>
      <c r="E24" s="109"/>
      <c r="F24" s="114"/>
      <c r="G24" s="4" t="s">
        <v>412</v>
      </c>
      <c r="H24" s="4"/>
      <c r="I24" s="4"/>
      <c r="J24" s="70"/>
      <c r="K24" s="70"/>
      <c r="L24" s="70"/>
      <c r="M24" s="70"/>
      <c r="N24" s="70"/>
      <c r="O24" s="70"/>
      <c r="P24" s="70"/>
      <c r="Q24" s="70"/>
      <c r="R24" s="70"/>
      <c r="S24" s="70"/>
      <c r="T24" s="70"/>
      <c r="U24" s="70"/>
      <c r="V24" s="9"/>
      <c r="W24" s="9"/>
    </row>
    <row r="25" customFormat="1" ht="20" customHeight="1" spans="1:23">
      <c r="A25" s="9"/>
      <c r="B25" s="109"/>
      <c r="C25" s="9"/>
      <c r="D25" s="110"/>
      <c r="E25" s="109"/>
      <c r="F25" s="114"/>
      <c r="G25" s="4" t="s">
        <v>314</v>
      </c>
      <c r="H25" s="4" t="s">
        <v>69</v>
      </c>
      <c r="I25" s="4" t="s">
        <v>275</v>
      </c>
      <c r="J25" s="70"/>
      <c r="K25" s="70"/>
      <c r="L25" s="70"/>
      <c r="M25" s="70"/>
      <c r="N25" s="70"/>
      <c r="O25" s="70"/>
      <c r="P25" s="70"/>
      <c r="Q25" s="70"/>
      <c r="R25" s="70"/>
      <c r="S25" s="70"/>
      <c r="T25" s="70"/>
      <c r="U25" s="70"/>
      <c r="V25" s="9"/>
      <c r="W25" s="9"/>
    </row>
    <row r="26" customFormat="1" ht="37" customHeight="1" spans="1:23">
      <c r="A26" s="9"/>
      <c r="B26" s="109"/>
      <c r="C26" s="9"/>
      <c r="D26" s="110"/>
      <c r="E26" s="109"/>
      <c r="F26" s="118"/>
      <c r="G26" s="493" t="s">
        <v>413</v>
      </c>
      <c r="H26" s="120" t="s">
        <v>414</v>
      </c>
      <c r="I26" s="128" t="s">
        <v>407</v>
      </c>
      <c r="J26" s="58"/>
      <c r="K26" s="58"/>
      <c r="L26" s="58"/>
      <c r="M26" s="19"/>
      <c r="N26" s="138"/>
      <c r="O26" s="17"/>
      <c r="P26" s="19"/>
      <c r="Q26" s="136"/>
      <c r="R26" s="19"/>
      <c r="S26" s="144"/>
      <c r="T26" s="145"/>
      <c r="U26" s="128"/>
      <c r="V26" s="9"/>
      <c r="W26" s="9"/>
    </row>
    <row r="27" ht="18.75" spans="1:23">
      <c r="A27" s="20" t="s">
        <v>415</v>
      </c>
      <c r="B27" s="21"/>
      <c r="C27" s="21"/>
      <c r="D27" s="21"/>
      <c r="E27" s="121"/>
      <c r="F27" s="23"/>
      <c r="G27" s="89"/>
      <c r="H27" s="88"/>
      <c r="I27" s="88"/>
      <c r="J27" s="20" t="s">
        <v>304</v>
      </c>
      <c r="K27" s="21"/>
      <c r="L27" s="21"/>
      <c r="M27" s="21"/>
      <c r="N27" s="21"/>
      <c r="O27" s="21"/>
      <c r="P27" s="21"/>
      <c r="Q27" s="21"/>
      <c r="R27" s="21"/>
      <c r="S27" s="21"/>
      <c r="T27" s="21"/>
      <c r="U27" s="22"/>
      <c r="V27" s="21"/>
      <c r="W27" s="29"/>
    </row>
    <row r="28" ht="16.5" spans="1:23">
      <c r="A28" s="122" t="s">
        <v>416</v>
      </c>
      <c r="B28" s="122"/>
      <c r="C28" s="123"/>
      <c r="D28" s="123"/>
      <c r="E28" s="124"/>
      <c r="F28" s="123"/>
      <c r="G28" s="123"/>
      <c r="H28" s="123"/>
      <c r="I28" s="123"/>
      <c r="J28" s="123"/>
      <c r="K28" s="123"/>
      <c r="L28" s="123"/>
      <c r="M28" s="123"/>
      <c r="N28" s="123"/>
      <c r="O28" s="123"/>
      <c r="P28" s="123"/>
      <c r="Q28" s="123"/>
      <c r="R28" s="123"/>
      <c r="S28" s="123"/>
      <c r="T28" s="123"/>
      <c r="U28" s="123"/>
      <c r="V28" s="123"/>
      <c r="W28" s="123"/>
    </row>
  </sheetData>
  <mergeCells count="65">
    <mergeCell ref="A1:W1"/>
    <mergeCell ref="G2:I2"/>
    <mergeCell ref="J2:L2"/>
    <mergeCell ref="M2:O2"/>
    <mergeCell ref="P2:R2"/>
    <mergeCell ref="S2:U2"/>
    <mergeCell ref="G5:I5"/>
    <mergeCell ref="J5:L5"/>
    <mergeCell ref="M5:O5"/>
    <mergeCell ref="P5:R5"/>
    <mergeCell ref="S5:U5"/>
    <mergeCell ref="G9:I9"/>
    <mergeCell ref="J9:L9"/>
    <mergeCell ref="M9:O9"/>
    <mergeCell ref="P9:R9"/>
    <mergeCell ref="S9:U9"/>
    <mergeCell ref="G12:I12"/>
    <mergeCell ref="J12:L12"/>
    <mergeCell ref="M12:O12"/>
    <mergeCell ref="P12:R12"/>
    <mergeCell ref="S12:U12"/>
    <mergeCell ref="G15:I15"/>
    <mergeCell ref="J15:L15"/>
    <mergeCell ref="M15:O15"/>
    <mergeCell ref="P15:R15"/>
    <mergeCell ref="S15:U15"/>
    <mergeCell ref="G18:I18"/>
    <mergeCell ref="J18:L18"/>
    <mergeCell ref="M18:O18"/>
    <mergeCell ref="P18:R18"/>
    <mergeCell ref="S18:U18"/>
    <mergeCell ref="G21:I21"/>
    <mergeCell ref="J21:L21"/>
    <mergeCell ref="M21:O21"/>
    <mergeCell ref="P21:R21"/>
    <mergeCell ref="S21:U21"/>
    <mergeCell ref="G24:I24"/>
    <mergeCell ref="J24:L24"/>
    <mergeCell ref="M24:O24"/>
    <mergeCell ref="P24:R24"/>
    <mergeCell ref="S24:U24"/>
    <mergeCell ref="A27:E27"/>
    <mergeCell ref="F27:G27"/>
    <mergeCell ref="J27:U27"/>
    <mergeCell ref="A28:W28"/>
    <mergeCell ref="A2:A3"/>
    <mergeCell ref="A4:A7"/>
    <mergeCell ref="A8:A26"/>
    <mergeCell ref="B2:B3"/>
    <mergeCell ref="B4:B7"/>
    <mergeCell ref="B8:B26"/>
    <mergeCell ref="C2:C3"/>
    <mergeCell ref="C4:C7"/>
    <mergeCell ref="C8:C26"/>
    <mergeCell ref="D2:D3"/>
    <mergeCell ref="D4:D7"/>
    <mergeCell ref="D8:D26"/>
    <mergeCell ref="E2:E3"/>
    <mergeCell ref="E4:E7"/>
    <mergeCell ref="E8:E26"/>
    <mergeCell ref="F2:F3"/>
    <mergeCell ref="F4:F7"/>
    <mergeCell ref="F8:F26"/>
    <mergeCell ref="V2:V3"/>
    <mergeCell ref="W2:W3"/>
  </mergeCells>
  <dataValidations count="1">
    <dataValidation type="list" allowBlank="1" showInputMessage="1" showErrorMessage="1" sqref="W1 W4 W5 W8 W6:W7 W9:W11 W12:W14 W15:W17 W18:W20 W21:W23 W24:W26 W27:W1048576">
      <formula1>"YES,NO"</formula1>
    </dataValidation>
  </dataValidations>
  <pageMargins left="0.75" right="0.75" top="1" bottom="1" header="0.5" footer="0.5"/>
  <pageSetup paperSize="9" scale="64"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N15"/>
  <sheetViews>
    <sheetView zoomScale="125" zoomScaleNormal="125" workbookViewId="0">
      <selection activeCell="A15" sqref="A15:N15"/>
    </sheetView>
  </sheetViews>
  <sheetFormatPr defaultColWidth="9" defaultRowHeight="14.25"/>
  <cols>
    <col min="1" max="1" width="11" customWidth="1"/>
    <col min="2" max="2" width="8.33333333333333" customWidth="1"/>
    <col min="3" max="3" width="14" customWidth="1"/>
    <col min="4" max="4" width="9.83333333333333" customWidth="1"/>
    <col min="5" max="6" width="13.5" customWidth="1"/>
    <col min="7" max="7" width="11.6666666666667" customWidth="1"/>
    <col min="8" max="8" width="14" customWidth="1"/>
    <col min="9" max="9" width="11.5" customWidth="1"/>
    <col min="10" max="12" width="10" customWidth="1"/>
    <col min="13" max="13" width="22.1666666666667" customWidth="1"/>
    <col min="14" max="14" width="10.6666666666667" customWidth="1"/>
  </cols>
  <sheetData>
    <row r="1" ht="29.25" spans="1:14">
      <c r="A1" s="3" t="s">
        <v>417</v>
      </c>
      <c r="B1" s="3"/>
      <c r="C1" s="3"/>
      <c r="D1" s="3"/>
      <c r="E1" s="3"/>
      <c r="F1" s="3"/>
      <c r="G1" s="3"/>
      <c r="H1" s="3"/>
      <c r="I1" s="3"/>
      <c r="J1" s="3"/>
      <c r="K1" s="3"/>
      <c r="L1" s="3"/>
      <c r="M1" s="3"/>
      <c r="N1" s="3"/>
    </row>
    <row r="2" s="1" customFormat="1" ht="16.5" spans="1:14">
      <c r="A2" s="70" t="s">
        <v>418</v>
      </c>
      <c r="B2" s="71" t="s">
        <v>271</v>
      </c>
      <c r="C2" s="71" t="s">
        <v>272</v>
      </c>
      <c r="D2" s="71" t="s">
        <v>273</v>
      </c>
      <c r="E2" s="71" t="s">
        <v>274</v>
      </c>
      <c r="F2" s="71" t="s">
        <v>275</v>
      </c>
      <c r="G2" s="70" t="s">
        <v>419</v>
      </c>
      <c r="H2" s="70" t="s">
        <v>420</v>
      </c>
      <c r="I2" s="70" t="s">
        <v>421</v>
      </c>
      <c r="J2" s="70" t="s">
        <v>420</v>
      </c>
      <c r="K2" s="70" t="s">
        <v>422</v>
      </c>
      <c r="L2" s="70" t="s">
        <v>420</v>
      </c>
      <c r="M2" s="70" t="s">
        <v>313</v>
      </c>
      <c r="N2" s="71" t="s">
        <v>284</v>
      </c>
    </row>
    <row r="3" ht="17" customHeight="1" spans="1:14">
      <c r="A3" s="72">
        <v>44781</v>
      </c>
      <c r="B3" s="492" t="s">
        <v>286</v>
      </c>
      <c r="C3" s="34" t="s">
        <v>287</v>
      </c>
      <c r="D3" s="73" t="s">
        <v>116</v>
      </c>
      <c r="E3" s="12" t="s">
        <v>64</v>
      </c>
      <c r="F3" s="74" t="s">
        <v>288</v>
      </c>
      <c r="G3" s="75">
        <v>0.336805555555556</v>
      </c>
      <c r="H3" s="76" t="s">
        <v>423</v>
      </c>
      <c r="I3" s="75">
        <v>0.145833333333333</v>
      </c>
      <c r="J3" s="59"/>
      <c r="K3" s="59"/>
      <c r="L3" s="59"/>
      <c r="M3" s="58"/>
      <c r="N3" s="9" t="s">
        <v>289</v>
      </c>
    </row>
    <row r="4" ht="17" customHeight="1" spans="1:14">
      <c r="A4" s="72">
        <v>44781</v>
      </c>
      <c r="B4" s="492" t="s">
        <v>286</v>
      </c>
      <c r="C4" s="34" t="s">
        <v>287</v>
      </c>
      <c r="D4" s="77" t="s">
        <v>117</v>
      </c>
      <c r="E4" s="12" t="s">
        <v>64</v>
      </c>
      <c r="F4" s="74" t="s">
        <v>288</v>
      </c>
      <c r="G4" s="75">
        <v>0.336805555555556</v>
      </c>
      <c r="H4" s="76" t="s">
        <v>423</v>
      </c>
      <c r="I4" s="75">
        <v>0.145833333333333</v>
      </c>
      <c r="J4" s="59"/>
      <c r="K4" s="59"/>
      <c r="L4" s="59"/>
      <c r="M4" s="90"/>
      <c r="N4" s="91" t="s">
        <v>289</v>
      </c>
    </row>
    <row r="5" ht="17" customHeight="1" spans="1:14">
      <c r="A5" s="72"/>
      <c r="B5" s="39"/>
      <c r="C5" s="34"/>
      <c r="D5" s="78"/>
      <c r="E5" s="79"/>
      <c r="F5" s="74"/>
      <c r="G5" s="80"/>
      <c r="H5" s="9"/>
      <c r="I5" s="80"/>
      <c r="J5" s="59"/>
      <c r="K5" s="59"/>
      <c r="L5" s="59"/>
      <c r="M5" s="59"/>
      <c r="N5" s="91"/>
    </row>
    <row r="6" ht="17" customHeight="1" spans="1:14">
      <c r="A6" s="72"/>
      <c r="B6" s="39"/>
      <c r="C6" s="34"/>
      <c r="D6" s="81"/>
      <c r="E6" s="79"/>
      <c r="F6" s="74"/>
      <c r="G6" s="80"/>
      <c r="H6" s="9"/>
      <c r="I6" s="80"/>
      <c r="J6" s="59"/>
      <c r="K6" s="59"/>
      <c r="L6" s="59"/>
      <c r="N6" s="91"/>
    </row>
    <row r="7" ht="17" customHeight="1" spans="1:14">
      <c r="A7" s="72"/>
      <c r="B7" s="39"/>
      <c r="C7" s="34"/>
      <c r="D7" s="82"/>
      <c r="E7" s="79"/>
      <c r="F7" s="74"/>
      <c r="G7" s="80"/>
      <c r="H7" s="9"/>
      <c r="I7" s="80"/>
      <c r="J7" s="59"/>
      <c r="K7" s="59"/>
      <c r="L7" s="59"/>
      <c r="M7" s="90"/>
      <c r="N7" s="91"/>
    </row>
    <row r="8" ht="16.5" spans="1:14">
      <c r="A8" s="83" t="s">
        <v>418</v>
      </c>
      <c r="B8" s="84" t="s">
        <v>424</v>
      </c>
      <c r="C8" s="84" t="s">
        <v>314</v>
      </c>
      <c r="D8" s="84" t="s">
        <v>273</v>
      </c>
      <c r="E8" s="71" t="s">
        <v>274</v>
      </c>
      <c r="F8" s="71" t="s">
        <v>275</v>
      </c>
      <c r="G8" s="70" t="s">
        <v>419</v>
      </c>
      <c r="H8" s="70" t="s">
        <v>420</v>
      </c>
      <c r="I8" s="70" t="s">
        <v>421</v>
      </c>
      <c r="J8" s="70" t="s">
        <v>420</v>
      </c>
      <c r="K8" s="70" t="s">
        <v>422</v>
      </c>
      <c r="L8" s="70" t="s">
        <v>420</v>
      </c>
      <c r="M8" s="71" t="s">
        <v>313</v>
      </c>
      <c r="N8" s="71" t="s">
        <v>284</v>
      </c>
    </row>
    <row r="9" ht="24" customHeight="1" spans="1:14">
      <c r="A9" s="72">
        <v>44781</v>
      </c>
      <c r="B9" s="59"/>
      <c r="C9" s="59" t="s">
        <v>425</v>
      </c>
      <c r="D9" s="73" t="s">
        <v>426</v>
      </c>
      <c r="E9" s="12" t="s">
        <v>64</v>
      </c>
      <c r="F9" s="59" t="s">
        <v>427</v>
      </c>
      <c r="G9" s="85">
        <v>0.336805555555556</v>
      </c>
      <c r="H9" s="86" t="s">
        <v>423</v>
      </c>
      <c r="I9" s="85">
        <v>0.145833333333333</v>
      </c>
      <c r="J9" s="59"/>
      <c r="K9" s="59"/>
      <c r="L9" s="59"/>
      <c r="M9" s="92"/>
      <c r="N9" s="59" t="s">
        <v>289</v>
      </c>
    </row>
    <row r="10" ht="24" customHeight="1" spans="1:14">
      <c r="A10" s="72">
        <v>44781</v>
      </c>
      <c r="B10" s="59"/>
      <c r="C10" s="59" t="s">
        <v>425</v>
      </c>
      <c r="D10" s="77" t="s">
        <v>426</v>
      </c>
      <c r="E10" s="12" t="s">
        <v>64</v>
      </c>
      <c r="F10" s="59" t="s">
        <v>427</v>
      </c>
      <c r="G10" s="85">
        <v>0.336805555555556</v>
      </c>
      <c r="H10" s="86" t="s">
        <v>423</v>
      </c>
      <c r="I10" s="85">
        <v>0.145833333333333</v>
      </c>
      <c r="J10" s="59"/>
      <c r="K10" s="59"/>
      <c r="L10" s="59"/>
      <c r="M10" s="92"/>
      <c r="N10" s="59" t="s">
        <v>289</v>
      </c>
    </row>
    <row r="11" spans="1:14">
      <c r="A11" s="72"/>
      <c r="B11" s="59"/>
      <c r="C11" s="59"/>
      <c r="D11" s="78"/>
      <c r="E11" s="79"/>
      <c r="F11" s="59"/>
      <c r="G11" s="87"/>
      <c r="H11" s="59"/>
      <c r="I11" s="87"/>
      <c r="J11" s="58"/>
      <c r="K11" s="58"/>
      <c r="L11" s="58"/>
      <c r="M11" s="58"/>
      <c r="N11" s="59"/>
    </row>
    <row r="12" spans="1:14">
      <c r="A12" s="72"/>
      <c r="B12" s="59"/>
      <c r="C12" s="59"/>
      <c r="D12" s="81"/>
      <c r="E12" s="79"/>
      <c r="F12" s="59"/>
      <c r="G12" s="87"/>
      <c r="H12" s="59"/>
      <c r="I12" s="87"/>
      <c r="J12" s="58"/>
      <c r="K12" s="58"/>
      <c r="L12" s="58"/>
      <c r="M12" s="93"/>
      <c r="N12" s="59"/>
    </row>
    <row r="13" spans="1:14">
      <c r="A13" s="72"/>
      <c r="B13" s="59"/>
      <c r="C13" s="59"/>
      <c r="D13" s="82"/>
      <c r="E13" s="79"/>
      <c r="F13" s="59"/>
      <c r="G13" s="87"/>
      <c r="H13" s="59"/>
      <c r="I13" s="87"/>
      <c r="J13" s="58"/>
      <c r="K13" s="58"/>
      <c r="L13" s="58"/>
      <c r="M13" s="58"/>
      <c r="N13" s="59"/>
    </row>
    <row r="14" s="2" customFormat="1" ht="18.75" spans="1:14">
      <c r="A14" s="20" t="s">
        <v>290</v>
      </c>
      <c r="B14" s="21"/>
      <c r="C14" s="21"/>
      <c r="D14" s="22"/>
      <c r="E14" s="23"/>
      <c r="F14" s="88"/>
      <c r="G14" s="89"/>
      <c r="H14" s="88"/>
      <c r="I14" s="20" t="s">
        <v>428</v>
      </c>
      <c r="J14" s="21"/>
      <c r="K14" s="21"/>
      <c r="L14" s="21"/>
      <c r="M14" s="21"/>
      <c r="N14" s="29"/>
    </row>
    <row r="15" ht="72" customHeight="1" spans="1:14">
      <c r="A15" s="24" t="s">
        <v>429</v>
      </c>
      <c r="B15" s="25"/>
      <c r="C15" s="25"/>
      <c r="D15" s="25"/>
      <c r="E15" s="25"/>
      <c r="F15" s="25"/>
      <c r="G15" s="25"/>
      <c r="H15" s="25"/>
      <c r="I15" s="25"/>
      <c r="J15" s="25"/>
      <c r="K15" s="25"/>
      <c r="L15" s="25"/>
      <c r="M15" s="25"/>
      <c r="N15" s="25"/>
    </row>
  </sheetData>
  <mergeCells count="5">
    <mergeCell ref="A1:N1"/>
    <mergeCell ref="A14:D14"/>
    <mergeCell ref="E14:G14"/>
    <mergeCell ref="I14:K14"/>
    <mergeCell ref="A15:N15"/>
  </mergeCells>
  <dataValidations count="1">
    <dataValidation type="list" allowBlank="1" showInputMessage="1" showErrorMessage="1" sqref="N1 N3 N9 N4:N7 N10:N11 N12:N13 N14:N1048576">
      <formula1>"YES,NO"</formula1>
    </dataValidation>
  </dataValidation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L14"/>
  <sheetViews>
    <sheetView zoomScale="125" zoomScaleNormal="125" workbookViewId="0">
      <selection activeCell="A13" sqref="A13:E13"/>
    </sheetView>
  </sheetViews>
  <sheetFormatPr defaultColWidth="9" defaultRowHeight="14.25"/>
  <cols>
    <col min="1" max="1" width="7" customWidth="1"/>
    <col min="2" max="2" width="9.66666666666667" customWidth="1"/>
    <col min="3" max="3" width="5.83333333333333" customWidth="1"/>
    <col min="4" max="4" width="10.3333333333333" customWidth="1"/>
    <col min="5" max="5" width="5.83333333333333" customWidth="1"/>
    <col min="6" max="6" width="11.1666666666667" customWidth="1"/>
    <col min="7" max="7" width="12.1666666666667" customWidth="1"/>
    <col min="8" max="9" width="7.83333333333333" customWidth="1"/>
    <col min="10" max="10" width="8.5" customWidth="1"/>
    <col min="11" max="11" width="5.33333333333333" customWidth="1"/>
    <col min="12" max="12" width="31.1666666666667" style="30" customWidth="1"/>
  </cols>
  <sheetData>
    <row r="1" ht="29.25" spans="1:10">
      <c r="A1" s="3" t="s">
        <v>430</v>
      </c>
      <c r="B1" s="3"/>
      <c r="C1" s="3"/>
      <c r="D1" s="3"/>
      <c r="E1" s="3"/>
      <c r="F1" s="3"/>
      <c r="G1" s="3"/>
      <c r="H1" s="3"/>
      <c r="I1" s="3"/>
      <c r="J1" s="3"/>
    </row>
    <row r="2" s="1" customFormat="1" ht="16.5" spans="1:12">
      <c r="A2" s="4" t="s">
        <v>307</v>
      </c>
      <c r="B2" s="4" t="s">
        <v>275</v>
      </c>
      <c r="C2" s="4" t="s">
        <v>271</v>
      </c>
      <c r="D2" s="4" t="s">
        <v>272</v>
      </c>
      <c r="E2" s="4" t="s">
        <v>273</v>
      </c>
      <c r="F2" s="5" t="s">
        <v>274</v>
      </c>
      <c r="G2" s="4" t="s">
        <v>431</v>
      </c>
      <c r="H2" s="4" t="s">
        <v>432</v>
      </c>
      <c r="I2" s="4" t="s">
        <v>433</v>
      </c>
      <c r="J2" s="4" t="s">
        <v>434</v>
      </c>
      <c r="K2" s="4" t="s">
        <v>313</v>
      </c>
      <c r="L2" s="56" t="s">
        <v>284</v>
      </c>
    </row>
    <row r="3" ht="33" customHeight="1" spans="1:12">
      <c r="A3" s="31" t="s">
        <v>435</v>
      </c>
      <c r="B3" s="32" t="s">
        <v>288</v>
      </c>
      <c r="C3" s="502" t="s">
        <v>286</v>
      </c>
      <c r="D3" s="34" t="s">
        <v>287</v>
      </c>
      <c r="E3" s="35" t="s">
        <v>116</v>
      </c>
      <c r="F3" s="12" t="s">
        <v>64</v>
      </c>
      <c r="G3" s="36" t="s">
        <v>436</v>
      </c>
      <c r="H3" s="37" t="s">
        <v>437</v>
      </c>
      <c r="I3" s="57" t="s">
        <v>438</v>
      </c>
      <c r="J3" s="58"/>
      <c r="K3" s="59" t="s">
        <v>94</v>
      </c>
      <c r="L3" s="60"/>
    </row>
    <row r="4" ht="33" customHeight="1" spans="1:12">
      <c r="A4" s="38" t="s">
        <v>439</v>
      </c>
      <c r="B4" s="32" t="s">
        <v>288</v>
      </c>
      <c r="C4" s="492" t="s">
        <v>286</v>
      </c>
      <c r="D4" s="34" t="s">
        <v>440</v>
      </c>
      <c r="E4" s="35" t="s">
        <v>116</v>
      </c>
      <c r="F4" s="12" t="s">
        <v>64</v>
      </c>
      <c r="G4" s="36" t="s">
        <v>436</v>
      </c>
      <c r="H4" s="37" t="s">
        <v>437</v>
      </c>
      <c r="I4" s="57" t="s">
        <v>438</v>
      </c>
      <c r="J4" s="58"/>
      <c r="K4" s="59" t="s">
        <v>94</v>
      </c>
      <c r="L4" s="60"/>
    </row>
    <row r="5" ht="33" customHeight="1" spans="1:12">
      <c r="A5" s="38" t="s">
        <v>441</v>
      </c>
      <c r="B5" s="32" t="s">
        <v>288</v>
      </c>
      <c r="C5" s="502" t="s">
        <v>286</v>
      </c>
      <c r="D5" s="34" t="s">
        <v>442</v>
      </c>
      <c r="E5" s="35" t="s">
        <v>116</v>
      </c>
      <c r="F5" s="12" t="s">
        <v>64</v>
      </c>
      <c r="G5" s="36" t="s">
        <v>436</v>
      </c>
      <c r="H5" s="37" t="s">
        <v>437</v>
      </c>
      <c r="I5" s="57" t="s">
        <v>438</v>
      </c>
      <c r="J5" s="58"/>
      <c r="K5" s="59" t="s">
        <v>94</v>
      </c>
      <c r="L5" s="60"/>
    </row>
    <row r="6" ht="33" customHeight="1" spans="1:12">
      <c r="A6" s="38" t="s">
        <v>443</v>
      </c>
      <c r="B6" s="32" t="s">
        <v>288</v>
      </c>
      <c r="C6" s="492" t="s">
        <v>286</v>
      </c>
      <c r="D6" s="34" t="s">
        <v>444</v>
      </c>
      <c r="E6" s="35" t="s">
        <v>116</v>
      </c>
      <c r="F6" s="12" t="s">
        <v>64</v>
      </c>
      <c r="G6" s="36" t="s">
        <v>436</v>
      </c>
      <c r="H6" s="37" t="s">
        <v>437</v>
      </c>
      <c r="I6" s="57" t="s">
        <v>438</v>
      </c>
      <c r="J6" s="58"/>
      <c r="K6" s="59" t="s">
        <v>94</v>
      </c>
      <c r="L6" s="60"/>
    </row>
    <row r="7" ht="33" customHeight="1" spans="1:12">
      <c r="A7" s="40" t="s">
        <v>445</v>
      </c>
      <c r="B7" s="41" t="s">
        <v>288</v>
      </c>
      <c r="C7" s="503" t="s">
        <v>286</v>
      </c>
      <c r="D7" s="43" t="s">
        <v>446</v>
      </c>
      <c r="E7" s="44" t="s">
        <v>116</v>
      </c>
      <c r="F7" s="45" t="s">
        <v>64</v>
      </c>
      <c r="G7" s="46" t="s">
        <v>436</v>
      </c>
      <c r="H7" s="47" t="s">
        <v>437</v>
      </c>
      <c r="I7" s="61" t="s">
        <v>438</v>
      </c>
      <c r="J7" s="62"/>
      <c r="K7" s="63" t="s">
        <v>94</v>
      </c>
      <c r="L7" s="64"/>
    </row>
    <row r="8" ht="33" customHeight="1" spans="1:12">
      <c r="A8" s="31" t="s">
        <v>435</v>
      </c>
      <c r="B8" s="32" t="s">
        <v>288</v>
      </c>
      <c r="C8" s="502" t="s">
        <v>286</v>
      </c>
      <c r="D8" s="48" t="s">
        <v>447</v>
      </c>
      <c r="E8" s="49" t="s">
        <v>117</v>
      </c>
      <c r="F8" s="50" t="s">
        <v>64</v>
      </c>
      <c r="G8" s="36" t="s">
        <v>436</v>
      </c>
      <c r="H8" s="37" t="s">
        <v>437</v>
      </c>
      <c r="I8" s="57" t="s">
        <v>438</v>
      </c>
      <c r="J8" s="65"/>
      <c r="K8" s="66" t="s">
        <v>94</v>
      </c>
      <c r="L8" s="67"/>
    </row>
    <row r="9" ht="33" customHeight="1" spans="1:12">
      <c r="A9" s="38" t="s">
        <v>439</v>
      </c>
      <c r="B9" s="32" t="s">
        <v>288</v>
      </c>
      <c r="C9" s="492" t="s">
        <v>286</v>
      </c>
      <c r="D9" s="34" t="s">
        <v>448</v>
      </c>
      <c r="E9" s="49" t="s">
        <v>117</v>
      </c>
      <c r="F9" s="12" t="s">
        <v>64</v>
      </c>
      <c r="G9" s="36" t="s">
        <v>436</v>
      </c>
      <c r="H9" s="37" t="s">
        <v>437</v>
      </c>
      <c r="I9" s="57" t="s">
        <v>438</v>
      </c>
      <c r="J9" s="58"/>
      <c r="K9" s="59" t="s">
        <v>94</v>
      </c>
      <c r="L9" s="60"/>
    </row>
    <row r="10" ht="33" customHeight="1" spans="1:12">
      <c r="A10" s="38" t="s">
        <v>441</v>
      </c>
      <c r="B10" s="32" t="s">
        <v>288</v>
      </c>
      <c r="C10" s="502" t="s">
        <v>286</v>
      </c>
      <c r="D10" s="34" t="s">
        <v>449</v>
      </c>
      <c r="E10" s="49" t="s">
        <v>117</v>
      </c>
      <c r="F10" s="12" t="s">
        <v>64</v>
      </c>
      <c r="G10" s="36" t="s">
        <v>436</v>
      </c>
      <c r="H10" s="37" t="s">
        <v>437</v>
      </c>
      <c r="I10" s="57" t="s">
        <v>438</v>
      </c>
      <c r="J10" s="58"/>
      <c r="K10" s="59" t="s">
        <v>94</v>
      </c>
      <c r="L10" s="60"/>
    </row>
    <row r="11" ht="33" customHeight="1" spans="1:12">
      <c r="A11" s="38" t="s">
        <v>443</v>
      </c>
      <c r="B11" s="32" t="s">
        <v>288</v>
      </c>
      <c r="C11" s="492" t="s">
        <v>286</v>
      </c>
      <c r="D11" s="34" t="s">
        <v>450</v>
      </c>
      <c r="E11" s="49" t="s">
        <v>117</v>
      </c>
      <c r="F11" s="12" t="s">
        <v>64</v>
      </c>
      <c r="G11" s="36" t="s">
        <v>436</v>
      </c>
      <c r="H11" s="37" t="s">
        <v>437</v>
      </c>
      <c r="I11" s="57" t="s">
        <v>438</v>
      </c>
      <c r="J11" s="58"/>
      <c r="K11" s="59" t="s">
        <v>94</v>
      </c>
      <c r="L11" s="60"/>
    </row>
    <row r="12" ht="33" customHeight="1" spans="1:12">
      <c r="A12" s="40" t="s">
        <v>445</v>
      </c>
      <c r="B12" s="41" t="s">
        <v>288</v>
      </c>
      <c r="C12" s="502" t="s">
        <v>286</v>
      </c>
      <c r="D12" s="43" t="s">
        <v>451</v>
      </c>
      <c r="E12" s="51" t="s">
        <v>117</v>
      </c>
      <c r="F12" s="45" t="s">
        <v>64</v>
      </c>
      <c r="G12" s="46" t="s">
        <v>436</v>
      </c>
      <c r="H12" s="47" t="s">
        <v>437</v>
      </c>
      <c r="I12" s="61" t="s">
        <v>438</v>
      </c>
      <c r="J12" s="62"/>
      <c r="K12" s="63" t="s">
        <v>94</v>
      </c>
      <c r="L12" s="64"/>
    </row>
    <row r="13" ht="18.75" spans="1:12">
      <c r="A13" s="20" t="s">
        <v>290</v>
      </c>
      <c r="B13" s="52"/>
      <c r="C13" s="52"/>
      <c r="D13" s="52"/>
      <c r="E13" s="53"/>
      <c r="F13" s="54"/>
      <c r="G13" s="55"/>
      <c r="H13" s="20" t="s">
        <v>304</v>
      </c>
      <c r="I13" s="21"/>
      <c r="J13" s="52"/>
      <c r="K13" s="21"/>
      <c r="L13" s="68"/>
    </row>
    <row r="14" ht="16.5" spans="1:12">
      <c r="A14" s="24" t="s">
        <v>452</v>
      </c>
      <c r="B14" s="24"/>
      <c r="C14" s="25"/>
      <c r="D14" s="25"/>
      <c r="E14" s="25"/>
      <c r="F14" s="25"/>
      <c r="G14" s="25"/>
      <c r="H14" s="25"/>
      <c r="I14" s="25"/>
      <c r="J14" s="25"/>
      <c r="K14" s="25"/>
      <c r="L14" s="69"/>
    </row>
  </sheetData>
  <mergeCells count="5">
    <mergeCell ref="A1:J1"/>
    <mergeCell ref="A13:E13"/>
    <mergeCell ref="F13:G13"/>
    <mergeCell ref="H13:J13"/>
    <mergeCell ref="A14:L14"/>
  </mergeCells>
  <pageMargins left="0.75" right="0.75" top="0.550694444444444"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I10"/>
  <sheetViews>
    <sheetView zoomScale="125" zoomScaleNormal="125" workbookViewId="0">
      <selection activeCell="A10" sqref="A10:I10"/>
    </sheetView>
  </sheetViews>
  <sheetFormatPr defaultColWidth="9" defaultRowHeight="14.25"/>
  <cols>
    <col min="1" max="1" width="7" customWidth="1"/>
    <col min="2" max="2" width="10" customWidth="1"/>
    <col min="3" max="3" width="16.1666666666667" customWidth="1"/>
    <col min="4" max="4" width="12.1666666666667" customWidth="1"/>
    <col min="5" max="5" width="14.3333333333333" customWidth="1"/>
    <col min="6" max="6" width="12.8333333333333" customWidth="1"/>
    <col min="7" max="7" width="12" customWidth="1"/>
    <col min="8" max="8" width="12.6666666666667" customWidth="1"/>
    <col min="9" max="9" width="13.3333333333333" customWidth="1"/>
  </cols>
  <sheetData>
    <row r="1" ht="29.25" spans="1:9">
      <c r="A1" s="3" t="s">
        <v>453</v>
      </c>
      <c r="B1" s="3"/>
      <c r="C1" s="3"/>
      <c r="D1" s="3"/>
      <c r="E1" s="3"/>
      <c r="F1" s="3"/>
      <c r="G1" s="3"/>
      <c r="H1" s="3"/>
      <c r="I1" s="3"/>
    </row>
    <row r="2" s="1" customFormat="1" ht="16.5" spans="1:9">
      <c r="A2" s="4" t="s">
        <v>270</v>
      </c>
      <c r="B2" s="5" t="s">
        <v>275</v>
      </c>
      <c r="C2" s="5" t="s">
        <v>314</v>
      </c>
      <c r="D2" s="5" t="s">
        <v>273</v>
      </c>
      <c r="E2" s="5" t="s">
        <v>274</v>
      </c>
      <c r="F2" s="4" t="s">
        <v>454</v>
      </c>
      <c r="G2" s="4" t="s">
        <v>296</v>
      </c>
      <c r="H2" s="6" t="s">
        <v>297</v>
      </c>
      <c r="I2" s="26" t="s">
        <v>299</v>
      </c>
    </row>
    <row r="3" s="1" customFormat="1" ht="16.5" spans="1:9">
      <c r="A3" s="4"/>
      <c r="B3" s="7"/>
      <c r="C3" s="7"/>
      <c r="D3" s="7"/>
      <c r="E3" s="7"/>
      <c r="F3" s="4" t="s">
        <v>455</v>
      </c>
      <c r="G3" s="4" t="s">
        <v>300</v>
      </c>
      <c r="H3" s="8"/>
      <c r="I3" s="27"/>
    </row>
    <row r="4" s="2" customFormat="1" ht="15" customHeight="1" spans="1:9">
      <c r="A4" s="9">
        <v>1</v>
      </c>
      <c r="B4" s="504" t="s">
        <v>338</v>
      </c>
      <c r="C4" s="505" t="s">
        <v>456</v>
      </c>
      <c r="D4" s="9" t="s">
        <v>116</v>
      </c>
      <c r="E4" s="12" t="s">
        <v>64</v>
      </c>
      <c r="F4" s="13">
        <v>0.045</v>
      </c>
      <c r="G4" s="13">
        <v>0</v>
      </c>
      <c r="H4" s="13">
        <v>0.045</v>
      </c>
      <c r="I4" s="19" t="s">
        <v>289</v>
      </c>
    </row>
    <row r="5" s="2" customFormat="1" spans="1:9">
      <c r="A5" s="9">
        <v>2</v>
      </c>
      <c r="B5" s="506" t="s">
        <v>328</v>
      </c>
      <c r="C5" s="507" t="s">
        <v>457</v>
      </c>
      <c r="D5" s="9" t="s">
        <v>116</v>
      </c>
      <c r="E5" s="12" t="s">
        <v>64</v>
      </c>
      <c r="F5" s="13">
        <v>0.055</v>
      </c>
      <c r="G5" s="13">
        <v>0.005</v>
      </c>
      <c r="H5" s="16">
        <v>0.06</v>
      </c>
      <c r="I5" s="28" t="s">
        <v>458</v>
      </c>
    </row>
    <row r="6" s="2" customFormat="1" spans="1:9">
      <c r="A6" s="9">
        <v>3</v>
      </c>
      <c r="B6" s="499" t="s">
        <v>328</v>
      </c>
      <c r="C6" s="500" t="s">
        <v>380</v>
      </c>
      <c r="D6" s="9" t="s">
        <v>116</v>
      </c>
      <c r="E6" s="12" t="s">
        <v>64</v>
      </c>
      <c r="F6" s="13">
        <v>0.04</v>
      </c>
      <c r="G6" s="13">
        <v>0.005</v>
      </c>
      <c r="H6" s="13">
        <v>0.045</v>
      </c>
      <c r="I6" s="19" t="s">
        <v>289</v>
      </c>
    </row>
    <row r="7" s="2" customFormat="1" spans="1:9">
      <c r="A7" s="19"/>
      <c r="B7" s="19"/>
      <c r="C7" s="19"/>
      <c r="D7" s="19"/>
      <c r="E7" s="19"/>
      <c r="F7" s="19"/>
      <c r="G7" s="19"/>
      <c r="H7" s="19"/>
      <c r="I7" s="19"/>
    </row>
    <row r="8" s="2" customFormat="1" spans="1:9">
      <c r="A8" s="19"/>
      <c r="B8" s="19"/>
      <c r="C8" s="19"/>
      <c r="D8" s="19"/>
      <c r="E8" s="19"/>
      <c r="F8" s="19"/>
      <c r="G8" s="19"/>
      <c r="H8" s="19"/>
      <c r="I8" s="19"/>
    </row>
    <row r="9" s="2" customFormat="1" ht="18.75" spans="1:9">
      <c r="A9" s="20" t="s">
        <v>290</v>
      </c>
      <c r="B9" s="21"/>
      <c r="C9" s="21"/>
      <c r="D9" s="22"/>
      <c r="E9" s="23"/>
      <c r="F9" s="20" t="s">
        <v>304</v>
      </c>
      <c r="G9" s="21"/>
      <c r="H9" s="22"/>
      <c r="I9" s="29"/>
    </row>
    <row r="10" ht="16.5" spans="1:9">
      <c r="A10" s="24" t="s">
        <v>459</v>
      </c>
      <c r="B10" s="24"/>
      <c r="C10" s="25"/>
      <c r="D10" s="25"/>
      <c r="E10" s="25"/>
      <c r="F10" s="25"/>
      <c r="G10" s="25"/>
      <c r="H10" s="25"/>
      <c r="I10" s="25"/>
    </row>
  </sheetData>
  <mergeCells count="11">
    <mergeCell ref="A1:I1"/>
    <mergeCell ref="A9:D9"/>
    <mergeCell ref="F9:H9"/>
    <mergeCell ref="A10:I10"/>
    <mergeCell ref="A2:A3"/>
    <mergeCell ref="B2:B3"/>
    <mergeCell ref="C2:C3"/>
    <mergeCell ref="D2:D3"/>
    <mergeCell ref="E2:E3"/>
    <mergeCell ref="H2:H3"/>
    <mergeCell ref="I2:I3"/>
  </mergeCells>
  <dataValidations count="1">
    <dataValidation type="list" allowBlank="1" showInputMessage="1" showErrorMessage="1" sqref="I4 I5 I6 I7 I1:I3 I8:I1048576">
      <formula1>"YES,NO"</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B1:I14"/>
  <sheetViews>
    <sheetView zoomScale="125" zoomScaleNormal="125" workbookViewId="0">
      <selection activeCell="B9" sqref="B9"/>
    </sheetView>
  </sheetViews>
  <sheetFormatPr defaultColWidth="11" defaultRowHeight="14.25"/>
  <cols>
    <col min="2" max="2" width="12.8333333333333" customWidth="1"/>
    <col min="3" max="3" width="11.8333333333333" customWidth="1"/>
    <col min="4" max="4" width="11" customWidth="1"/>
    <col min="5" max="5" width="10" customWidth="1"/>
  </cols>
  <sheetData>
    <row r="1" ht="15"/>
    <row r="2" ht="41" customHeight="1" spans="2:9">
      <c r="B2" s="462" t="s">
        <v>36</v>
      </c>
      <c r="C2" s="463"/>
      <c r="D2" s="463"/>
      <c r="E2" s="463"/>
      <c r="F2" s="463"/>
      <c r="G2" s="463"/>
      <c r="H2" s="463"/>
      <c r="I2" s="476"/>
    </row>
    <row r="3" ht="28" customHeight="1" spans="2:9">
      <c r="B3" s="464"/>
      <c r="C3" s="465"/>
      <c r="D3" s="466" t="s">
        <v>37</v>
      </c>
      <c r="E3" s="467"/>
      <c r="F3" s="468" t="s">
        <v>38</v>
      </c>
      <c r="G3" s="469"/>
      <c r="H3" s="466" t="s">
        <v>39</v>
      </c>
      <c r="I3" s="477"/>
    </row>
    <row r="4" ht="28" customHeight="1" spans="2:9">
      <c r="B4" s="464" t="s">
        <v>40</v>
      </c>
      <c r="C4" s="465" t="s">
        <v>41</v>
      </c>
      <c r="D4" s="465" t="s">
        <v>42</v>
      </c>
      <c r="E4" s="465" t="s">
        <v>43</v>
      </c>
      <c r="F4" s="470" t="s">
        <v>42</v>
      </c>
      <c r="G4" s="470" t="s">
        <v>43</v>
      </c>
      <c r="H4" s="465" t="s">
        <v>42</v>
      </c>
      <c r="I4" s="478" t="s">
        <v>43</v>
      </c>
    </row>
    <row r="5" ht="28" customHeight="1" spans="2:9">
      <c r="B5" s="471" t="s">
        <v>44</v>
      </c>
      <c r="C5" s="58">
        <v>13</v>
      </c>
      <c r="D5" s="58">
        <v>0</v>
      </c>
      <c r="E5" s="58">
        <v>1</v>
      </c>
      <c r="F5" s="472">
        <v>0</v>
      </c>
      <c r="G5" s="472">
        <v>1</v>
      </c>
      <c r="H5" s="58">
        <v>1</v>
      </c>
      <c r="I5" s="479">
        <v>2</v>
      </c>
    </row>
    <row r="6" ht="28" customHeight="1" spans="2:9">
      <c r="B6" s="471" t="s">
        <v>45</v>
      </c>
      <c r="C6" s="58">
        <v>20</v>
      </c>
      <c r="D6" s="58">
        <v>0</v>
      </c>
      <c r="E6" s="58">
        <v>1</v>
      </c>
      <c r="F6" s="472">
        <v>1</v>
      </c>
      <c r="G6" s="472">
        <v>2</v>
      </c>
      <c r="H6" s="58">
        <v>2</v>
      </c>
      <c r="I6" s="479">
        <v>3</v>
      </c>
    </row>
    <row r="7" ht="28" customHeight="1" spans="2:9">
      <c r="B7" s="471" t="s">
        <v>46</v>
      </c>
      <c r="C7" s="58">
        <v>32</v>
      </c>
      <c r="D7" s="58">
        <v>0</v>
      </c>
      <c r="E7" s="58">
        <v>1</v>
      </c>
      <c r="F7" s="472">
        <v>2</v>
      </c>
      <c r="G7" s="472">
        <v>3</v>
      </c>
      <c r="H7" s="58">
        <v>3</v>
      </c>
      <c r="I7" s="479">
        <v>4</v>
      </c>
    </row>
    <row r="8" ht="28" customHeight="1" spans="2:9">
      <c r="B8" s="471" t="s">
        <v>47</v>
      </c>
      <c r="C8" s="58">
        <v>50</v>
      </c>
      <c r="D8" s="58">
        <v>1</v>
      </c>
      <c r="E8" s="58">
        <v>2</v>
      </c>
      <c r="F8" s="472">
        <v>3</v>
      </c>
      <c r="G8" s="472">
        <v>4</v>
      </c>
      <c r="H8" s="58">
        <v>5</v>
      </c>
      <c r="I8" s="479">
        <v>6</v>
      </c>
    </row>
    <row r="9" ht="28" customHeight="1" spans="2:9">
      <c r="B9" s="471" t="s">
        <v>48</v>
      </c>
      <c r="C9" s="58">
        <v>80</v>
      </c>
      <c r="D9" s="58">
        <v>2</v>
      </c>
      <c r="E9" s="58">
        <v>3</v>
      </c>
      <c r="F9" s="472">
        <v>5</v>
      </c>
      <c r="G9" s="472">
        <v>6</v>
      </c>
      <c r="H9" s="58">
        <v>7</v>
      </c>
      <c r="I9" s="479">
        <v>8</v>
      </c>
    </row>
    <row r="10" ht="28" customHeight="1" spans="2:9">
      <c r="B10" s="471" t="s">
        <v>49</v>
      </c>
      <c r="C10" s="58">
        <v>125</v>
      </c>
      <c r="D10" s="58">
        <v>3</v>
      </c>
      <c r="E10" s="58">
        <v>4</v>
      </c>
      <c r="F10" s="472">
        <v>7</v>
      </c>
      <c r="G10" s="472">
        <v>8</v>
      </c>
      <c r="H10" s="58">
        <v>10</v>
      </c>
      <c r="I10" s="479">
        <v>11</v>
      </c>
    </row>
    <row r="11" ht="28" customHeight="1" spans="2:9">
      <c r="B11" s="471" t="s">
        <v>50</v>
      </c>
      <c r="C11" s="58">
        <v>200</v>
      </c>
      <c r="D11" s="58">
        <v>5</v>
      </c>
      <c r="E11" s="58">
        <v>6</v>
      </c>
      <c r="F11" s="472">
        <v>10</v>
      </c>
      <c r="G11" s="472">
        <v>11</v>
      </c>
      <c r="H11" s="58">
        <v>14</v>
      </c>
      <c r="I11" s="479">
        <v>15</v>
      </c>
    </row>
    <row r="12" ht="28" customHeight="1" spans="2:9">
      <c r="B12" s="473" t="s">
        <v>51</v>
      </c>
      <c r="C12" s="62">
        <v>315</v>
      </c>
      <c r="D12" s="62">
        <v>7</v>
      </c>
      <c r="E12" s="62">
        <v>8</v>
      </c>
      <c r="F12" s="474">
        <v>14</v>
      </c>
      <c r="G12" s="474">
        <v>15</v>
      </c>
      <c r="H12" s="62">
        <v>21</v>
      </c>
      <c r="I12" s="480">
        <v>22</v>
      </c>
    </row>
    <row r="14" spans="2:4">
      <c r="B14" s="475" t="s">
        <v>52</v>
      </c>
      <c r="C14" s="475"/>
      <c r="D14" s="475"/>
    </row>
  </sheetData>
  <mergeCells count="4">
    <mergeCell ref="B2:I2"/>
    <mergeCell ref="D3:E3"/>
    <mergeCell ref="F3:G3"/>
    <mergeCell ref="H3:I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V51"/>
  <sheetViews>
    <sheetView zoomScale="125" zoomScaleNormal="125" topLeftCell="A26" workbookViewId="0">
      <selection activeCell="Q31" sqref="Q31"/>
    </sheetView>
  </sheetViews>
  <sheetFormatPr defaultColWidth="10.3333333333333" defaultRowHeight="16.5" customHeight="1"/>
  <cols>
    <col min="1" max="7" width="10.3333333333333" style="218"/>
    <col min="8" max="8" width="12.6666666666667" style="218" customWidth="1"/>
    <col min="9" max="9" width="10.3333333333333" style="218"/>
    <col min="10" max="10" width="8.83333333333333" style="218" customWidth="1"/>
    <col min="11" max="11" width="12" style="218" customWidth="1"/>
    <col min="12" max="16384" width="10.3333333333333" style="218"/>
  </cols>
  <sheetData>
    <row r="1" ht="21" spans="1:11">
      <c r="A1" s="399" t="s">
        <v>53</v>
      </c>
      <c r="B1" s="399"/>
      <c r="C1" s="399"/>
      <c r="D1" s="399"/>
      <c r="E1" s="399"/>
      <c r="F1" s="399"/>
      <c r="G1" s="399"/>
      <c r="H1" s="399"/>
      <c r="I1" s="399"/>
      <c r="J1" s="399"/>
      <c r="K1" s="399"/>
    </row>
    <row r="2" ht="15" spans="1:11">
      <c r="A2" s="306" t="s">
        <v>54</v>
      </c>
      <c r="B2" s="307" t="s">
        <v>55</v>
      </c>
      <c r="C2" s="307"/>
      <c r="D2" s="308" t="s">
        <v>56</v>
      </c>
      <c r="E2" s="308"/>
      <c r="F2" s="307" t="s">
        <v>57</v>
      </c>
      <c r="G2" s="307"/>
      <c r="H2" s="309" t="s">
        <v>58</v>
      </c>
      <c r="I2" s="372" t="s">
        <v>59</v>
      </c>
      <c r="J2" s="372"/>
      <c r="K2" s="373"/>
    </row>
    <row r="3" ht="14.25" spans="1:11">
      <c r="A3" s="310" t="s">
        <v>60</v>
      </c>
      <c r="B3" s="311"/>
      <c r="C3" s="312"/>
      <c r="D3" s="313" t="s">
        <v>61</v>
      </c>
      <c r="E3" s="314"/>
      <c r="F3" s="314"/>
      <c r="G3" s="315"/>
      <c r="H3" s="313" t="s">
        <v>62</v>
      </c>
      <c r="I3" s="314"/>
      <c r="J3" s="314"/>
      <c r="K3" s="315"/>
    </row>
    <row r="4" ht="14.25" spans="1:11">
      <c r="A4" s="316" t="s">
        <v>63</v>
      </c>
      <c r="B4" s="317" t="s">
        <v>64</v>
      </c>
      <c r="C4" s="318"/>
      <c r="D4" s="316" t="s">
        <v>65</v>
      </c>
      <c r="E4" s="319"/>
      <c r="F4" s="320">
        <v>44834</v>
      </c>
      <c r="G4" s="321"/>
      <c r="H4" s="316" t="s">
        <v>66</v>
      </c>
      <c r="I4" s="319"/>
      <c r="J4" s="317" t="s">
        <v>67</v>
      </c>
      <c r="K4" s="318" t="s">
        <v>68</v>
      </c>
    </row>
    <row r="5" ht="14.25" spans="1:11">
      <c r="A5" s="322" t="s">
        <v>69</v>
      </c>
      <c r="B5" s="317" t="s">
        <v>70</v>
      </c>
      <c r="C5" s="318"/>
      <c r="D5" s="316" t="s">
        <v>71</v>
      </c>
      <c r="E5" s="319"/>
      <c r="F5" s="320">
        <v>44778</v>
      </c>
      <c r="G5" s="321"/>
      <c r="H5" s="316" t="s">
        <v>72</v>
      </c>
      <c r="I5" s="319"/>
      <c r="J5" s="317" t="s">
        <v>67</v>
      </c>
      <c r="K5" s="318" t="s">
        <v>68</v>
      </c>
    </row>
    <row r="6" ht="14.25" spans="1:11">
      <c r="A6" s="316" t="s">
        <v>73</v>
      </c>
      <c r="B6" s="323">
        <v>2</v>
      </c>
      <c r="C6" s="324">
        <v>6</v>
      </c>
      <c r="D6" s="322" t="s">
        <v>74</v>
      </c>
      <c r="E6" s="325"/>
      <c r="F6" s="320">
        <v>44795</v>
      </c>
      <c r="G6" s="321"/>
      <c r="H6" s="316" t="s">
        <v>75</v>
      </c>
      <c r="I6" s="319"/>
      <c r="J6" s="317" t="s">
        <v>67</v>
      </c>
      <c r="K6" s="318" t="s">
        <v>68</v>
      </c>
    </row>
    <row r="7" ht="14.25" spans="1:11">
      <c r="A7" s="316" t="s">
        <v>76</v>
      </c>
      <c r="B7" s="327">
        <v>600</v>
      </c>
      <c r="C7" s="328"/>
      <c r="D7" s="322" t="s">
        <v>77</v>
      </c>
      <c r="E7" s="329"/>
      <c r="F7" s="320">
        <v>44800</v>
      </c>
      <c r="G7" s="321"/>
      <c r="H7" s="316" t="s">
        <v>78</v>
      </c>
      <c r="I7" s="319"/>
      <c r="J7" s="317" t="s">
        <v>67</v>
      </c>
      <c r="K7" s="318" t="s">
        <v>68</v>
      </c>
    </row>
    <row r="8" ht="15" spans="1:11">
      <c r="A8" s="331"/>
      <c r="B8" s="332"/>
      <c r="C8" s="333"/>
      <c r="D8" s="334" t="s">
        <v>79</v>
      </c>
      <c r="E8" s="335"/>
      <c r="F8" s="320">
        <v>44832</v>
      </c>
      <c r="G8" s="321"/>
      <c r="H8" s="334" t="s">
        <v>80</v>
      </c>
      <c r="I8" s="335"/>
      <c r="J8" s="349" t="s">
        <v>67</v>
      </c>
      <c r="K8" s="375" t="s">
        <v>68</v>
      </c>
    </row>
    <row r="9" ht="15" spans="1:11">
      <c r="A9" s="400" t="s">
        <v>81</v>
      </c>
      <c r="B9" s="401"/>
      <c r="C9" s="401"/>
      <c r="D9" s="401"/>
      <c r="E9" s="401"/>
      <c r="F9" s="401"/>
      <c r="G9" s="401"/>
      <c r="H9" s="401"/>
      <c r="I9" s="401"/>
      <c r="J9" s="401"/>
      <c r="K9" s="444"/>
    </row>
    <row r="10" ht="15" spans="1:11">
      <c r="A10" s="366" t="s">
        <v>82</v>
      </c>
      <c r="B10" s="367"/>
      <c r="C10" s="367"/>
      <c r="D10" s="367"/>
      <c r="E10" s="367"/>
      <c r="F10" s="367"/>
      <c r="G10" s="367"/>
      <c r="H10" s="367"/>
      <c r="I10" s="367"/>
      <c r="J10" s="367"/>
      <c r="K10" s="384"/>
    </row>
    <row r="11" ht="14.25" spans="1:11">
      <c r="A11" s="402" t="s">
        <v>83</v>
      </c>
      <c r="B11" s="403" t="s">
        <v>84</v>
      </c>
      <c r="C11" s="404" t="s">
        <v>85</v>
      </c>
      <c r="D11" s="405"/>
      <c r="E11" s="406" t="s">
        <v>86</v>
      </c>
      <c r="F11" s="403" t="s">
        <v>84</v>
      </c>
      <c r="G11" s="404" t="s">
        <v>85</v>
      </c>
      <c r="H11" s="404" t="s">
        <v>87</v>
      </c>
      <c r="I11" s="406" t="s">
        <v>88</v>
      </c>
      <c r="J11" s="403" t="s">
        <v>84</v>
      </c>
      <c r="K11" s="445" t="s">
        <v>85</v>
      </c>
    </row>
    <row r="12" ht="14.25" spans="1:11">
      <c r="A12" s="322" t="s">
        <v>89</v>
      </c>
      <c r="B12" s="343" t="s">
        <v>84</v>
      </c>
      <c r="C12" s="317" t="s">
        <v>85</v>
      </c>
      <c r="D12" s="329"/>
      <c r="E12" s="325" t="s">
        <v>90</v>
      </c>
      <c r="F12" s="343" t="s">
        <v>84</v>
      </c>
      <c r="G12" s="317" t="s">
        <v>85</v>
      </c>
      <c r="H12" s="317" t="s">
        <v>87</v>
      </c>
      <c r="I12" s="325" t="s">
        <v>91</v>
      </c>
      <c r="J12" s="343" t="s">
        <v>84</v>
      </c>
      <c r="K12" s="318" t="s">
        <v>85</v>
      </c>
    </row>
    <row r="13" ht="14.25" spans="1:11">
      <c r="A13" s="322" t="s">
        <v>92</v>
      </c>
      <c r="B13" s="343" t="s">
        <v>84</v>
      </c>
      <c r="C13" s="317" t="s">
        <v>85</v>
      </c>
      <c r="D13" s="329"/>
      <c r="E13" s="325" t="s">
        <v>93</v>
      </c>
      <c r="F13" s="317" t="s">
        <v>94</v>
      </c>
      <c r="G13" s="317" t="s">
        <v>95</v>
      </c>
      <c r="H13" s="317" t="s">
        <v>87</v>
      </c>
      <c r="I13" s="325" t="s">
        <v>96</v>
      </c>
      <c r="J13" s="343" t="s">
        <v>84</v>
      </c>
      <c r="K13" s="318" t="s">
        <v>85</v>
      </c>
    </row>
    <row r="14" ht="15" spans="1:11">
      <c r="A14" s="334" t="s">
        <v>97</v>
      </c>
      <c r="B14" s="335"/>
      <c r="C14" s="335"/>
      <c r="D14" s="335"/>
      <c r="E14" s="335"/>
      <c r="F14" s="335"/>
      <c r="G14" s="335"/>
      <c r="H14" s="335"/>
      <c r="I14" s="335"/>
      <c r="J14" s="335"/>
      <c r="K14" s="377"/>
    </row>
    <row r="15" ht="15" spans="1:11">
      <c r="A15" s="366" t="s">
        <v>98</v>
      </c>
      <c r="B15" s="367"/>
      <c r="C15" s="367"/>
      <c r="D15" s="367"/>
      <c r="E15" s="367"/>
      <c r="F15" s="367"/>
      <c r="G15" s="367"/>
      <c r="H15" s="367"/>
      <c r="I15" s="367"/>
      <c r="J15" s="367"/>
      <c r="K15" s="384"/>
    </row>
    <row r="16" ht="14.25" spans="1:11">
      <c r="A16" s="407" t="s">
        <v>99</v>
      </c>
      <c r="B16" s="404" t="s">
        <v>94</v>
      </c>
      <c r="C16" s="404" t="s">
        <v>95</v>
      </c>
      <c r="D16" s="408"/>
      <c r="E16" s="409" t="s">
        <v>100</v>
      </c>
      <c r="F16" s="404" t="s">
        <v>94</v>
      </c>
      <c r="G16" s="404" t="s">
        <v>95</v>
      </c>
      <c r="H16" s="410"/>
      <c r="I16" s="409" t="s">
        <v>101</v>
      </c>
      <c r="J16" s="404" t="s">
        <v>94</v>
      </c>
      <c r="K16" s="445" t="s">
        <v>95</v>
      </c>
    </row>
    <row r="17" customHeight="1" spans="1:22">
      <c r="A17" s="326" t="s">
        <v>102</v>
      </c>
      <c r="B17" s="317" t="s">
        <v>94</v>
      </c>
      <c r="C17" s="317" t="s">
        <v>95</v>
      </c>
      <c r="D17" s="227"/>
      <c r="E17" s="353" t="s">
        <v>103</v>
      </c>
      <c r="F17" s="317" t="s">
        <v>94</v>
      </c>
      <c r="G17" s="317" t="s">
        <v>95</v>
      </c>
      <c r="H17" s="411"/>
      <c r="I17" s="353" t="s">
        <v>104</v>
      </c>
      <c r="J17" s="317" t="s">
        <v>94</v>
      </c>
      <c r="K17" s="318" t="s">
        <v>95</v>
      </c>
      <c r="L17" s="446"/>
      <c r="M17" s="446"/>
      <c r="N17" s="446"/>
      <c r="O17" s="446"/>
      <c r="P17" s="446"/>
      <c r="Q17" s="446"/>
      <c r="R17" s="446"/>
      <c r="S17" s="446"/>
      <c r="T17" s="446"/>
      <c r="U17" s="446"/>
      <c r="V17" s="446"/>
    </row>
    <row r="18" ht="18" customHeight="1" spans="1:11">
      <c r="A18" s="412" t="s">
        <v>105</v>
      </c>
      <c r="B18" s="413"/>
      <c r="C18" s="413"/>
      <c r="D18" s="413"/>
      <c r="E18" s="413"/>
      <c r="F18" s="413"/>
      <c r="G18" s="413"/>
      <c r="H18" s="413"/>
      <c r="I18" s="413"/>
      <c r="J18" s="413"/>
      <c r="K18" s="447"/>
    </row>
    <row r="19" ht="18" customHeight="1" spans="1:11">
      <c r="A19" s="366" t="s">
        <v>106</v>
      </c>
      <c r="B19" s="367"/>
      <c r="C19" s="367"/>
      <c r="D19" s="367"/>
      <c r="E19" s="367"/>
      <c r="F19" s="367"/>
      <c r="G19" s="367"/>
      <c r="H19" s="367"/>
      <c r="I19" s="367"/>
      <c r="J19" s="367"/>
      <c r="K19" s="384"/>
    </row>
    <row r="20" customHeight="1" spans="1:11">
      <c r="A20" s="414" t="s">
        <v>107</v>
      </c>
      <c r="B20" s="415"/>
      <c r="C20" s="415"/>
      <c r="D20" s="415"/>
      <c r="E20" s="415"/>
      <c r="F20" s="415"/>
      <c r="G20" s="415"/>
      <c r="H20" s="415"/>
      <c r="I20" s="415"/>
      <c r="J20" s="415"/>
      <c r="K20" s="448"/>
    </row>
    <row r="21" ht="21.75" customHeight="1" spans="1:11">
      <c r="A21" s="416" t="s">
        <v>108</v>
      </c>
      <c r="B21" s="353" t="s">
        <v>109</v>
      </c>
      <c r="C21" s="353" t="s">
        <v>110</v>
      </c>
      <c r="D21" s="353" t="s">
        <v>111</v>
      </c>
      <c r="E21" s="353" t="s">
        <v>112</v>
      </c>
      <c r="F21" s="353" t="s">
        <v>113</v>
      </c>
      <c r="G21" s="353" t="s">
        <v>114</v>
      </c>
      <c r="I21" s="353"/>
      <c r="J21" s="353"/>
      <c r="K21" s="293" t="s">
        <v>115</v>
      </c>
    </row>
    <row r="22" customHeight="1" spans="1:11">
      <c r="A22" s="330" t="s">
        <v>116</v>
      </c>
      <c r="B22" s="417">
        <v>1</v>
      </c>
      <c r="C22" s="417">
        <v>1</v>
      </c>
      <c r="D22" s="417">
        <v>1</v>
      </c>
      <c r="E22" s="417">
        <v>1</v>
      </c>
      <c r="F22" s="417">
        <v>1</v>
      </c>
      <c r="G22" s="417">
        <v>1</v>
      </c>
      <c r="H22" s="417"/>
      <c r="I22" s="417"/>
      <c r="J22" s="417"/>
      <c r="K22" s="449"/>
    </row>
    <row r="23" ht="31" customHeight="1" spans="1:11">
      <c r="A23" s="418" t="s">
        <v>117</v>
      </c>
      <c r="B23" s="417">
        <v>1</v>
      </c>
      <c r="C23" s="417">
        <v>1</v>
      </c>
      <c r="D23" s="417">
        <v>1</v>
      </c>
      <c r="E23" s="417">
        <v>1</v>
      </c>
      <c r="F23" s="417">
        <v>1</v>
      </c>
      <c r="G23" s="417">
        <v>1</v>
      </c>
      <c r="H23" s="417"/>
      <c r="I23" s="417"/>
      <c r="J23" s="417"/>
      <c r="K23" s="450"/>
    </row>
    <row r="24" ht="31" customHeight="1" spans="1:11">
      <c r="A24" s="418"/>
      <c r="B24" s="417"/>
      <c r="C24" s="417"/>
      <c r="D24" s="417"/>
      <c r="E24" s="417"/>
      <c r="F24" s="417"/>
      <c r="G24" s="417"/>
      <c r="H24" s="417"/>
      <c r="I24" s="417"/>
      <c r="J24" s="417"/>
      <c r="K24" s="450"/>
    </row>
    <row r="25" customHeight="1" spans="1:11">
      <c r="A25" s="330"/>
      <c r="B25" s="417"/>
      <c r="C25" s="417"/>
      <c r="D25" s="417"/>
      <c r="E25" s="417"/>
      <c r="F25" s="417"/>
      <c r="G25" s="417"/>
      <c r="H25" s="417"/>
      <c r="I25" s="417"/>
      <c r="J25" s="417"/>
      <c r="K25" s="287"/>
    </row>
    <row r="26" ht="18" customHeight="1" spans="1:11">
      <c r="A26" s="419" t="s">
        <v>118</v>
      </c>
      <c r="B26" s="420"/>
      <c r="C26" s="420"/>
      <c r="D26" s="420"/>
      <c r="E26" s="420"/>
      <c r="F26" s="420"/>
      <c r="G26" s="420"/>
      <c r="H26" s="420"/>
      <c r="I26" s="420"/>
      <c r="J26" s="420"/>
      <c r="K26" s="451"/>
    </row>
    <row r="27" ht="18.75" customHeight="1" spans="1:11">
      <c r="A27" s="421"/>
      <c r="B27" s="422"/>
      <c r="C27" s="422"/>
      <c r="D27" s="422"/>
      <c r="E27" s="422"/>
      <c r="F27" s="422"/>
      <c r="G27" s="422"/>
      <c r="H27" s="422"/>
      <c r="I27" s="422"/>
      <c r="J27" s="422"/>
      <c r="K27" s="452"/>
    </row>
    <row r="28" ht="18.75" customHeight="1" spans="1:11">
      <c r="A28" s="423"/>
      <c r="B28" s="424"/>
      <c r="C28" s="424"/>
      <c r="D28" s="424"/>
      <c r="E28" s="424"/>
      <c r="F28" s="424"/>
      <c r="G28" s="424"/>
      <c r="H28" s="424"/>
      <c r="I28" s="424"/>
      <c r="J28" s="424"/>
      <c r="K28" s="453"/>
    </row>
    <row r="29" ht="18" customHeight="1" spans="1:11">
      <c r="A29" s="419" t="s">
        <v>119</v>
      </c>
      <c r="B29" s="420"/>
      <c r="C29" s="420"/>
      <c r="D29" s="420"/>
      <c r="E29" s="420"/>
      <c r="F29" s="420"/>
      <c r="G29" s="420"/>
      <c r="H29" s="420"/>
      <c r="I29" s="420"/>
      <c r="J29" s="420"/>
      <c r="K29" s="451"/>
    </row>
    <row r="30" ht="14.25" spans="1:11">
      <c r="A30" s="425" t="s">
        <v>120</v>
      </c>
      <c r="B30" s="426"/>
      <c r="C30" s="426"/>
      <c r="D30" s="426"/>
      <c r="E30" s="426"/>
      <c r="F30" s="426"/>
      <c r="G30" s="426"/>
      <c r="H30" s="426"/>
      <c r="I30" s="426"/>
      <c r="J30" s="426"/>
      <c r="K30" s="454"/>
    </row>
    <row r="31" ht="15" spans="1:11">
      <c r="A31" s="232" t="s">
        <v>121</v>
      </c>
      <c r="B31" s="234"/>
      <c r="C31" s="317" t="s">
        <v>67</v>
      </c>
      <c r="D31" s="317" t="s">
        <v>68</v>
      </c>
      <c r="E31" s="427" t="s">
        <v>122</v>
      </c>
      <c r="F31" s="428"/>
      <c r="G31" s="428"/>
      <c r="H31" s="428"/>
      <c r="I31" s="428"/>
      <c r="J31" s="428"/>
      <c r="K31" s="455"/>
    </row>
    <row r="32" ht="15" spans="1:11">
      <c r="A32" s="429" t="s">
        <v>123</v>
      </c>
      <c r="B32" s="429"/>
      <c r="C32" s="429"/>
      <c r="D32" s="429"/>
      <c r="E32" s="429"/>
      <c r="F32" s="429"/>
      <c r="G32" s="429"/>
      <c r="H32" s="429"/>
      <c r="I32" s="429"/>
      <c r="J32" s="429"/>
      <c r="K32" s="429"/>
    </row>
    <row r="33" ht="14.25" spans="1:11">
      <c r="A33" s="430" t="s">
        <v>124</v>
      </c>
      <c r="B33" s="431"/>
      <c r="C33" s="431"/>
      <c r="D33" s="431"/>
      <c r="E33" s="431"/>
      <c r="F33" s="431"/>
      <c r="G33" s="431"/>
      <c r="H33" s="431"/>
      <c r="I33" s="431"/>
      <c r="J33" s="431"/>
      <c r="K33" s="456"/>
    </row>
    <row r="34" ht="14.25" spans="1:11">
      <c r="A34" s="358" t="s">
        <v>125</v>
      </c>
      <c r="B34" s="359"/>
      <c r="C34" s="359"/>
      <c r="D34" s="359"/>
      <c r="E34" s="359"/>
      <c r="F34" s="359"/>
      <c r="G34" s="359"/>
      <c r="H34" s="359"/>
      <c r="I34" s="359"/>
      <c r="J34" s="359"/>
      <c r="K34" s="328"/>
    </row>
    <row r="35" ht="14.25" spans="1:11">
      <c r="A35" s="358" t="s">
        <v>126</v>
      </c>
      <c r="B35" s="359"/>
      <c r="C35" s="359"/>
      <c r="D35" s="359"/>
      <c r="E35" s="359"/>
      <c r="F35" s="359"/>
      <c r="G35" s="359"/>
      <c r="H35" s="359"/>
      <c r="I35" s="359"/>
      <c r="J35" s="359"/>
      <c r="K35" s="328"/>
    </row>
    <row r="36" ht="14.25" spans="1:11">
      <c r="A36" s="358" t="s">
        <v>127</v>
      </c>
      <c r="B36" s="359"/>
      <c r="C36" s="359"/>
      <c r="D36" s="359"/>
      <c r="E36" s="359"/>
      <c r="F36" s="359"/>
      <c r="G36" s="359"/>
      <c r="H36" s="359"/>
      <c r="I36" s="359"/>
      <c r="J36" s="359"/>
      <c r="K36" s="328"/>
    </row>
    <row r="37" ht="14.25" spans="1:11">
      <c r="A37" s="358" t="s">
        <v>128</v>
      </c>
      <c r="B37" s="359"/>
      <c r="C37" s="359"/>
      <c r="D37" s="359"/>
      <c r="E37" s="359"/>
      <c r="F37" s="359"/>
      <c r="G37" s="359"/>
      <c r="H37" s="359"/>
      <c r="I37" s="359"/>
      <c r="J37" s="359"/>
      <c r="K37" s="328"/>
    </row>
    <row r="38" ht="14.25" spans="1:11">
      <c r="A38" s="358" t="s">
        <v>129</v>
      </c>
      <c r="B38" s="359"/>
      <c r="C38" s="359"/>
      <c r="D38" s="359"/>
      <c r="E38" s="359"/>
      <c r="F38" s="359"/>
      <c r="G38" s="359"/>
      <c r="H38" s="359"/>
      <c r="I38" s="359"/>
      <c r="J38" s="359"/>
      <c r="K38" s="328"/>
    </row>
    <row r="39" ht="14.25" spans="1:11">
      <c r="A39" s="358" t="s">
        <v>130</v>
      </c>
      <c r="B39" s="359"/>
      <c r="C39" s="359"/>
      <c r="D39" s="359"/>
      <c r="E39" s="359"/>
      <c r="F39" s="359"/>
      <c r="G39" s="359"/>
      <c r="H39" s="359"/>
      <c r="I39" s="359"/>
      <c r="J39" s="359"/>
      <c r="K39" s="328"/>
    </row>
    <row r="40" ht="14.25" spans="1:11">
      <c r="A40" s="432" t="s">
        <v>131</v>
      </c>
      <c r="B40" s="433"/>
      <c r="C40" s="433"/>
      <c r="D40" s="433"/>
      <c r="E40" s="433"/>
      <c r="F40" s="433"/>
      <c r="G40" s="433"/>
      <c r="H40" s="433"/>
      <c r="I40" s="433"/>
      <c r="J40" s="433"/>
      <c r="K40" s="457"/>
    </row>
    <row r="41" ht="15" spans="1:11">
      <c r="A41" s="354" t="s">
        <v>132</v>
      </c>
      <c r="B41" s="355"/>
      <c r="C41" s="355"/>
      <c r="D41" s="355"/>
      <c r="E41" s="355"/>
      <c r="F41" s="355"/>
      <c r="G41" s="355"/>
      <c r="H41" s="355"/>
      <c r="I41" s="355"/>
      <c r="J41" s="355"/>
      <c r="K41" s="381"/>
    </row>
    <row r="42" ht="15" spans="1:11">
      <c r="A42" s="366" t="s">
        <v>133</v>
      </c>
      <c r="B42" s="367"/>
      <c r="C42" s="367"/>
      <c r="D42" s="367"/>
      <c r="E42" s="367"/>
      <c r="F42" s="367"/>
      <c r="G42" s="367"/>
      <c r="H42" s="367"/>
      <c r="I42" s="367"/>
      <c r="J42" s="367"/>
      <c r="K42" s="384"/>
    </row>
    <row r="43" ht="14.25" spans="1:11">
      <c r="A43" s="407" t="s">
        <v>134</v>
      </c>
      <c r="B43" s="404" t="s">
        <v>94</v>
      </c>
      <c r="C43" s="404" t="s">
        <v>95</v>
      </c>
      <c r="D43" s="404" t="s">
        <v>87</v>
      </c>
      <c r="E43" s="409" t="s">
        <v>135</v>
      </c>
      <c r="F43" s="404" t="s">
        <v>94</v>
      </c>
      <c r="G43" s="404" t="s">
        <v>95</v>
      </c>
      <c r="H43" s="404" t="s">
        <v>87</v>
      </c>
      <c r="I43" s="409" t="s">
        <v>136</v>
      </c>
      <c r="J43" s="404" t="s">
        <v>94</v>
      </c>
      <c r="K43" s="445" t="s">
        <v>95</v>
      </c>
    </row>
    <row r="44" ht="14.25" spans="1:11">
      <c r="A44" s="326" t="s">
        <v>86</v>
      </c>
      <c r="B44" s="317" t="s">
        <v>94</v>
      </c>
      <c r="C44" s="317" t="s">
        <v>95</v>
      </c>
      <c r="D44" s="317" t="s">
        <v>87</v>
      </c>
      <c r="E44" s="353" t="s">
        <v>93</v>
      </c>
      <c r="F44" s="317" t="s">
        <v>94</v>
      </c>
      <c r="G44" s="317" t="s">
        <v>95</v>
      </c>
      <c r="H44" s="317" t="s">
        <v>87</v>
      </c>
      <c r="I44" s="353" t="s">
        <v>104</v>
      </c>
      <c r="J44" s="317" t="s">
        <v>94</v>
      </c>
      <c r="K44" s="318" t="s">
        <v>95</v>
      </c>
    </row>
    <row r="45" ht="15" spans="1:11">
      <c r="A45" s="334" t="s">
        <v>97</v>
      </c>
      <c r="B45" s="335"/>
      <c r="C45" s="335"/>
      <c r="D45" s="335"/>
      <c r="E45" s="335"/>
      <c r="F45" s="335"/>
      <c r="G45" s="335"/>
      <c r="H45" s="335"/>
      <c r="I45" s="335"/>
      <c r="J45" s="335"/>
      <c r="K45" s="377"/>
    </row>
    <row r="46" ht="15" spans="1:11">
      <c r="A46" s="429" t="s">
        <v>137</v>
      </c>
      <c r="B46" s="429"/>
      <c r="C46" s="429"/>
      <c r="D46" s="429"/>
      <c r="E46" s="429"/>
      <c r="F46" s="429"/>
      <c r="G46" s="429"/>
      <c r="H46" s="429"/>
      <c r="I46" s="429"/>
      <c r="J46" s="429"/>
      <c r="K46" s="429"/>
    </row>
    <row r="47" ht="15" spans="1:11">
      <c r="A47" s="430"/>
      <c r="B47" s="431"/>
      <c r="C47" s="431"/>
      <c r="D47" s="431"/>
      <c r="E47" s="431"/>
      <c r="F47" s="431"/>
      <c r="G47" s="431"/>
      <c r="H47" s="431"/>
      <c r="I47" s="431"/>
      <c r="J47" s="431"/>
      <c r="K47" s="456"/>
    </row>
    <row r="48" ht="15" spans="1:11">
      <c r="A48" s="434" t="s">
        <v>138</v>
      </c>
      <c r="B48" s="435" t="s">
        <v>139</v>
      </c>
      <c r="C48" s="435"/>
      <c r="D48" s="436" t="s">
        <v>140</v>
      </c>
      <c r="E48" s="437"/>
      <c r="F48" s="438" t="s">
        <v>141</v>
      </c>
      <c r="G48" s="439"/>
      <c r="H48" s="440" t="s">
        <v>142</v>
      </c>
      <c r="I48" s="458"/>
      <c r="J48" s="459"/>
      <c r="K48" s="460"/>
    </row>
    <row r="49" ht="15" spans="1:11">
      <c r="A49" s="429" t="s">
        <v>143</v>
      </c>
      <c r="B49" s="429"/>
      <c r="C49" s="429"/>
      <c r="D49" s="429"/>
      <c r="E49" s="429"/>
      <c r="F49" s="429"/>
      <c r="G49" s="429"/>
      <c r="H49" s="429"/>
      <c r="I49" s="429"/>
      <c r="J49" s="429"/>
      <c r="K49" s="429"/>
    </row>
    <row r="50" ht="15" spans="1:11">
      <c r="A50" s="441"/>
      <c r="B50" s="442"/>
      <c r="C50" s="442"/>
      <c r="D50" s="442"/>
      <c r="E50" s="442"/>
      <c r="F50" s="442"/>
      <c r="G50" s="442"/>
      <c r="H50" s="442"/>
      <c r="I50" s="442"/>
      <c r="J50" s="442"/>
      <c r="K50" s="461"/>
    </row>
    <row r="51" ht="15" spans="1:11">
      <c r="A51" s="434" t="s">
        <v>138</v>
      </c>
      <c r="B51" s="435" t="s">
        <v>139</v>
      </c>
      <c r="C51" s="435"/>
      <c r="D51" s="436" t="s">
        <v>140</v>
      </c>
      <c r="E51" s="443"/>
      <c r="F51" s="438" t="s">
        <v>144</v>
      </c>
      <c r="G51" s="439"/>
      <c r="H51" s="440" t="s">
        <v>142</v>
      </c>
      <c r="I51" s="458"/>
      <c r="J51" s="459" t="s">
        <v>145</v>
      </c>
      <c r="K51" s="460"/>
    </row>
  </sheetData>
  <mergeCells count="61">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F6:G6"/>
    <mergeCell ref="H6:I6"/>
    <mergeCell ref="B7:C7"/>
    <mergeCell ref="F7:G7"/>
    <mergeCell ref="H7:I7"/>
    <mergeCell ref="B8:C8"/>
    <mergeCell ref="D8:E8"/>
    <mergeCell ref="F8:G8"/>
    <mergeCell ref="H8:I8"/>
    <mergeCell ref="A9:K9"/>
    <mergeCell ref="A10:K10"/>
    <mergeCell ref="A14:K14"/>
    <mergeCell ref="A15:K15"/>
    <mergeCell ref="A18:K18"/>
    <mergeCell ref="A19:K19"/>
    <mergeCell ref="A20:K20"/>
    <mergeCell ref="A26:K26"/>
    <mergeCell ref="A27:K27"/>
    <mergeCell ref="A28:K28"/>
    <mergeCell ref="A29:K29"/>
    <mergeCell ref="A30:K30"/>
    <mergeCell ref="A31:B31"/>
    <mergeCell ref="E31:K31"/>
    <mergeCell ref="A32:K32"/>
    <mergeCell ref="A33:K33"/>
    <mergeCell ref="A34:K34"/>
    <mergeCell ref="A35:K35"/>
    <mergeCell ref="A36:K36"/>
    <mergeCell ref="A37:K37"/>
    <mergeCell ref="A38:K38"/>
    <mergeCell ref="A39:K39"/>
    <mergeCell ref="A40:K40"/>
    <mergeCell ref="A41:K41"/>
    <mergeCell ref="A42:K42"/>
    <mergeCell ref="A45:K45"/>
    <mergeCell ref="A46:K46"/>
    <mergeCell ref="A47:K47"/>
    <mergeCell ref="B48:C48"/>
    <mergeCell ref="H48:I48"/>
    <mergeCell ref="J48:K48"/>
    <mergeCell ref="A49:K49"/>
    <mergeCell ref="A50:K50"/>
    <mergeCell ref="B51:C51"/>
    <mergeCell ref="H51:I51"/>
    <mergeCell ref="J51:K51"/>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4097" name="Check Box 1" r:id="rId3">
              <controlPr defaultSize="0">
                <anchor moveWithCells="1">
                  <from>
                    <xdr:col>2</xdr:col>
                    <xdr:colOff>215900</xdr:colOff>
                    <xdr:row>11</xdr:row>
                    <xdr:rowOff>0</xdr:rowOff>
                  </from>
                  <to>
                    <xdr:col>2</xdr:col>
                    <xdr:colOff>711200</xdr:colOff>
                    <xdr:row>12</xdr:row>
                    <xdr:rowOff>12700</xdr:rowOff>
                  </to>
                </anchor>
              </controlPr>
            </control>
          </mc:Choice>
        </mc:AlternateContent>
        <mc:AlternateContent xmlns:mc="http://schemas.openxmlformats.org/markup-compatibility/2006">
          <mc:Choice Requires="x14">
            <control shapeId="4098" name="Check Box 2" r:id="rId4">
              <controlPr defaultSize="0">
                <anchor moveWithCells="1">
                  <from>
                    <xdr:col>252</xdr:col>
                    <xdr:colOff>0</xdr:colOff>
                    <xdr:row>47</xdr:row>
                    <xdr:rowOff>0</xdr:rowOff>
                  </from>
                  <to>
                    <xdr:col>252</xdr:col>
                    <xdr:colOff>381000</xdr:colOff>
                    <xdr:row>47</xdr:row>
                    <xdr:rowOff>127000</xdr:rowOff>
                  </to>
                </anchor>
              </controlPr>
            </control>
          </mc:Choice>
        </mc:AlternateContent>
        <mc:AlternateContent xmlns:mc="http://schemas.openxmlformats.org/markup-compatibility/2006">
          <mc:Choice Requires="x14">
            <control shapeId="4099" name="Check Box 3" r:id="rId5">
              <controlPr defaultSize="0">
                <anchor moveWithCells="1">
                  <from>
                    <xdr:col>6</xdr:col>
                    <xdr:colOff>254000</xdr:colOff>
                    <xdr:row>10</xdr:row>
                    <xdr:rowOff>152400</xdr:rowOff>
                  </from>
                  <to>
                    <xdr:col>6</xdr:col>
                    <xdr:colOff>749300</xdr:colOff>
                    <xdr:row>12</xdr:row>
                    <xdr:rowOff>76200</xdr:rowOff>
                  </to>
                </anchor>
              </controlPr>
            </control>
          </mc:Choice>
        </mc:AlternateContent>
        <mc:AlternateContent xmlns:mc="http://schemas.openxmlformats.org/markup-compatibility/2006">
          <mc:Choice Requires="x14">
            <control shapeId="4100" name="Check Box 4" r:id="rId6">
              <controlPr defaultSize="0">
                <anchor moveWithCells="1">
                  <from>
                    <xdr:col>1</xdr:col>
                    <xdr:colOff>215900</xdr:colOff>
                    <xdr:row>11</xdr:row>
                    <xdr:rowOff>0</xdr:rowOff>
                  </from>
                  <to>
                    <xdr:col>1</xdr:col>
                    <xdr:colOff>711200</xdr:colOff>
                    <xdr:row>12</xdr:row>
                    <xdr:rowOff>0</xdr:rowOff>
                  </to>
                </anchor>
              </controlPr>
            </control>
          </mc:Choice>
        </mc:AlternateContent>
        <mc:AlternateContent xmlns:mc="http://schemas.openxmlformats.org/markup-compatibility/2006">
          <mc:Choice Requires="x14">
            <control shapeId="4101" name="Check Box 5" r:id="rId7">
              <controlPr defaultSize="0">
                <anchor moveWithCells="1">
                  <from>
                    <xdr:col>10</xdr:col>
                    <xdr:colOff>254000</xdr:colOff>
                    <xdr:row>10</xdr:row>
                    <xdr:rowOff>152400</xdr:rowOff>
                  </from>
                  <to>
                    <xdr:col>10</xdr:col>
                    <xdr:colOff>749300</xdr:colOff>
                    <xdr:row>12</xdr:row>
                    <xdr:rowOff>76200</xdr:rowOff>
                  </to>
                </anchor>
              </controlPr>
            </control>
          </mc:Choice>
        </mc:AlternateContent>
        <mc:AlternateContent xmlns:mc="http://schemas.openxmlformats.org/markup-compatibility/2006">
          <mc:Choice Requires="x14">
            <control shapeId="4102" name="Check Box 6" r:id="rId8">
              <controlPr defaultSize="0">
                <anchor moveWithCells="1">
                  <from>
                    <xdr:col>2</xdr:col>
                    <xdr:colOff>215900</xdr:colOff>
                    <xdr:row>10</xdr:row>
                    <xdr:rowOff>0</xdr:rowOff>
                  </from>
                  <to>
                    <xdr:col>2</xdr:col>
                    <xdr:colOff>711200</xdr:colOff>
                    <xdr:row>11</xdr:row>
                    <xdr:rowOff>12700</xdr:rowOff>
                  </to>
                </anchor>
              </controlPr>
            </control>
          </mc:Choice>
        </mc:AlternateContent>
        <mc:AlternateContent xmlns:mc="http://schemas.openxmlformats.org/markup-compatibility/2006">
          <mc:Choice Requires="x14">
            <control shapeId="4103" name="Check Box 7" r:id="rId9">
              <controlPr defaultSize="0">
                <anchor moveWithCells="1">
                  <from>
                    <xdr:col>252</xdr:col>
                    <xdr:colOff>0</xdr:colOff>
                    <xdr:row>47</xdr:row>
                    <xdr:rowOff>0</xdr:rowOff>
                  </from>
                  <to>
                    <xdr:col>252</xdr:col>
                    <xdr:colOff>482600</xdr:colOff>
                    <xdr:row>48</xdr:row>
                    <xdr:rowOff>12700</xdr:rowOff>
                  </to>
                </anchor>
              </controlPr>
            </control>
          </mc:Choice>
        </mc:AlternateContent>
        <mc:AlternateContent xmlns:mc="http://schemas.openxmlformats.org/markup-compatibility/2006">
          <mc:Choice Requires="x14">
            <control shapeId="4104" name="Check Box 8" r:id="rId10">
              <controlPr defaultSize="0">
                <anchor moveWithCells="1">
                  <from>
                    <xdr:col>5</xdr:col>
                    <xdr:colOff>266700</xdr:colOff>
                    <xdr:row>10</xdr:row>
                    <xdr:rowOff>0</xdr:rowOff>
                  </from>
                  <to>
                    <xdr:col>5</xdr:col>
                    <xdr:colOff>762000</xdr:colOff>
                    <xdr:row>11</xdr:row>
                    <xdr:rowOff>0</xdr:rowOff>
                  </to>
                </anchor>
              </controlPr>
            </control>
          </mc:Choice>
        </mc:AlternateContent>
        <mc:AlternateContent xmlns:mc="http://schemas.openxmlformats.org/markup-compatibility/2006">
          <mc:Choice Requires="x14">
            <control shapeId="4105" name="Check Box 9" r:id="rId11">
              <controlPr defaultSize="0">
                <anchor moveWithCells="1">
                  <from>
                    <xdr:col>6</xdr:col>
                    <xdr:colOff>254000</xdr:colOff>
                    <xdr:row>9</xdr:row>
                    <xdr:rowOff>215900</xdr:rowOff>
                  </from>
                  <to>
                    <xdr:col>6</xdr:col>
                    <xdr:colOff>749300</xdr:colOff>
                    <xdr:row>11</xdr:row>
                    <xdr:rowOff>0</xdr:rowOff>
                  </to>
                </anchor>
              </controlPr>
            </control>
          </mc:Choice>
        </mc:AlternateContent>
        <mc:AlternateContent xmlns:mc="http://schemas.openxmlformats.org/markup-compatibility/2006">
          <mc:Choice Requires="x14">
            <control shapeId="4106" name="Check Box 10" r:id="rId12">
              <controlPr defaultSize="0">
                <anchor moveWithCells="1">
                  <from>
                    <xdr:col>5</xdr:col>
                    <xdr:colOff>254000</xdr:colOff>
                    <xdr:row>11</xdr:row>
                    <xdr:rowOff>0</xdr:rowOff>
                  </from>
                  <to>
                    <xdr:col>5</xdr:col>
                    <xdr:colOff>749300</xdr:colOff>
                    <xdr:row>12</xdr:row>
                    <xdr:rowOff>0</xdr:rowOff>
                  </to>
                </anchor>
              </controlPr>
            </control>
          </mc:Choice>
        </mc:AlternateContent>
        <mc:AlternateContent xmlns:mc="http://schemas.openxmlformats.org/markup-compatibility/2006">
          <mc:Choice Requires="x14">
            <control shapeId="4107" name="Check Box 11" r:id="rId13">
              <controlPr defaultSize="0">
                <anchor moveWithCells="1">
                  <from>
                    <xdr:col>1</xdr:col>
                    <xdr:colOff>215900</xdr:colOff>
                    <xdr:row>10</xdr:row>
                    <xdr:rowOff>0</xdr:rowOff>
                  </from>
                  <to>
                    <xdr:col>1</xdr:col>
                    <xdr:colOff>711200</xdr:colOff>
                    <xdr:row>11</xdr:row>
                    <xdr:rowOff>12700</xdr:rowOff>
                  </to>
                </anchor>
              </controlPr>
            </control>
          </mc:Choice>
        </mc:AlternateContent>
        <mc:AlternateContent xmlns:mc="http://schemas.openxmlformats.org/markup-compatibility/2006">
          <mc:Choice Requires="x14">
            <control shapeId="4108" name="Check Box 12" r:id="rId14">
              <controlPr defaultSize="0">
                <anchor moveWithCells="1">
                  <from>
                    <xdr:col>9</xdr:col>
                    <xdr:colOff>215900</xdr:colOff>
                    <xdr:row>10</xdr:row>
                    <xdr:rowOff>0</xdr:rowOff>
                  </from>
                  <to>
                    <xdr:col>10</xdr:col>
                    <xdr:colOff>0</xdr:colOff>
                    <xdr:row>11</xdr:row>
                    <xdr:rowOff>0</xdr:rowOff>
                  </to>
                </anchor>
              </controlPr>
            </control>
          </mc:Choice>
        </mc:AlternateContent>
        <mc:AlternateContent xmlns:mc="http://schemas.openxmlformats.org/markup-compatibility/2006">
          <mc:Choice Requires="x14">
            <control shapeId="4109" name="Check Box 13" r:id="rId15">
              <controlPr defaultSize="0">
                <anchor moveWithCells="1">
                  <from>
                    <xdr:col>10</xdr:col>
                    <xdr:colOff>241300</xdr:colOff>
                    <xdr:row>9</xdr:row>
                    <xdr:rowOff>139700</xdr:rowOff>
                  </from>
                  <to>
                    <xdr:col>10</xdr:col>
                    <xdr:colOff>723900</xdr:colOff>
                    <xdr:row>11</xdr:row>
                    <xdr:rowOff>76200</xdr:rowOff>
                  </to>
                </anchor>
              </controlPr>
            </control>
          </mc:Choice>
        </mc:AlternateContent>
        <mc:AlternateContent xmlns:mc="http://schemas.openxmlformats.org/markup-compatibility/2006">
          <mc:Choice Requires="x14">
            <control shapeId="4110" name="Check Box 14" r:id="rId16">
              <controlPr defaultSize="0">
                <anchor moveWithCells="1">
                  <from>
                    <xdr:col>9</xdr:col>
                    <xdr:colOff>241300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4111" name="Check Box 15" r:id="rId17">
              <controlPr defaultSize="0">
                <anchor moveWithCells="1">
                  <from>
                    <xdr:col>1</xdr:col>
                    <xdr:colOff>254000</xdr:colOff>
                    <xdr:row>15</xdr:row>
                    <xdr:rowOff>12700</xdr:rowOff>
                  </from>
                  <to>
                    <xdr:col>1</xdr:col>
                    <xdr:colOff>749300</xdr:colOff>
                    <xdr:row>16</xdr:row>
                    <xdr:rowOff>25400</xdr:rowOff>
                  </to>
                </anchor>
              </controlPr>
            </control>
          </mc:Choice>
        </mc:AlternateContent>
        <mc:AlternateContent xmlns:mc="http://schemas.openxmlformats.org/markup-compatibility/2006">
          <mc:Choice Requires="x14">
            <control shapeId="4112" name="Check Box 16" r:id="rId18">
              <controlPr defaultSize="0">
                <anchor moveWithCells="1">
                  <from>
                    <xdr:col>1</xdr:col>
                    <xdr:colOff>254000</xdr:colOff>
                    <xdr:row>16</xdr:row>
                    <xdr:rowOff>12700</xdr:rowOff>
                  </from>
                  <to>
                    <xdr:col>1</xdr:col>
                    <xdr:colOff>749300</xdr:colOff>
                    <xdr:row>17</xdr:row>
                    <xdr:rowOff>12700</xdr:rowOff>
                  </to>
                </anchor>
              </controlPr>
            </control>
          </mc:Choice>
        </mc:AlternateContent>
        <mc:AlternateContent xmlns:mc="http://schemas.openxmlformats.org/markup-compatibility/2006">
          <mc:Choice Requires="x14">
            <control shapeId="4113" name="Check Box 17" r:id="rId19">
              <controlPr defaultSize="0">
                <anchor moveWithCells="1">
                  <from>
                    <xdr:col>2</xdr:col>
                    <xdr:colOff>241300</xdr:colOff>
                    <xdr:row>16</xdr:row>
                    <xdr:rowOff>0</xdr:rowOff>
                  </from>
                  <to>
                    <xdr:col>2</xdr:col>
                    <xdr:colOff>723900</xdr:colOff>
                    <xdr:row>17</xdr:row>
                    <xdr:rowOff>0</xdr:rowOff>
                  </to>
                </anchor>
              </controlPr>
            </control>
          </mc:Choice>
        </mc:AlternateContent>
        <mc:AlternateContent xmlns:mc="http://schemas.openxmlformats.org/markup-compatibility/2006">
          <mc:Choice Requires="x14">
            <control shapeId="4114" name="Check Box 18" r:id="rId20">
              <controlPr defaultSize="0">
                <anchor moveWithCells="1">
                  <from>
                    <xdr:col>2</xdr:col>
                    <xdr:colOff>254000</xdr:colOff>
                    <xdr:row>15</xdr:row>
                    <xdr:rowOff>0</xdr:rowOff>
                  </from>
                  <to>
                    <xdr:col>2</xdr:col>
                    <xdr:colOff>749300</xdr:colOff>
                    <xdr:row>16</xdr:row>
                    <xdr:rowOff>12700</xdr:rowOff>
                  </to>
                </anchor>
              </controlPr>
            </control>
          </mc:Choice>
        </mc:AlternateContent>
        <mc:AlternateContent xmlns:mc="http://schemas.openxmlformats.org/markup-compatibility/2006">
          <mc:Choice Requires="x14">
            <control shapeId="4115" name="Check Box 19" r:id="rId21">
              <controlPr defaultSize="0">
                <anchor moveWithCells="1">
                  <from>
                    <xdr:col>5</xdr:col>
                    <xdr:colOff>241300</xdr:colOff>
                    <xdr:row>16</xdr:row>
                    <xdr:rowOff>0</xdr:rowOff>
                  </from>
                  <to>
                    <xdr:col>5</xdr:col>
                    <xdr:colOff>723900</xdr:colOff>
                    <xdr:row>17</xdr:row>
                    <xdr:rowOff>0</xdr:rowOff>
                  </to>
                </anchor>
              </controlPr>
            </control>
          </mc:Choice>
        </mc:AlternateContent>
        <mc:AlternateContent xmlns:mc="http://schemas.openxmlformats.org/markup-compatibility/2006">
          <mc:Choice Requires="x14">
            <control shapeId="4116" name="Check Box 20" r:id="rId22">
              <controlPr defaultSize="0">
                <anchor moveWithCells="1">
                  <from>
                    <xdr:col>5</xdr:col>
                    <xdr:colOff>215900</xdr:colOff>
                    <xdr:row>15</xdr:row>
                    <xdr:rowOff>0</xdr:rowOff>
                  </from>
                  <to>
                    <xdr:col>5</xdr:col>
                    <xdr:colOff>711200</xdr:colOff>
                    <xdr:row>16</xdr:row>
                    <xdr:rowOff>0</xdr:rowOff>
                  </to>
                </anchor>
              </controlPr>
            </control>
          </mc:Choice>
        </mc:AlternateContent>
        <mc:AlternateContent xmlns:mc="http://schemas.openxmlformats.org/markup-compatibility/2006">
          <mc:Choice Requires="x14">
            <control shapeId="4117" name="Check Box 21" r:id="rId23">
              <controlPr defaultSize="0">
                <anchor moveWithCells="1">
                  <from>
                    <xdr:col>6</xdr:col>
                    <xdr:colOff>254000</xdr:colOff>
                    <xdr:row>16</xdr:row>
                    <xdr:rowOff>0</xdr:rowOff>
                  </from>
                  <to>
                    <xdr:col>6</xdr:col>
                    <xdr:colOff>749300</xdr:colOff>
                    <xdr:row>17</xdr:row>
                    <xdr:rowOff>0</xdr:rowOff>
                  </to>
                </anchor>
              </controlPr>
            </control>
          </mc:Choice>
        </mc:AlternateContent>
        <mc:AlternateContent xmlns:mc="http://schemas.openxmlformats.org/markup-compatibility/2006">
          <mc:Choice Requires="x14">
            <control shapeId="4118" name="Check Box 22" r:id="rId24">
              <controlPr defaultSize="0">
                <anchor moveWithCells="1">
                  <from>
                    <xdr:col>6</xdr:col>
                    <xdr:colOff>254000</xdr:colOff>
                    <xdr:row>15</xdr:row>
                    <xdr:rowOff>0</xdr:rowOff>
                  </from>
                  <to>
                    <xdr:col>6</xdr:col>
                    <xdr:colOff>749300</xdr:colOff>
                    <xdr:row>16</xdr:row>
                    <xdr:rowOff>12700</xdr:rowOff>
                  </to>
                </anchor>
              </controlPr>
            </control>
          </mc:Choice>
        </mc:AlternateContent>
        <mc:AlternateContent xmlns:mc="http://schemas.openxmlformats.org/markup-compatibility/2006">
          <mc:Choice Requires="x14">
            <control shapeId="4119" name="Check Box 23" r:id="rId25">
              <controlPr defaultSize="0">
                <anchor moveWithCells="1">
                  <from>
                    <xdr:col>9</xdr:col>
                    <xdr:colOff>254000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4120" name="Check Box 24" r:id="rId26">
              <controlPr defaultSize="0">
                <anchor moveWithCells="1">
                  <from>
                    <xdr:col>10</xdr:col>
                    <xdr:colOff>266700</xdr:colOff>
                    <xdr:row>16</xdr:row>
                    <xdr:rowOff>0</xdr:rowOff>
                  </from>
                  <to>
                    <xdr:col>10</xdr:col>
                    <xdr:colOff>762000</xdr:colOff>
                    <xdr:row>17</xdr:row>
                    <xdr:rowOff>0</xdr:rowOff>
                  </to>
                </anchor>
              </controlPr>
            </control>
          </mc:Choice>
        </mc:AlternateContent>
        <mc:AlternateContent xmlns:mc="http://schemas.openxmlformats.org/markup-compatibility/2006">
          <mc:Choice Requires="x14">
            <control shapeId="4121" name="Check Box 25" r:id="rId27">
              <controlPr defaultSize="0">
                <anchor moveWithCells="1">
                  <from>
                    <xdr:col>9</xdr:col>
                    <xdr:colOff>254000</xdr:colOff>
                    <xdr:row>15</xdr:row>
                    <xdr:rowOff>0</xdr:rowOff>
                  </from>
                  <to>
                    <xdr:col>10</xdr:col>
                    <xdr:colOff>0</xdr:colOff>
                    <xdr:row>16</xdr:row>
                    <xdr:rowOff>12700</xdr:rowOff>
                  </to>
                </anchor>
              </controlPr>
            </control>
          </mc:Choice>
        </mc:AlternateContent>
        <mc:AlternateContent xmlns:mc="http://schemas.openxmlformats.org/markup-compatibility/2006">
          <mc:Choice Requires="x14">
            <control shapeId="4122" name="Check Box 26" r:id="rId28">
              <controlPr defaultSize="0">
                <anchor moveWithCells="1">
                  <from>
                    <xdr:col>10</xdr:col>
                    <xdr:colOff>266700</xdr:colOff>
                    <xdr:row>15</xdr:row>
                    <xdr:rowOff>0</xdr:rowOff>
                  </from>
                  <to>
                    <xdr:col>10</xdr:col>
                    <xdr:colOff>762000</xdr:colOff>
                    <xdr:row>16</xdr:row>
                    <xdr:rowOff>12700</xdr:rowOff>
                  </to>
                </anchor>
              </controlPr>
            </control>
          </mc:Choice>
        </mc:AlternateContent>
        <mc:AlternateContent xmlns:mc="http://schemas.openxmlformats.org/markup-compatibility/2006">
          <mc:Choice Requires="x14">
            <control shapeId="4123" name="Check Box 27" r:id="rId29">
              <controlPr defaultSize="0">
                <anchor moveWithCells="1">
                  <from>
                    <xdr:col>9</xdr:col>
                    <xdr:colOff>292100</xdr:colOff>
                    <xdr:row>6</xdr:row>
                    <xdr:rowOff>0</xdr:rowOff>
                  </from>
                  <to>
                    <xdr:col>10</xdr:col>
                    <xdr:colOff>0</xdr:colOff>
                    <xdr:row>7</xdr:row>
                    <xdr:rowOff>0</xdr:rowOff>
                  </to>
                </anchor>
              </controlPr>
            </control>
          </mc:Choice>
        </mc:AlternateContent>
        <mc:AlternateContent xmlns:mc="http://schemas.openxmlformats.org/markup-compatibility/2006">
          <mc:Choice Requires="x14">
            <control shapeId="4124" name="Check Box 28" r:id="rId30">
              <controlPr defaultSize="0">
                <anchor moveWithCells="1">
                  <from>
                    <xdr:col>9</xdr:col>
                    <xdr:colOff>292100</xdr:colOff>
                    <xdr:row>7</xdr:row>
                    <xdr:rowOff>0</xdr:rowOff>
                  </from>
                  <to>
                    <xdr:col>10</xdr:col>
                    <xdr:colOff>0</xdr:colOff>
                    <xdr:row>8</xdr:row>
                    <xdr:rowOff>12700</xdr:rowOff>
                  </to>
                </anchor>
              </controlPr>
            </control>
          </mc:Choice>
        </mc:AlternateContent>
        <mc:AlternateContent xmlns:mc="http://schemas.openxmlformats.org/markup-compatibility/2006">
          <mc:Choice Requires="x14">
            <control shapeId="4125" name="Check Box 29" r:id="rId31">
              <controlPr defaultSize="0">
                <anchor moveWithCells="1">
                  <from>
                    <xdr:col>9</xdr:col>
                    <xdr:colOff>292100</xdr:colOff>
                    <xdr:row>5</xdr:row>
                    <xdr:rowOff>0</xdr:rowOff>
                  </from>
                  <to>
                    <xdr:col>10</xdr:col>
                    <xdr:colOff>0</xdr:colOff>
                    <xdr:row>6</xdr:row>
                    <xdr:rowOff>25400</xdr:rowOff>
                  </to>
                </anchor>
              </controlPr>
            </control>
          </mc:Choice>
        </mc:AlternateContent>
        <mc:AlternateContent xmlns:mc="http://schemas.openxmlformats.org/markup-compatibility/2006">
          <mc:Choice Requires="x14">
            <control shapeId="4126" name="Check Box 30" r:id="rId32">
              <controlPr defaultSize="0">
                <anchor moveWithCells="1">
                  <from>
                    <xdr:col>9</xdr:col>
                    <xdr:colOff>292100</xdr:colOff>
                    <xdr:row>3</xdr:row>
                    <xdr:rowOff>203200</xdr:rowOff>
                  </from>
                  <to>
                    <xdr:col>10</xdr:col>
                    <xdr:colOff>0</xdr:colOff>
                    <xdr:row>4</xdr:row>
                    <xdr:rowOff>139700</xdr:rowOff>
                  </to>
                </anchor>
              </controlPr>
            </control>
          </mc:Choice>
        </mc:AlternateContent>
        <mc:AlternateContent xmlns:mc="http://schemas.openxmlformats.org/markup-compatibility/2006">
          <mc:Choice Requires="x14">
            <control shapeId="4127" name="Check Box 31" r:id="rId33">
              <controlPr defaultSize="0">
                <anchor moveWithCells="1">
                  <from>
                    <xdr:col>9</xdr:col>
                    <xdr:colOff>266700</xdr:colOff>
                    <xdr:row>2</xdr:row>
                    <xdr:rowOff>215900</xdr:rowOff>
                  </from>
                  <to>
                    <xdr:col>10</xdr:col>
                    <xdr:colOff>0</xdr:colOff>
                    <xdr:row>4</xdr:row>
                    <xdr:rowOff>0</xdr:rowOff>
                  </to>
                </anchor>
              </controlPr>
            </control>
          </mc:Choice>
        </mc:AlternateContent>
        <mc:AlternateContent xmlns:mc="http://schemas.openxmlformats.org/markup-compatibility/2006">
          <mc:Choice Requires="x14">
            <control shapeId="4128" name="Check Box 32" r:id="rId34">
              <controlPr defaultSize="0">
                <anchor moveWithCells="1">
                  <from>
                    <xdr:col>10</xdr:col>
                    <xdr:colOff>241300</xdr:colOff>
                    <xdr:row>2</xdr:row>
                    <xdr:rowOff>177800</xdr:rowOff>
                  </from>
                  <to>
                    <xdr:col>10</xdr:col>
                    <xdr:colOff>723900</xdr:colOff>
                    <xdr:row>3</xdr:row>
                    <xdr:rowOff>88900</xdr:rowOff>
                  </to>
                </anchor>
              </controlPr>
            </control>
          </mc:Choice>
        </mc:AlternateContent>
        <mc:AlternateContent xmlns:mc="http://schemas.openxmlformats.org/markup-compatibility/2006">
          <mc:Choice Requires="x14">
            <control shapeId="4129" name="Check Box 33" r:id="rId35">
              <controlPr defaultSize="0">
                <anchor moveWithCells="1">
                  <from>
                    <xdr:col>10</xdr:col>
                    <xdr:colOff>254000</xdr:colOff>
                    <xdr:row>3</xdr:row>
                    <xdr:rowOff>190500</xdr:rowOff>
                  </from>
                  <to>
                    <xdr:col>10</xdr:col>
                    <xdr:colOff>749300</xdr:colOff>
                    <xdr:row>4</xdr:row>
                    <xdr:rowOff>101600</xdr:rowOff>
                  </to>
                </anchor>
              </controlPr>
            </control>
          </mc:Choice>
        </mc:AlternateContent>
        <mc:AlternateContent xmlns:mc="http://schemas.openxmlformats.org/markup-compatibility/2006">
          <mc:Choice Requires="x14">
            <control shapeId="4130" name="Check Box 34" r:id="rId36">
              <controlPr defaultSize="0">
                <anchor moveWithCells="1">
                  <from>
                    <xdr:col>10</xdr:col>
                    <xdr:colOff>266700</xdr:colOff>
                    <xdr:row>5</xdr:row>
                    <xdr:rowOff>0</xdr:rowOff>
                  </from>
                  <to>
                    <xdr:col>10</xdr:col>
                    <xdr:colOff>762000</xdr:colOff>
                    <xdr:row>6</xdr:row>
                    <xdr:rowOff>12700</xdr:rowOff>
                  </to>
                </anchor>
              </controlPr>
            </control>
          </mc:Choice>
        </mc:AlternateContent>
        <mc:AlternateContent xmlns:mc="http://schemas.openxmlformats.org/markup-compatibility/2006">
          <mc:Choice Requires="x14">
            <control shapeId="4131" name="Check Box 35" r:id="rId37">
              <controlPr defaultSize="0">
                <anchor moveWithCells="1">
                  <from>
                    <xdr:col>10</xdr:col>
                    <xdr:colOff>266700</xdr:colOff>
                    <xdr:row>6</xdr:row>
                    <xdr:rowOff>0</xdr:rowOff>
                  </from>
                  <to>
                    <xdr:col>10</xdr:col>
                    <xdr:colOff>762000</xdr:colOff>
                    <xdr:row>7</xdr:row>
                    <xdr:rowOff>0</xdr:rowOff>
                  </to>
                </anchor>
              </controlPr>
            </control>
          </mc:Choice>
        </mc:AlternateContent>
        <mc:AlternateContent xmlns:mc="http://schemas.openxmlformats.org/markup-compatibility/2006">
          <mc:Choice Requires="x14">
            <control shapeId="4132" name="Check Box 36" r:id="rId38">
              <controlPr defaultSize="0">
                <anchor moveWithCells="1">
                  <from>
                    <xdr:col>10</xdr:col>
                    <xdr:colOff>266700</xdr:colOff>
                    <xdr:row>7</xdr:row>
                    <xdr:rowOff>0</xdr:rowOff>
                  </from>
                  <to>
                    <xdr:col>10</xdr:col>
                    <xdr:colOff>762000</xdr:colOff>
                    <xdr:row>8</xdr:row>
                    <xdr:rowOff>0</xdr:rowOff>
                  </to>
                </anchor>
              </controlPr>
            </control>
          </mc:Choice>
        </mc:AlternateContent>
        <mc:AlternateContent xmlns:mc="http://schemas.openxmlformats.org/markup-compatibility/2006">
          <mc:Choice Requires="x14">
            <control shapeId="4133" name="Check Box 37" r:id="rId39">
              <controlPr defaultSize="0">
                <anchor moveWithCells="1">
                  <from>
                    <xdr:col>2</xdr:col>
                    <xdr:colOff>215900</xdr:colOff>
                    <xdr:row>12</xdr:row>
                    <xdr:rowOff>0</xdr:rowOff>
                  </from>
                  <to>
                    <xdr:col>2</xdr:col>
                    <xdr:colOff>711200</xdr:colOff>
                    <xdr:row>13</xdr:row>
                    <xdr:rowOff>0</xdr:rowOff>
                  </to>
                </anchor>
              </controlPr>
            </control>
          </mc:Choice>
        </mc:AlternateContent>
        <mc:AlternateContent xmlns:mc="http://schemas.openxmlformats.org/markup-compatibility/2006">
          <mc:Choice Requires="x14">
            <control shapeId="4134" name="Check Box 38" r:id="rId40">
              <controlPr defaultSize="0">
                <anchor moveWithCells="1">
                  <from>
                    <xdr:col>1</xdr:col>
                    <xdr:colOff>215900</xdr:colOff>
                    <xdr:row>12</xdr:row>
                    <xdr:rowOff>0</xdr:rowOff>
                  </from>
                  <to>
                    <xdr:col>1</xdr:col>
                    <xdr:colOff>711200</xdr:colOff>
                    <xdr:row>13</xdr:row>
                    <xdr:rowOff>0</xdr:rowOff>
                  </to>
                </anchor>
              </controlPr>
            </control>
          </mc:Choice>
        </mc:AlternateContent>
        <mc:AlternateContent xmlns:mc="http://schemas.openxmlformats.org/markup-compatibility/2006">
          <mc:Choice Requires="x14">
            <control shapeId="4135" name="Check Box 39" r:id="rId41">
              <controlPr defaultSize="0">
                <anchor moveWithCells="1">
                  <from>
                    <xdr:col>5</xdr:col>
                    <xdr:colOff>266700</xdr:colOff>
                    <xdr:row>12</xdr:row>
                    <xdr:rowOff>0</xdr:rowOff>
                  </from>
                  <to>
                    <xdr:col>5</xdr:col>
                    <xdr:colOff>762000</xdr:colOff>
                    <xdr:row>13</xdr:row>
                    <xdr:rowOff>0</xdr:rowOff>
                  </to>
                </anchor>
              </controlPr>
            </control>
          </mc:Choice>
        </mc:AlternateContent>
        <mc:AlternateContent xmlns:mc="http://schemas.openxmlformats.org/markup-compatibility/2006">
          <mc:Choice Requires="x14">
            <control shapeId="4136" name="Check Box 40" r:id="rId42">
              <controlPr defaultSize="0">
                <anchor moveWithCells="1">
                  <from>
                    <xdr:col>6</xdr:col>
                    <xdr:colOff>254000</xdr:colOff>
                    <xdr:row>12</xdr:row>
                    <xdr:rowOff>0</xdr:rowOff>
                  </from>
                  <to>
                    <xdr:col>6</xdr:col>
                    <xdr:colOff>749300</xdr:colOff>
                    <xdr:row>13</xdr:row>
                    <xdr:rowOff>0</xdr:rowOff>
                  </to>
                </anchor>
              </controlPr>
            </control>
          </mc:Choice>
        </mc:AlternateContent>
        <mc:AlternateContent xmlns:mc="http://schemas.openxmlformats.org/markup-compatibility/2006">
          <mc:Choice Requires="x14">
            <control shapeId="4137" name="Check Box 41" r:id="rId43">
              <controlPr defaultSize="0">
                <anchor moveWithCells="1">
                  <from>
                    <xdr:col>7</xdr:col>
                    <xdr:colOff>723900</xdr:colOff>
                    <xdr:row>12</xdr:row>
                    <xdr:rowOff>0</xdr:rowOff>
                  </from>
                  <to>
                    <xdr:col>8</xdr:col>
                    <xdr:colOff>63500</xdr:colOff>
                    <xdr:row>13</xdr:row>
                    <xdr:rowOff>12700</xdr:rowOff>
                  </to>
                </anchor>
              </controlPr>
            </control>
          </mc:Choice>
        </mc:AlternateContent>
        <mc:AlternateContent xmlns:mc="http://schemas.openxmlformats.org/markup-compatibility/2006">
          <mc:Choice Requires="x14">
            <control shapeId="4138" name="Check Box 42" r:id="rId44">
              <controlPr defaultSize="0">
                <anchor moveWithCells="1">
                  <from>
                    <xdr:col>1</xdr:col>
                    <xdr:colOff>254000</xdr:colOff>
                    <xdr:row>42</xdr:row>
                    <xdr:rowOff>12700</xdr:rowOff>
                  </from>
                  <to>
                    <xdr:col>1</xdr:col>
                    <xdr:colOff>749300</xdr:colOff>
                    <xdr:row>43</xdr:row>
                    <xdr:rowOff>25400</xdr:rowOff>
                  </to>
                </anchor>
              </controlPr>
            </control>
          </mc:Choice>
        </mc:AlternateContent>
        <mc:AlternateContent xmlns:mc="http://schemas.openxmlformats.org/markup-compatibility/2006">
          <mc:Choice Requires="x14">
            <control shapeId="4139" name="Check Box 43" r:id="rId45">
              <controlPr defaultSize="0">
                <anchor moveWithCells="1">
                  <from>
                    <xdr:col>1</xdr:col>
                    <xdr:colOff>254000</xdr:colOff>
                    <xdr:row>43</xdr:row>
                    <xdr:rowOff>0</xdr:rowOff>
                  </from>
                  <to>
                    <xdr:col>1</xdr:col>
                    <xdr:colOff>749300</xdr:colOff>
                    <xdr:row>44</xdr:row>
                    <xdr:rowOff>12700</xdr:rowOff>
                  </to>
                </anchor>
              </controlPr>
            </control>
          </mc:Choice>
        </mc:AlternateContent>
        <mc:AlternateContent xmlns:mc="http://schemas.openxmlformats.org/markup-compatibility/2006">
          <mc:Choice Requires="x14">
            <control shapeId="4140" name="Check Box 44" r:id="rId46">
              <controlPr defaultSize="0">
                <anchor moveWithCells="1">
                  <from>
                    <xdr:col>2</xdr:col>
                    <xdr:colOff>254000</xdr:colOff>
                    <xdr:row>43</xdr:row>
                    <xdr:rowOff>0</xdr:rowOff>
                  </from>
                  <to>
                    <xdr:col>2</xdr:col>
                    <xdr:colOff>749300</xdr:colOff>
                    <xdr:row>44</xdr:row>
                    <xdr:rowOff>0</xdr:rowOff>
                  </to>
                </anchor>
              </controlPr>
            </control>
          </mc:Choice>
        </mc:AlternateContent>
        <mc:AlternateContent xmlns:mc="http://schemas.openxmlformats.org/markup-compatibility/2006">
          <mc:Choice Requires="x14">
            <control shapeId="4141" name="Check Box 45" r:id="rId47">
              <controlPr defaultSize="0">
                <anchor moveWithCells="1">
                  <from>
                    <xdr:col>2</xdr:col>
                    <xdr:colOff>254000</xdr:colOff>
                    <xdr:row>42</xdr:row>
                    <xdr:rowOff>0</xdr:rowOff>
                  </from>
                  <to>
                    <xdr:col>2</xdr:col>
                    <xdr:colOff>749300</xdr:colOff>
                    <xdr:row>43</xdr:row>
                    <xdr:rowOff>12700</xdr:rowOff>
                  </to>
                </anchor>
              </controlPr>
            </control>
          </mc:Choice>
        </mc:AlternateContent>
        <mc:AlternateContent xmlns:mc="http://schemas.openxmlformats.org/markup-compatibility/2006">
          <mc:Choice Requires="x14">
            <control shapeId="4142" name="Check Box 46" r:id="rId48">
              <controlPr defaultSize="0">
                <anchor moveWithCells="1">
                  <from>
                    <xdr:col>5</xdr:col>
                    <xdr:colOff>292100</xdr:colOff>
                    <xdr:row>43</xdr:row>
                    <xdr:rowOff>0</xdr:rowOff>
                  </from>
                  <to>
                    <xdr:col>6</xdr:col>
                    <xdr:colOff>0</xdr:colOff>
                    <xdr:row>44</xdr:row>
                    <xdr:rowOff>12700</xdr:rowOff>
                  </to>
                </anchor>
              </controlPr>
            </control>
          </mc:Choice>
        </mc:AlternateContent>
        <mc:AlternateContent xmlns:mc="http://schemas.openxmlformats.org/markup-compatibility/2006">
          <mc:Choice Requires="x14">
            <control shapeId="4143" name="Check Box 47" r:id="rId49">
              <controlPr defaultSize="0">
                <anchor moveWithCells="1">
                  <from>
                    <xdr:col>5</xdr:col>
                    <xdr:colOff>292100</xdr:colOff>
                    <xdr:row>42</xdr:row>
                    <xdr:rowOff>0</xdr:rowOff>
                  </from>
                  <to>
                    <xdr:col>5</xdr:col>
                    <xdr:colOff>774700</xdr:colOff>
                    <xdr:row>43</xdr:row>
                    <xdr:rowOff>0</xdr:rowOff>
                  </to>
                </anchor>
              </controlPr>
            </control>
          </mc:Choice>
        </mc:AlternateContent>
        <mc:AlternateContent xmlns:mc="http://schemas.openxmlformats.org/markup-compatibility/2006">
          <mc:Choice Requires="x14">
            <control shapeId="4144" name="Check Box 48" r:id="rId50">
              <controlPr defaultSize="0">
                <anchor moveWithCells="1">
                  <from>
                    <xdr:col>6</xdr:col>
                    <xdr:colOff>215900</xdr:colOff>
                    <xdr:row>43</xdr:row>
                    <xdr:rowOff>0</xdr:rowOff>
                  </from>
                  <to>
                    <xdr:col>6</xdr:col>
                    <xdr:colOff>711200</xdr:colOff>
                    <xdr:row>44</xdr:row>
                    <xdr:rowOff>0</xdr:rowOff>
                  </to>
                </anchor>
              </controlPr>
            </control>
          </mc:Choice>
        </mc:AlternateContent>
        <mc:AlternateContent xmlns:mc="http://schemas.openxmlformats.org/markup-compatibility/2006">
          <mc:Choice Requires="x14">
            <control shapeId="4145" name="Check Box 49" r:id="rId51">
              <controlPr defaultSize="0">
                <anchor moveWithCells="1">
                  <from>
                    <xdr:col>6</xdr:col>
                    <xdr:colOff>215900</xdr:colOff>
                    <xdr:row>42</xdr:row>
                    <xdr:rowOff>0</xdr:rowOff>
                  </from>
                  <to>
                    <xdr:col>6</xdr:col>
                    <xdr:colOff>711200</xdr:colOff>
                    <xdr:row>43</xdr:row>
                    <xdr:rowOff>0</xdr:rowOff>
                  </to>
                </anchor>
              </controlPr>
            </control>
          </mc:Choice>
        </mc:AlternateContent>
        <mc:AlternateContent xmlns:mc="http://schemas.openxmlformats.org/markup-compatibility/2006">
          <mc:Choice Requires="x14">
            <control shapeId="4146" name="Check Box 50" r:id="rId52">
              <controlPr defaultSize="0">
                <anchor moveWithCells="1">
                  <from>
                    <xdr:col>9</xdr:col>
                    <xdr:colOff>254000</xdr:colOff>
                    <xdr:row>43</xdr:row>
                    <xdr:rowOff>0</xdr:rowOff>
                  </from>
                  <to>
                    <xdr:col>10</xdr:col>
                    <xdr:colOff>0</xdr:colOff>
                    <xdr:row>44</xdr:row>
                    <xdr:rowOff>12700</xdr:rowOff>
                  </to>
                </anchor>
              </controlPr>
            </control>
          </mc:Choice>
        </mc:AlternateContent>
        <mc:AlternateContent xmlns:mc="http://schemas.openxmlformats.org/markup-compatibility/2006">
          <mc:Choice Requires="x14">
            <control shapeId="4147" name="Check Box 51" r:id="rId53">
              <controlPr defaultSize="0">
                <anchor moveWithCells="1">
                  <from>
                    <xdr:col>10</xdr:col>
                    <xdr:colOff>266700</xdr:colOff>
                    <xdr:row>43</xdr:row>
                    <xdr:rowOff>0</xdr:rowOff>
                  </from>
                  <to>
                    <xdr:col>10</xdr:col>
                    <xdr:colOff>762000</xdr:colOff>
                    <xdr:row>44</xdr:row>
                    <xdr:rowOff>12700</xdr:rowOff>
                  </to>
                </anchor>
              </controlPr>
            </control>
          </mc:Choice>
        </mc:AlternateContent>
        <mc:AlternateContent xmlns:mc="http://schemas.openxmlformats.org/markup-compatibility/2006">
          <mc:Choice Requires="x14">
            <control shapeId="4148" name="Check Box 52" r:id="rId54">
              <controlPr defaultSize="0">
                <anchor moveWithCells="1">
                  <from>
                    <xdr:col>9</xdr:col>
                    <xdr:colOff>241300</xdr:colOff>
                    <xdr:row>42</xdr:row>
                    <xdr:rowOff>0</xdr:rowOff>
                  </from>
                  <to>
                    <xdr:col>10</xdr:col>
                    <xdr:colOff>0</xdr:colOff>
                    <xdr:row>43</xdr:row>
                    <xdr:rowOff>0</xdr:rowOff>
                  </to>
                </anchor>
              </controlPr>
            </control>
          </mc:Choice>
        </mc:AlternateContent>
        <mc:AlternateContent xmlns:mc="http://schemas.openxmlformats.org/markup-compatibility/2006">
          <mc:Choice Requires="x14">
            <control shapeId="4149" name="Check Box 53" r:id="rId55">
              <controlPr defaultSize="0">
                <anchor moveWithCells="1">
                  <from>
                    <xdr:col>10</xdr:col>
                    <xdr:colOff>266700</xdr:colOff>
                    <xdr:row>42</xdr:row>
                    <xdr:rowOff>0</xdr:rowOff>
                  </from>
                  <to>
                    <xdr:col>10</xdr:col>
                    <xdr:colOff>762000</xdr:colOff>
                    <xdr:row>43</xdr:row>
                    <xdr:rowOff>0</xdr:rowOff>
                  </to>
                </anchor>
              </controlPr>
            </control>
          </mc:Choice>
        </mc:AlternateContent>
        <mc:AlternateContent xmlns:mc="http://schemas.openxmlformats.org/markup-compatibility/2006">
          <mc:Choice Requires="x14">
            <control shapeId="4150" name="Check Box 54" r:id="rId56">
              <controlPr defaultSize="0">
                <anchor moveWithCells="1">
                  <from>
                    <xdr:col>7</xdr:col>
                    <xdr:colOff>723900</xdr:colOff>
                    <xdr:row>43</xdr:row>
                    <xdr:rowOff>0</xdr:rowOff>
                  </from>
                  <to>
                    <xdr:col>8</xdr:col>
                    <xdr:colOff>63500</xdr:colOff>
                    <xdr:row>44</xdr:row>
                    <xdr:rowOff>12700</xdr:rowOff>
                  </to>
                </anchor>
              </controlPr>
            </control>
          </mc:Choice>
        </mc:AlternateContent>
        <mc:AlternateContent xmlns:mc="http://schemas.openxmlformats.org/markup-compatibility/2006">
          <mc:Choice Requires="x14">
            <control shapeId="4151" name="Check Box 55" r:id="rId57">
              <controlPr defaultSize="0">
                <anchor moveWithCells="1">
                  <from>
                    <xdr:col>7</xdr:col>
                    <xdr:colOff>723900</xdr:colOff>
                    <xdr:row>42</xdr:row>
                    <xdr:rowOff>0</xdr:rowOff>
                  </from>
                  <to>
                    <xdr:col>8</xdr:col>
                    <xdr:colOff>63500</xdr:colOff>
                    <xdr:row>43</xdr:row>
                    <xdr:rowOff>12700</xdr:rowOff>
                  </to>
                </anchor>
              </controlPr>
            </control>
          </mc:Choice>
        </mc:AlternateContent>
        <mc:AlternateContent xmlns:mc="http://schemas.openxmlformats.org/markup-compatibility/2006">
          <mc:Choice Requires="x14">
            <control shapeId="4152" name="Check Box 56" r:id="rId58">
              <controlPr defaultSize="0">
                <anchor moveWithCells="1">
                  <from>
                    <xdr:col>3</xdr:col>
                    <xdr:colOff>723900</xdr:colOff>
                    <xdr:row>43</xdr:row>
                    <xdr:rowOff>0</xdr:rowOff>
                  </from>
                  <to>
                    <xdr:col>4</xdr:col>
                    <xdr:colOff>241300</xdr:colOff>
                    <xdr:row>44</xdr:row>
                    <xdr:rowOff>12700</xdr:rowOff>
                  </to>
                </anchor>
              </controlPr>
            </control>
          </mc:Choice>
        </mc:AlternateContent>
        <mc:AlternateContent xmlns:mc="http://schemas.openxmlformats.org/markup-compatibility/2006">
          <mc:Choice Requires="x14">
            <control shapeId="4153" name="Check Box 57" r:id="rId59">
              <controlPr defaultSize="0">
                <anchor moveWithCells="1">
                  <from>
                    <xdr:col>3</xdr:col>
                    <xdr:colOff>723900</xdr:colOff>
                    <xdr:row>42</xdr:row>
                    <xdr:rowOff>0</xdr:rowOff>
                  </from>
                  <to>
                    <xdr:col>4</xdr:col>
                    <xdr:colOff>241300</xdr:colOff>
                    <xdr:row>43</xdr:row>
                    <xdr:rowOff>12700</xdr:rowOff>
                  </to>
                </anchor>
              </controlPr>
            </control>
          </mc:Choice>
        </mc:AlternateContent>
        <mc:AlternateContent xmlns:mc="http://schemas.openxmlformats.org/markup-compatibility/2006">
          <mc:Choice Requires="x14">
            <control shapeId="4154" name="Check Box 58" r:id="rId60">
              <controlPr defaultSize="0">
                <anchor moveWithCells="1">
                  <from>
                    <xdr:col>10</xdr:col>
                    <xdr:colOff>254000</xdr:colOff>
                    <xdr:row>11</xdr:row>
                    <xdr:rowOff>177800</xdr:rowOff>
                  </from>
                  <to>
                    <xdr:col>10</xdr:col>
                    <xdr:colOff>749300</xdr:colOff>
                    <xdr:row>13</xdr:row>
                    <xdr:rowOff>76200</xdr:rowOff>
                  </to>
                </anchor>
              </controlPr>
            </control>
          </mc:Choice>
        </mc:AlternateContent>
        <mc:AlternateContent xmlns:mc="http://schemas.openxmlformats.org/markup-compatibility/2006">
          <mc:Choice Requires="x14">
            <control shapeId="4155" name="Check Box 59" r:id="rId61">
              <controlPr defaultSize="0">
                <anchor moveWithCells="1">
                  <from>
                    <xdr:col>9</xdr:col>
                    <xdr:colOff>215900</xdr:colOff>
                    <xdr:row>12</xdr:row>
                    <xdr:rowOff>0</xdr:rowOff>
                  </from>
                  <to>
                    <xdr:col>10</xdr:col>
                    <xdr:colOff>0</xdr:colOff>
                    <xdr:row>13</xdr:row>
                    <xdr:rowOff>12700</xdr:rowOff>
                  </to>
                </anchor>
              </controlPr>
            </control>
          </mc:Choice>
        </mc:AlternateContent>
        <mc:AlternateContent xmlns:mc="http://schemas.openxmlformats.org/markup-compatibility/2006">
          <mc:Choice Requires="x14">
            <control shapeId="4156" name="Check Box 60" r:id="rId62">
              <controlPr defaultSize="0">
                <anchor moveWithCells="1">
                  <from>
                    <xdr:col>7</xdr:col>
                    <xdr:colOff>723900</xdr:colOff>
                    <xdr:row>11</xdr:row>
                    <xdr:rowOff>0</xdr:rowOff>
                  </from>
                  <to>
                    <xdr:col>8</xdr:col>
                    <xdr:colOff>63500</xdr:colOff>
                    <xdr:row>12</xdr:row>
                    <xdr:rowOff>12700</xdr:rowOff>
                  </to>
                </anchor>
              </controlPr>
            </control>
          </mc:Choice>
        </mc:AlternateContent>
        <mc:AlternateContent xmlns:mc="http://schemas.openxmlformats.org/markup-compatibility/2006">
          <mc:Choice Requires="x14">
            <control shapeId="4157" name="Check Box 61" r:id="rId63">
              <controlPr defaultSize="0">
                <anchor moveWithCells="1">
                  <from>
                    <xdr:col>7</xdr:col>
                    <xdr:colOff>723900</xdr:colOff>
                    <xdr:row>10</xdr:row>
                    <xdr:rowOff>0</xdr:rowOff>
                  </from>
                  <to>
                    <xdr:col>8</xdr:col>
                    <xdr:colOff>63500</xdr:colOff>
                    <xdr:row>11</xdr:row>
                    <xdr:rowOff>12700</xdr:rowOff>
                  </to>
                </anchor>
              </controlPr>
            </control>
          </mc:Choice>
        </mc:AlternateContent>
        <mc:AlternateContent xmlns:mc="http://schemas.openxmlformats.org/markup-compatibility/2006">
          <mc:Choice Requires="x14">
            <control shapeId="4158" name="Check Box 62" r:id="rId64">
              <controlPr defaultSize="0">
                <anchor moveWithCells="1">
                  <from>
                    <xdr:col>7</xdr:col>
                    <xdr:colOff>723900</xdr:colOff>
                    <xdr:row>43</xdr:row>
                    <xdr:rowOff>0</xdr:rowOff>
                  </from>
                  <to>
                    <xdr:col>8</xdr:col>
                    <xdr:colOff>63500</xdr:colOff>
                    <xdr:row>44</xdr:row>
                    <xdr:rowOff>12700</xdr:rowOff>
                  </to>
                </anchor>
              </controlPr>
            </control>
          </mc:Choice>
        </mc:AlternateContent>
        <mc:AlternateContent xmlns:mc="http://schemas.openxmlformats.org/markup-compatibility/2006">
          <mc:Choice Requires="x14">
            <control shapeId="4159" name="Check Box 63" r:id="rId65">
              <controlPr defaultSize="0">
                <anchor moveWithCells="1">
                  <from>
                    <xdr:col>2</xdr:col>
                    <xdr:colOff>254000</xdr:colOff>
                    <xdr:row>30</xdr:row>
                    <xdr:rowOff>0</xdr:rowOff>
                  </from>
                  <to>
                    <xdr:col>2</xdr:col>
                    <xdr:colOff>749300</xdr:colOff>
                    <xdr:row>31</xdr:row>
                    <xdr:rowOff>12700</xdr:rowOff>
                  </to>
                </anchor>
              </controlPr>
            </control>
          </mc:Choice>
        </mc:AlternateContent>
        <mc:AlternateContent xmlns:mc="http://schemas.openxmlformats.org/markup-compatibility/2006">
          <mc:Choice Requires="x14">
            <control shapeId="4160" name="Check Box 64" r:id="rId66">
              <controlPr defaultSize="0">
                <anchor moveWithCells="1">
                  <from>
                    <xdr:col>3</xdr:col>
                    <xdr:colOff>254000</xdr:colOff>
                    <xdr:row>30</xdr:row>
                    <xdr:rowOff>0</xdr:rowOff>
                  </from>
                  <to>
                    <xdr:col>3</xdr:col>
                    <xdr:colOff>749300</xdr:colOff>
                    <xdr:row>31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N33"/>
  <sheetViews>
    <sheetView workbookViewId="0">
      <selection activeCell="I34" sqref="I34"/>
    </sheetView>
  </sheetViews>
  <sheetFormatPr defaultColWidth="9" defaultRowHeight="26" customHeight="1"/>
  <cols>
    <col min="1" max="1" width="17.1666666666667" style="188" customWidth="1"/>
    <col min="2" max="7" width="9.33333333333333" style="188" customWidth="1"/>
    <col min="8" max="8" width="1.33333333333333" style="188" customWidth="1"/>
    <col min="9" max="9" width="16.5" style="188" customWidth="1"/>
    <col min="10" max="10" width="17" style="188" customWidth="1"/>
    <col min="11" max="11" width="18.5" style="188" customWidth="1"/>
    <col min="12" max="12" width="16.6666666666667" style="188" customWidth="1"/>
    <col min="13" max="13" width="14.1666666666667" style="188" customWidth="1"/>
    <col min="14" max="14" width="16.3333333333333" style="188" customWidth="1"/>
    <col min="15" max="16384" width="9" style="188"/>
  </cols>
  <sheetData>
    <row r="1" ht="30" customHeight="1" spans="1:14">
      <c r="A1" s="189" t="s">
        <v>146</v>
      </c>
      <c r="B1" s="190"/>
      <c r="C1" s="190"/>
      <c r="D1" s="190"/>
      <c r="E1" s="190"/>
      <c r="F1" s="190"/>
      <c r="G1" s="190"/>
      <c r="H1" s="190"/>
      <c r="I1" s="190"/>
      <c r="J1" s="190"/>
      <c r="K1" s="190"/>
      <c r="L1" s="190"/>
      <c r="M1" s="190"/>
      <c r="N1" s="190"/>
    </row>
    <row r="2" ht="29" customHeight="1" spans="1:14">
      <c r="A2" s="191" t="s">
        <v>63</v>
      </c>
      <c r="B2" s="192" t="s">
        <v>64</v>
      </c>
      <c r="C2" s="192"/>
      <c r="D2" s="193" t="s">
        <v>69</v>
      </c>
      <c r="E2" s="192" t="s">
        <v>70</v>
      </c>
      <c r="F2" s="192"/>
      <c r="G2" s="192"/>
      <c r="H2" s="389"/>
      <c r="I2" s="207" t="s">
        <v>58</v>
      </c>
      <c r="J2" s="192" t="s">
        <v>59</v>
      </c>
      <c r="K2" s="192"/>
      <c r="L2" s="192"/>
      <c r="M2" s="192"/>
      <c r="N2" s="208"/>
    </row>
    <row r="3" ht="29" customHeight="1" spans="1:14">
      <c r="A3" s="390" t="s">
        <v>147</v>
      </c>
      <c r="B3" s="196" t="s">
        <v>148</v>
      </c>
      <c r="C3" s="196"/>
      <c r="D3" s="196"/>
      <c r="E3" s="196"/>
      <c r="F3" s="196"/>
      <c r="G3" s="196"/>
      <c r="H3" s="194"/>
      <c r="I3" s="196" t="s">
        <v>149</v>
      </c>
      <c r="J3" s="196"/>
      <c r="K3" s="196"/>
      <c r="L3" s="196"/>
      <c r="M3" s="196"/>
      <c r="N3" s="209"/>
    </row>
    <row r="4" ht="29" customHeight="1" spans="1:14">
      <c r="A4" s="391"/>
      <c r="B4" s="199" t="s">
        <v>109</v>
      </c>
      <c r="C4" s="199" t="s">
        <v>110</v>
      </c>
      <c r="D4" s="200" t="s">
        <v>111</v>
      </c>
      <c r="E4" s="199" t="s">
        <v>112</v>
      </c>
      <c r="F4" s="199" t="s">
        <v>113</v>
      </c>
      <c r="G4" s="199" t="s">
        <v>114</v>
      </c>
      <c r="H4" s="194"/>
      <c r="I4" s="199" t="s">
        <v>109</v>
      </c>
      <c r="J4" s="199" t="s">
        <v>110</v>
      </c>
      <c r="K4" s="200" t="s">
        <v>111</v>
      </c>
      <c r="L4" s="199" t="s">
        <v>112</v>
      </c>
      <c r="M4" s="199" t="s">
        <v>113</v>
      </c>
      <c r="N4" s="199" t="s">
        <v>114</v>
      </c>
    </row>
    <row r="5" ht="29" customHeight="1" spans="1:14">
      <c r="A5" s="392"/>
      <c r="B5" s="199"/>
      <c r="C5" s="200"/>
      <c r="D5" s="199"/>
      <c r="E5" s="199"/>
      <c r="F5" s="199"/>
      <c r="G5" s="199"/>
      <c r="H5" s="194"/>
      <c r="I5" s="199"/>
      <c r="J5" s="200"/>
      <c r="K5" s="199" t="s">
        <v>116</v>
      </c>
      <c r="L5" s="199"/>
      <c r="M5" s="394"/>
      <c r="N5" s="199"/>
    </row>
    <row r="6" ht="29" customHeight="1" spans="1:14">
      <c r="A6" s="203" t="s">
        <v>150</v>
      </c>
      <c r="B6" s="204">
        <f t="shared" ref="B6:B7" si="0">C6-1</f>
        <v>81</v>
      </c>
      <c r="C6" s="204">
        <f t="shared" ref="C6:C7" si="1">D6-2</f>
        <v>82</v>
      </c>
      <c r="D6" s="204">
        <v>84</v>
      </c>
      <c r="E6" s="204">
        <f t="shared" ref="E6:E7" si="2">D6+2</f>
        <v>86</v>
      </c>
      <c r="F6" s="204">
        <f t="shared" ref="F6:F7" si="3">E6+2</f>
        <v>88</v>
      </c>
      <c r="G6" s="204">
        <f t="shared" ref="G6:G7" si="4">F6+1</f>
        <v>89</v>
      </c>
      <c r="H6" s="194"/>
      <c r="I6" s="395"/>
      <c r="J6" s="395"/>
      <c r="K6" s="395" t="s">
        <v>151</v>
      </c>
      <c r="L6" s="395"/>
      <c r="M6" s="396"/>
      <c r="N6" s="395"/>
    </row>
    <row r="7" ht="29" customHeight="1" spans="1:14">
      <c r="A7" s="203" t="s">
        <v>152</v>
      </c>
      <c r="B7" s="204">
        <f t="shared" si="0"/>
        <v>78</v>
      </c>
      <c r="C7" s="204">
        <f t="shared" si="1"/>
        <v>79</v>
      </c>
      <c r="D7" s="204">
        <v>81</v>
      </c>
      <c r="E7" s="204">
        <f t="shared" si="2"/>
        <v>83</v>
      </c>
      <c r="F7" s="204">
        <f t="shared" si="3"/>
        <v>85</v>
      </c>
      <c r="G7" s="204">
        <f t="shared" si="4"/>
        <v>86</v>
      </c>
      <c r="H7" s="194"/>
      <c r="I7" s="395"/>
      <c r="J7" s="395"/>
      <c r="K7" s="395" t="s">
        <v>151</v>
      </c>
      <c r="L7" s="395"/>
      <c r="M7" s="396"/>
      <c r="N7" s="395"/>
    </row>
    <row r="8" ht="29" customHeight="1" spans="1:14">
      <c r="A8" s="203" t="s">
        <v>153</v>
      </c>
      <c r="B8" s="204"/>
      <c r="C8" s="204"/>
      <c r="D8" s="204"/>
      <c r="E8" s="204"/>
      <c r="F8" s="204"/>
      <c r="G8" s="204"/>
      <c r="H8" s="194"/>
      <c r="I8" s="395"/>
      <c r="J8" s="395"/>
      <c r="L8" s="395"/>
      <c r="M8" s="396"/>
      <c r="N8" s="395"/>
    </row>
    <row r="9" ht="29" customHeight="1" spans="1:14">
      <c r="A9" s="203" t="s">
        <v>154</v>
      </c>
      <c r="B9" s="204">
        <f t="shared" ref="B9:B11" si="5">C9-4</f>
        <v>118</v>
      </c>
      <c r="C9" s="204">
        <f t="shared" ref="C9:C11" si="6">D9-4</f>
        <v>122</v>
      </c>
      <c r="D9" s="204">
        <v>126</v>
      </c>
      <c r="E9" s="204">
        <f t="shared" ref="E9:E11" si="7">D9+4</f>
        <v>130</v>
      </c>
      <c r="F9" s="204">
        <f>E9+4</f>
        <v>134</v>
      </c>
      <c r="G9" s="204">
        <f t="shared" ref="G9:G11" si="8">F9+6</f>
        <v>140</v>
      </c>
      <c r="H9" s="194"/>
      <c r="I9" s="395"/>
      <c r="J9" s="395"/>
      <c r="K9" s="397" t="s">
        <v>155</v>
      </c>
      <c r="L9" s="395"/>
      <c r="M9" s="396"/>
      <c r="N9" s="395"/>
    </row>
    <row r="10" ht="29" customHeight="1" spans="1:14">
      <c r="A10" s="203" t="s">
        <v>156</v>
      </c>
      <c r="B10" s="204">
        <f t="shared" si="5"/>
        <v>116</v>
      </c>
      <c r="C10" s="204">
        <f t="shared" si="6"/>
        <v>120</v>
      </c>
      <c r="D10" s="204">
        <v>124</v>
      </c>
      <c r="E10" s="204">
        <f t="shared" si="7"/>
        <v>128</v>
      </c>
      <c r="F10" s="204">
        <f>E10+5</f>
        <v>133</v>
      </c>
      <c r="G10" s="204">
        <f t="shared" si="8"/>
        <v>139</v>
      </c>
      <c r="H10" s="194"/>
      <c r="I10" s="395"/>
      <c r="J10" s="395"/>
      <c r="K10" s="397" t="s">
        <v>155</v>
      </c>
      <c r="L10" s="395"/>
      <c r="M10" s="396"/>
      <c r="N10" s="395"/>
    </row>
    <row r="11" ht="29" customHeight="1" spans="1:14">
      <c r="A11" s="203" t="s">
        <v>157</v>
      </c>
      <c r="B11" s="204">
        <f t="shared" si="5"/>
        <v>116</v>
      </c>
      <c r="C11" s="204">
        <f t="shared" si="6"/>
        <v>120</v>
      </c>
      <c r="D11" s="204">
        <v>124</v>
      </c>
      <c r="E11" s="204">
        <f t="shared" si="7"/>
        <v>128</v>
      </c>
      <c r="F11" s="204">
        <f>E11+5</f>
        <v>133</v>
      </c>
      <c r="G11" s="204">
        <f t="shared" si="8"/>
        <v>139</v>
      </c>
      <c r="H11" s="194"/>
      <c r="I11" s="395"/>
      <c r="J11" s="395"/>
      <c r="K11" s="397" t="s">
        <v>158</v>
      </c>
      <c r="L11" s="395"/>
      <c r="M11" s="396"/>
      <c r="N11" s="395"/>
    </row>
    <row r="12" ht="29" customHeight="1" spans="1:14">
      <c r="A12" s="203" t="s">
        <v>159</v>
      </c>
      <c r="B12" s="204">
        <f>C12-1.2</f>
        <v>49.6</v>
      </c>
      <c r="C12" s="204">
        <f>D12-1.2</f>
        <v>50.8</v>
      </c>
      <c r="D12" s="204">
        <v>52</v>
      </c>
      <c r="E12" s="204">
        <f>D12+1.2</f>
        <v>53.2</v>
      </c>
      <c r="F12" s="204">
        <f>E12+1.2</f>
        <v>54.4</v>
      </c>
      <c r="G12" s="204">
        <f>F12+1.4</f>
        <v>55.8</v>
      </c>
      <c r="H12" s="194"/>
      <c r="I12" s="395"/>
      <c r="J12" s="395"/>
      <c r="K12" s="395" t="s">
        <v>151</v>
      </c>
      <c r="L12" s="395"/>
      <c r="M12" s="396"/>
      <c r="N12" s="395"/>
    </row>
    <row r="13" ht="29" customHeight="1" spans="1:14">
      <c r="A13" s="203" t="s">
        <v>160</v>
      </c>
      <c r="B13" s="204">
        <f>C13</f>
        <v>11.5</v>
      </c>
      <c r="C13" s="204">
        <f>D13</f>
        <v>11.5</v>
      </c>
      <c r="D13" s="204">
        <v>11.5</v>
      </c>
      <c r="E13" s="204">
        <f t="shared" ref="E13:G13" si="9">D13</f>
        <v>11.5</v>
      </c>
      <c r="F13" s="204">
        <f t="shared" si="9"/>
        <v>11.5</v>
      </c>
      <c r="G13" s="204">
        <f t="shared" si="9"/>
        <v>11.5</v>
      </c>
      <c r="H13" s="194"/>
      <c r="I13" s="395"/>
      <c r="J13" s="395"/>
      <c r="K13" s="395" t="s">
        <v>151</v>
      </c>
      <c r="L13" s="395"/>
      <c r="M13" s="396"/>
      <c r="N13" s="395"/>
    </row>
    <row r="14" ht="29" customHeight="1" spans="1:14">
      <c r="A14" s="203" t="s">
        <v>161</v>
      </c>
      <c r="B14" s="204">
        <f>C14</f>
        <v>11</v>
      </c>
      <c r="C14" s="204">
        <f>D14</f>
        <v>11</v>
      </c>
      <c r="D14" s="204">
        <v>11</v>
      </c>
      <c r="E14" s="204">
        <f t="shared" ref="E14:G14" si="10">D14</f>
        <v>11</v>
      </c>
      <c r="F14" s="204">
        <f t="shared" si="10"/>
        <v>11</v>
      </c>
      <c r="G14" s="204">
        <f t="shared" si="10"/>
        <v>11</v>
      </c>
      <c r="H14" s="194"/>
      <c r="I14" s="395"/>
      <c r="J14" s="395"/>
      <c r="K14" s="395" t="s">
        <v>151</v>
      </c>
      <c r="L14" s="395"/>
      <c r="M14" s="396"/>
      <c r="N14" s="395"/>
    </row>
    <row r="15" ht="29" customHeight="1" spans="1:14">
      <c r="A15" s="203" t="s">
        <v>162</v>
      </c>
      <c r="B15" s="204">
        <f>C15-1</f>
        <v>60.5</v>
      </c>
      <c r="C15" s="204">
        <f>D15-1</f>
        <v>61.5</v>
      </c>
      <c r="D15" s="204">
        <v>62.5</v>
      </c>
      <c r="E15" s="204">
        <f>D15+1</f>
        <v>63.5</v>
      </c>
      <c r="F15" s="204">
        <f>E15+1</f>
        <v>64.5</v>
      </c>
      <c r="G15" s="204">
        <f>F15+1.5</f>
        <v>66</v>
      </c>
      <c r="H15" s="194"/>
      <c r="I15" s="395"/>
      <c r="J15" s="395"/>
      <c r="K15" s="397" t="s">
        <v>163</v>
      </c>
      <c r="L15" s="395"/>
      <c r="M15" s="396"/>
      <c r="N15" s="395"/>
    </row>
    <row r="16" ht="29" customHeight="1" spans="1:14">
      <c r="A16" s="203" t="s">
        <v>164</v>
      </c>
      <c r="B16" s="204">
        <f>C16-1</f>
        <v>58</v>
      </c>
      <c r="C16" s="204">
        <f>D16-1</f>
        <v>59</v>
      </c>
      <c r="D16" s="204">
        <v>60</v>
      </c>
      <c r="E16" s="204">
        <f>D16+1</f>
        <v>61</v>
      </c>
      <c r="F16" s="204">
        <f>E16+1</f>
        <v>62</v>
      </c>
      <c r="G16" s="204">
        <f>F16+1.5</f>
        <v>63.5</v>
      </c>
      <c r="H16" s="194"/>
      <c r="I16" s="395"/>
      <c r="J16" s="395"/>
      <c r="K16" s="397" t="s">
        <v>158</v>
      </c>
      <c r="L16" s="395"/>
      <c r="M16" s="396"/>
      <c r="N16" s="395"/>
    </row>
    <row r="17" ht="29" customHeight="1" spans="1:14">
      <c r="A17" s="203" t="s">
        <v>165</v>
      </c>
      <c r="B17" s="204">
        <f>C17-0.6</f>
        <v>65.2</v>
      </c>
      <c r="C17" s="204">
        <f>D17-1.2</f>
        <v>65.8</v>
      </c>
      <c r="D17" s="204">
        <v>67</v>
      </c>
      <c r="E17" s="204">
        <f>D17+1.2</f>
        <v>68.2</v>
      </c>
      <c r="F17" s="204">
        <f>E17+1.2</f>
        <v>69.4</v>
      </c>
      <c r="G17" s="204">
        <f>F17+0.6</f>
        <v>70</v>
      </c>
      <c r="H17" s="194"/>
      <c r="I17" s="395"/>
      <c r="J17" s="395"/>
      <c r="K17" s="395" t="s">
        <v>151</v>
      </c>
      <c r="L17" s="395"/>
      <c r="M17" s="396"/>
      <c r="N17" s="395"/>
    </row>
    <row r="18" ht="29" customHeight="1" spans="1:14">
      <c r="A18" s="203" t="s">
        <v>166</v>
      </c>
      <c r="B18" s="204">
        <f>C18-4</f>
        <v>113</v>
      </c>
      <c r="C18" s="204">
        <f>D18-4</f>
        <v>117</v>
      </c>
      <c r="D18" s="204">
        <v>121</v>
      </c>
      <c r="E18" s="204">
        <f>D18+4</f>
        <v>125</v>
      </c>
      <c r="F18" s="204">
        <f>E18+4</f>
        <v>129</v>
      </c>
      <c r="G18" s="204">
        <f>F18+6</f>
        <v>135</v>
      </c>
      <c r="H18" s="194"/>
      <c r="I18" s="395"/>
      <c r="J18" s="395"/>
      <c r="K18" s="395" t="s">
        <v>151</v>
      </c>
      <c r="L18" s="395"/>
      <c r="M18" s="396"/>
      <c r="N18" s="395"/>
    </row>
    <row r="19" ht="29" customHeight="1" spans="1:14">
      <c r="A19" s="203" t="s">
        <v>167</v>
      </c>
      <c r="B19" s="204">
        <f>C19-4</f>
        <v>90</v>
      </c>
      <c r="C19" s="204">
        <f>D19-4</f>
        <v>94</v>
      </c>
      <c r="D19" s="204">
        <v>98</v>
      </c>
      <c r="E19" s="204">
        <f>D19+4</f>
        <v>102</v>
      </c>
      <c r="F19" s="204">
        <f>E19+4</f>
        <v>106</v>
      </c>
      <c r="G19" s="204">
        <f>F19+6</f>
        <v>112</v>
      </c>
      <c r="H19" s="194"/>
      <c r="I19" s="395"/>
      <c r="J19" s="395"/>
      <c r="K19" s="397" t="s">
        <v>155</v>
      </c>
      <c r="L19" s="395"/>
      <c r="M19" s="396"/>
      <c r="N19" s="395"/>
    </row>
    <row r="20" ht="29" customHeight="1" spans="1:14">
      <c r="A20" s="203" t="s">
        <v>168</v>
      </c>
      <c r="B20" s="204">
        <f>C20-0.8</f>
        <v>23.4</v>
      </c>
      <c r="C20" s="204">
        <f>D20-0.8</f>
        <v>24.2</v>
      </c>
      <c r="D20" s="204">
        <v>25</v>
      </c>
      <c r="E20" s="204">
        <f>D20+0.8</f>
        <v>25.8</v>
      </c>
      <c r="F20" s="204">
        <f>E20+0.8</f>
        <v>26.6</v>
      </c>
      <c r="G20" s="204">
        <f>F20+1.3</f>
        <v>27.9</v>
      </c>
      <c r="H20" s="194"/>
      <c r="I20" s="395"/>
      <c r="J20" s="395"/>
      <c r="K20" s="395" t="s">
        <v>151</v>
      </c>
      <c r="L20" s="395"/>
      <c r="M20" s="396"/>
      <c r="N20" s="395"/>
    </row>
    <row r="21" ht="29" customHeight="1" spans="1:14">
      <c r="A21" s="203" t="s">
        <v>169</v>
      </c>
      <c r="B21" s="204">
        <f>C21-0.7</f>
        <v>19.6</v>
      </c>
      <c r="C21" s="204">
        <f>D21-0.7</f>
        <v>20.3</v>
      </c>
      <c r="D21" s="204">
        <v>21</v>
      </c>
      <c r="E21" s="204">
        <f>D21+0.7</f>
        <v>21.7</v>
      </c>
      <c r="F21" s="204">
        <f>E21+0.7</f>
        <v>22.4</v>
      </c>
      <c r="G21" s="204">
        <f>F21+1</f>
        <v>23.4</v>
      </c>
      <c r="H21" s="194"/>
      <c r="I21" s="395"/>
      <c r="J21" s="395"/>
      <c r="K21" s="395" t="s">
        <v>151</v>
      </c>
      <c r="L21" s="395"/>
      <c r="M21" s="396"/>
      <c r="N21" s="395"/>
    </row>
    <row r="22" ht="29" customHeight="1" spans="1:14">
      <c r="A22" s="203" t="s">
        <v>170</v>
      </c>
      <c r="B22" s="204">
        <f t="shared" ref="B22:B24" si="11">C22-0.5</f>
        <v>15</v>
      </c>
      <c r="C22" s="204">
        <f t="shared" ref="C22:C24" si="12">D22-0.5</f>
        <v>15.5</v>
      </c>
      <c r="D22" s="204">
        <v>16</v>
      </c>
      <c r="E22" s="204">
        <f>D22+0.5</f>
        <v>16.5</v>
      </c>
      <c r="F22" s="204">
        <f>E22+0.5</f>
        <v>17</v>
      </c>
      <c r="G22" s="204">
        <f>F22+0.7</f>
        <v>17.7</v>
      </c>
      <c r="H22" s="194"/>
      <c r="I22" s="397"/>
      <c r="J22" s="397"/>
      <c r="K22" s="397" t="s">
        <v>151</v>
      </c>
      <c r="L22" s="397"/>
      <c r="M22" s="396"/>
      <c r="N22" s="397"/>
    </row>
    <row r="23" ht="29" customHeight="1" spans="1:14">
      <c r="A23" s="203" t="s">
        <v>171</v>
      </c>
      <c r="B23" s="204">
        <f t="shared" si="11"/>
        <v>39</v>
      </c>
      <c r="C23" s="204">
        <f t="shared" si="12"/>
        <v>39.5</v>
      </c>
      <c r="D23" s="204">
        <v>40</v>
      </c>
      <c r="E23" s="204">
        <f t="shared" ref="E23:G23" si="13">D23+0.5</f>
        <v>40.5</v>
      </c>
      <c r="F23" s="204">
        <f t="shared" si="13"/>
        <v>41</v>
      </c>
      <c r="G23" s="204">
        <f t="shared" si="13"/>
        <v>41.5</v>
      </c>
      <c r="H23" s="194"/>
      <c r="I23" s="397"/>
      <c r="J23" s="397"/>
      <c r="K23" s="397" t="s">
        <v>172</v>
      </c>
      <c r="L23" s="397"/>
      <c r="M23" s="396"/>
      <c r="N23" s="397"/>
    </row>
    <row r="24" ht="29" customHeight="1" spans="1:14">
      <c r="A24" s="203" t="s">
        <v>173</v>
      </c>
      <c r="B24" s="204">
        <f t="shared" si="11"/>
        <v>30</v>
      </c>
      <c r="C24" s="204">
        <f t="shared" si="12"/>
        <v>30.5</v>
      </c>
      <c r="D24" s="204">
        <v>31</v>
      </c>
      <c r="E24" s="204">
        <f>D24+0.5</f>
        <v>31.5</v>
      </c>
      <c r="F24" s="204">
        <f>E24+0.5</f>
        <v>32</v>
      </c>
      <c r="G24" s="204">
        <f>F24+0.75</f>
        <v>32.75</v>
      </c>
      <c r="H24" s="194"/>
      <c r="I24" s="397"/>
      <c r="J24" s="397"/>
      <c r="K24" s="397" t="s">
        <v>151</v>
      </c>
      <c r="L24" s="397"/>
      <c r="M24" s="396"/>
      <c r="N24" s="397"/>
    </row>
    <row r="25" ht="29" customHeight="1" spans="1:14">
      <c r="A25" s="203" t="s">
        <v>174</v>
      </c>
      <c r="B25" s="204">
        <v>42</v>
      </c>
      <c r="C25" s="204">
        <v>42</v>
      </c>
      <c r="D25" s="204">
        <v>43</v>
      </c>
      <c r="E25" s="204">
        <v>43</v>
      </c>
      <c r="F25" s="204">
        <v>44</v>
      </c>
      <c r="G25" s="204">
        <v>44</v>
      </c>
      <c r="H25" s="194"/>
      <c r="I25" s="397"/>
      <c r="J25" s="397"/>
      <c r="K25" s="397" t="s">
        <v>151</v>
      </c>
      <c r="L25" s="397"/>
      <c r="M25" s="396"/>
      <c r="N25" s="397"/>
    </row>
    <row r="26" ht="29" customHeight="1" spans="1:14">
      <c r="A26" s="203" t="s">
        <v>175</v>
      </c>
      <c r="B26" s="204">
        <f t="shared" ref="B26:B29" si="14">C26</f>
        <v>18</v>
      </c>
      <c r="C26" s="204">
        <f t="shared" ref="C26:C29" si="15">D26-1</f>
        <v>18</v>
      </c>
      <c r="D26" s="204">
        <v>19</v>
      </c>
      <c r="E26" s="204">
        <f t="shared" ref="E26:E29" si="16">D26</f>
        <v>19</v>
      </c>
      <c r="F26" s="204">
        <f t="shared" ref="F26:F29" si="17">E26+1.5</f>
        <v>20.5</v>
      </c>
      <c r="G26" s="204">
        <f t="shared" ref="G26:G29" si="18">F26</f>
        <v>20.5</v>
      </c>
      <c r="H26" s="194"/>
      <c r="I26" s="397"/>
      <c r="J26" s="397"/>
      <c r="K26" s="397" t="s">
        <v>151</v>
      </c>
      <c r="L26" s="397"/>
      <c r="M26" s="396"/>
      <c r="N26" s="397"/>
    </row>
    <row r="27" ht="29" customHeight="1" spans="1:14">
      <c r="A27" s="203" t="s">
        <v>176</v>
      </c>
      <c r="B27" s="204">
        <f t="shared" si="14"/>
        <v>18</v>
      </c>
      <c r="C27" s="204">
        <f t="shared" si="15"/>
        <v>18</v>
      </c>
      <c r="D27" s="204">
        <v>19</v>
      </c>
      <c r="E27" s="204">
        <f t="shared" si="16"/>
        <v>19</v>
      </c>
      <c r="F27" s="204">
        <f t="shared" si="17"/>
        <v>20.5</v>
      </c>
      <c r="G27" s="204">
        <f t="shared" si="18"/>
        <v>20.5</v>
      </c>
      <c r="H27" s="194"/>
      <c r="I27" s="395"/>
      <c r="J27" s="395"/>
      <c r="K27" s="397" t="s">
        <v>163</v>
      </c>
      <c r="L27" s="395"/>
      <c r="M27" s="396"/>
      <c r="N27" s="395"/>
    </row>
    <row r="28" ht="29" customHeight="1" spans="1:14">
      <c r="A28" s="203" t="s">
        <v>177</v>
      </c>
      <c r="B28" s="204">
        <f t="shared" si="14"/>
        <v>14</v>
      </c>
      <c r="C28" s="204">
        <f t="shared" si="15"/>
        <v>14</v>
      </c>
      <c r="D28" s="204">
        <v>15</v>
      </c>
      <c r="E28" s="204">
        <f t="shared" si="16"/>
        <v>15</v>
      </c>
      <c r="F28" s="204">
        <f t="shared" si="17"/>
        <v>16.5</v>
      </c>
      <c r="G28" s="204">
        <f t="shared" si="18"/>
        <v>16.5</v>
      </c>
      <c r="H28" s="194"/>
      <c r="I28" s="397"/>
      <c r="J28" s="397"/>
      <c r="K28" s="397" t="s">
        <v>163</v>
      </c>
      <c r="L28" s="397"/>
      <c r="M28" s="396"/>
      <c r="N28" s="397"/>
    </row>
    <row r="29" ht="29" customHeight="1" spans="1:14">
      <c r="A29" s="203" t="s">
        <v>178</v>
      </c>
      <c r="B29" s="204">
        <f t="shared" si="14"/>
        <v>16</v>
      </c>
      <c r="C29" s="204">
        <f t="shared" si="15"/>
        <v>16</v>
      </c>
      <c r="D29" s="204">
        <v>17</v>
      </c>
      <c r="E29" s="204">
        <f t="shared" si="16"/>
        <v>17</v>
      </c>
      <c r="F29" s="204">
        <f t="shared" si="17"/>
        <v>18.5</v>
      </c>
      <c r="G29" s="204">
        <f t="shared" si="18"/>
        <v>18.5</v>
      </c>
      <c r="H29" s="194"/>
      <c r="I29" s="397"/>
      <c r="J29" s="397"/>
      <c r="K29" s="397" t="s">
        <v>158</v>
      </c>
      <c r="L29" s="397"/>
      <c r="M29" s="396"/>
      <c r="N29" s="397"/>
    </row>
    <row r="30" ht="29" customHeight="1" spans="1:14">
      <c r="A30" s="393" t="s">
        <v>174</v>
      </c>
      <c r="B30" s="204"/>
      <c r="C30" s="204"/>
      <c r="D30" s="204"/>
      <c r="E30" s="204"/>
      <c r="F30" s="204"/>
      <c r="G30" s="204"/>
      <c r="H30" s="194"/>
      <c r="I30" s="397"/>
      <c r="J30" s="397"/>
      <c r="K30" s="397"/>
      <c r="L30" s="397"/>
      <c r="M30" s="396"/>
      <c r="N30" s="397"/>
    </row>
    <row r="31" ht="14.25" spans="1:14">
      <c r="A31" s="205" t="s">
        <v>122</v>
      </c>
      <c r="D31" s="206"/>
      <c r="E31" s="206"/>
      <c r="F31" s="206"/>
      <c r="G31" s="206"/>
      <c r="H31" s="206"/>
      <c r="I31" s="206"/>
      <c r="J31" s="206"/>
      <c r="K31" s="206"/>
      <c r="L31" s="206"/>
      <c r="M31" s="206"/>
      <c r="N31" s="206"/>
    </row>
    <row r="32" ht="14.25" spans="1:14">
      <c r="A32" s="188" t="s">
        <v>179</v>
      </c>
      <c r="D32" s="206"/>
      <c r="E32" s="206"/>
      <c r="F32" s="206"/>
      <c r="G32" s="206"/>
      <c r="H32" s="206"/>
      <c r="I32" s="206"/>
      <c r="J32" s="206"/>
      <c r="K32" s="206"/>
      <c r="L32" s="206"/>
      <c r="M32" s="206"/>
      <c r="N32" s="206"/>
    </row>
    <row r="33" ht="14.25" spans="1:13">
      <c r="A33" s="206"/>
      <c r="B33" s="206"/>
      <c r="C33" s="206"/>
      <c r="D33" s="206"/>
      <c r="E33" s="206"/>
      <c r="F33" s="206"/>
      <c r="G33" s="206"/>
      <c r="H33" s="206"/>
      <c r="I33" s="398" t="s">
        <v>180</v>
      </c>
      <c r="J33" s="217"/>
      <c r="K33" s="205" t="s">
        <v>181</v>
      </c>
      <c r="L33" s="205"/>
      <c r="M33" s="205" t="s">
        <v>182</v>
      </c>
    </row>
  </sheetData>
  <mergeCells count="8">
    <mergeCell ref="A1:N1"/>
    <mergeCell ref="B2:C2"/>
    <mergeCell ref="E2:G2"/>
    <mergeCell ref="J2:N2"/>
    <mergeCell ref="B3:G3"/>
    <mergeCell ref="I3:N3"/>
    <mergeCell ref="A3:A5"/>
    <mergeCell ref="H2:H30"/>
  </mergeCells>
  <pageMargins left="0.7" right="0.7" top="0.75" bottom="0.75" header="0.3" footer="0.3"/>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K52"/>
  <sheetViews>
    <sheetView zoomScale="125" zoomScaleNormal="125" topLeftCell="A26" workbookViewId="0">
      <selection activeCell="A39" sqref="A39:K39"/>
    </sheetView>
  </sheetViews>
  <sheetFormatPr defaultColWidth="10" defaultRowHeight="16.5" customHeight="1"/>
  <cols>
    <col min="1" max="16384" width="10" style="218"/>
  </cols>
  <sheetData>
    <row r="1" ht="22.5" customHeight="1" spans="1:11">
      <c r="A1" s="305" t="s">
        <v>183</v>
      </c>
      <c r="B1" s="305"/>
      <c r="C1" s="305"/>
      <c r="D1" s="305"/>
      <c r="E1" s="305"/>
      <c r="F1" s="305"/>
      <c r="G1" s="305"/>
      <c r="H1" s="305"/>
      <c r="I1" s="305"/>
      <c r="J1" s="305"/>
      <c r="K1" s="305"/>
    </row>
    <row r="2" ht="17.25" customHeight="1" spans="1:11">
      <c r="A2" s="306" t="s">
        <v>54</v>
      </c>
      <c r="B2" s="307" t="s">
        <v>55</v>
      </c>
      <c r="C2" s="307"/>
      <c r="D2" s="308" t="s">
        <v>56</v>
      </c>
      <c r="E2" s="308"/>
      <c r="F2" s="307" t="s">
        <v>57</v>
      </c>
      <c r="G2" s="307"/>
      <c r="H2" s="309" t="s">
        <v>58</v>
      </c>
      <c r="I2" s="372" t="s">
        <v>59</v>
      </c>
      <c r="J2" s="372"/>
      <c r="K2" s="373"/>
    </row>
    <row r="3" customHeight="1" spans="1:11">
      <c r="A3" s="310" t="s">
        <v>60</v>
      </c>
      <c r="B3" s="311"/>
      <c r="C3" s="312"/>
      <c r="D3" s="313" t="s">
        <v>61</v>
      </c>
      <c r="E3" s="314"/>
      <c r="F3" s="314"/>
      <c r="G3" s="315"/>
      <c r="H3" s="313" t="s">
        <v>62</v>
      </c>
      <c r="I3" s="314"/>
      <c r="J3" s="314"/>
      <c r="K3" s="315"/>
    </row>
    <row r="4" customHeight="1" spans="1:11">
      <c r="A4" s="316" t="s">
        <v>63</v>
      </c>
      <c r="B4" s="317" t="s">
        <v>64</v>
      </c>
      <c r="C4" s="318"/>
      <c r="D4" s="316" t="s">
        <v>65</v>
      </c>
      <c r="E4" s="319"/>
      <c r="F4" s="320">
        <v>44834</v>
      </c>
      <c r="G4" s="321"/>
      <c r="H4" s="316" t="s">
        <v>184</v>
      </c>
      <c r="I4" s="319"/>
      <c r="J4" s="317" t="s">
        <v>67</v>
      </c>
      <c r="K4" s="318" t="s">
        <v>68</v>
      </c>
    </row>
    <row r="5" customHeight="1" spans="1:11">
      <c r="A5" s="322" t="s">
        <v>69</v>
      </c>
      <c r="B5" s="317" t="s">
        <v>70</v>
      </c>
      <c r="C5" s="318"/>
      <c r="D5" s="316" t="s">
        <v>71</v>
      </c>
      <c r="E5" s="319"/>
      <c r="F5" s="320">
        <v>44778</v>
      </c>
      <c r="G5" s="321"/>
      <c r="H5" s="316" t="s">
        <v>185</v>
      </c>
      <c r="I5" s="319"/>
      <c r="J5" s="317" t="s">
        <v>67</v>
      </c>
      <c r="K5" s="318" t="s">
        <v>68</v>
      </c>
    </row>
    <row r="6" customHeight="1" spans="1:11">
      <c r="A6" s="316" t="s">
        <v>73</v>
      </c>
      <c r="B6" s="323">
        <v>2</v>
      </c>
      <c r="C6" s="324">
        <v>6</v>
      </c>
      <c r="D6" s="322" t="s">
        <v>74</v>
      </c>
      <c r="E6" s="325"/>
      <c r="F6" s="320">
        <v>44795</v>
      </c>
      <c r="G6" s="321"/>
      <c r="H6" s="326" t="s">
        <v>186</v>
      </c>
      <c r="I6" s="353"/>
      <c r="J6" s="353"/>
      <c r="K6" s="374"/>
    </row>
    <row r="7" customHeight="1" spans="1:11">
      <c r="A7" s="316" t="s">
        <v>76</v>
      </c>
      <c r="B7" s="327">
        <v>600</v>
      </c>
      <c r="C7" s="328"/>
      <c r="D7" s="322" t="s">
        <v>77</v>
      </c>
      <c r="E7" s="329"/>
      <c r="F7" s="320">
        <v>44800</v>
      </c>
      <c r="G7" s="321"/>
      <c r="H7" s="330"/>
      <c r="I7" s="317"/>
      <c r="J7" s="317"/>
      <c r="K7" s="318"/>
    </row>
    <row r="8" customHeight="1" spans="1:11">
      <c r="A8" s="331"/>
      <c r="B8" s="332"/>
      <c r="C8" s="333"/>
      <c r="D8" s="334" t="s">
        <v>79</v>
      </c>
      <c r="E8" s="335"/>
      <c r="F8" s="320">
        <v>44832</v>
      </c>
      <c r="G8" s="321"/>
      <c r="H8" s="336"/>
      <c r="I8" s="349"/>
      <c r="J8" s="349"/>
      <c r="K8" s="375"/>
    </row>
    <row r="9" customHeight="1" spans="1:11">
      <c r="A9" s="337" t="s">
        <v>187</v>
      </c>
      <c r="B9" s="337"/>
      <c r="C9" s="337"/>
      <c r="D9" s="337"/>
      <c r="E9" s="337"/>
      <c r="F9" s="337"/>
      <c r="G9" s="337"/>
      <c r="H9" s="337"/>
      <c r="I9" s="337"/>
      <c r="J9" s="337"/>
      <c r="K9" s="337"/>
    </row>
    <row r="10" customHeight="1" spans="1:11">
      <c r="A10" s="338" t="s">
        <v>83</v>
      </c>
      <c r="B10" s="339" t="s">
        <v>84</v>
      </c>
      <c r="C10" s="340" t="s">
        <v>85</v>
      </c>
      <c r="D10" s="341"/>
      <c r="E10" s="342" t="s">
        <v>88</v>
      </c>
      <c r="F10" s="339" t="s">
        <v>84</v>
      </c>
      <c r="G10" s="340" t="s">
        <v>85</v>
      </c>
      <c r="H10" s="339"/>
      <c r="I10" s="342" t="s">
        <v>86</v>
      </c>
      <c r="J10" s="339" t="s">
        <v>84</v>
      </c>
      <c r="K10" s="376" t="s">
        <v>85</v>
      </c>
    </row>
    <row r="11" customHeight="1" spans="1:11">
      <c r="A11" s="322" t="s">
        <v>89</v>
      </c>
      <c r="B11" s="343" t="s">
        <v>84</v>
      </c>
      <c r="C11" s="317" t="s">
        <v>85</v>
      </c>
      <c r="D11" s="329"/>
      <c r="E11" s="325" t="s">
        <v>91</v>
      </c>
      <c r="F11" s="343" t="s">
        <v>84</v>
      </c>
      <c r="G11" s="317" t="s">
        <v>85</v>
      </c>
      <c r="H11" s="343"/>
      <c r="I11" s="325" t="s">
        <v>96</v>
      </c>
      <c r="J11" s="343" t="s">
        <v>84</v>
      </c>
      <c r="K11" s="318" t="s">
        <v>85</v>
      </c>
    </row>
    <row r="12" customHeight="1" spans="1:11">
      <c r="A12" s="334" t="s">
        <v>122</v>
      </c>
      <c r="B12" s="335"/>
      <c r="C12" s="335"/>
      <c r="D12" s="335"/>
      <c r="E12" s="335"/>
      <c r="F12" s="335"/>
      <c r="G12" s="335"/>
      <c r="H12" s="335"/>
      <c r="I12" s="335"/>
      <c r="J12" s="335"/>
      <c r="K12" s="377"/>
    </row>
    <row r="13" customHeight="1" spans="1:11">
      <c r="A13" s="344" t="s">
        <v>188</v>
      </c>
      <c r="B13" s="344"/>
      <c r="C13" s="344"/>
      <c r="D13" s="344"/>
      <c r="E13" s="344"/>
      <c r="F13" s="344"/>
      <c r="G13" s="344"/>
      <c r="H13" s="344"/>
      <c r="I13" s="344"/>
      <c r="J13" s="344"/>
      <c r="K13" s="344"/>
    </row>
    <row r="14" customHeight="1" spans="1:11">
      <c r="A14" s="345"/>
      <c r="B14" s="346"/>
      <c r="C14" s="346"/>
      <c r="D14" s="346"/>
      <c r="E14" s="346"/>
      <c r="F14" s="346"/>
      <c r="G14" s="346"/>
      <c r="H14" s="346"/>
      <c r="I14" s="256"/>
      <c r="J14" s="256"/>
      <c r="K14" s="292"/>
    </row>
    <row r="15" customHeight="1" spans="1:11">
      <c r="A15" s="260"/>
      <c r="B15" s="261"/>
      <c r="C15" s="261"/>
      <c r="D15" s="347"/>
      <c r="E15" s="348"/>
      <c r="F15" s="261"/>
      <c r="G15" s="261"/>
      <c r="H15" s="347"/>
      <c r="I15" s="280"/>
      <c r="J15" s="378"/>
      <c r="K15" s="379"/>
    </row>
    <row r="16" customHeight="1" spans="1:11">
      <c r="A16" s="336"/>
      <c r="B16" s="349"/>
      <c r="C16" s="349"/>
      <c r="D16" s="349"/>
      <c r="E16" s="349"/>
      <c r="F16" s="349"/>
      <c r="G16" s="349"/>
      <c r="H16" s="349"/>
      <c r="I16" s="349"/>
      <c r="J16" s="349"/>
      <c r="K16" s="375"/>
    </row>
    <row r="17" customHeight="1" spans="1:11">
      <c r="A17" s="344" t="s">
        <v>189</v>
      </c>
      <c r="B17" s="344"/>
      <c r="C17" s="344"/>
      <c r="D17" s="344"/>
      <c r="E17" s="344"/>
      <c r="F17" s="344"/>
      <c r="G17" s="344"/>
      <c r="H17" s="344"/>
      <c r="I17" s="344"/>
      <c r="J17" s="344"/>
      <c r="K17" s="344"/>
    </row>
    <row r="18" customHeight="1" spans="1:11">
      <c r="A18" s="345"/>
      <c r="B18" s="346"/>
      <c r="C18" s="346"/>
      <c r="D18" s="346"/>
      <c r="E18" s="346"/>
      <c r="F18" s="346"/>
      <c r="G18" s="346"/>
      <c r="H18" s="346"/>
      <c r="I18" s="256"/>
      <c r="J18" s="256"/>
      <c r="K18" s="292"/>
    </row>
    <row r="19" customHeight="1" spans="1:11">
      <c r="A19" s="260"/>
      <c r="B19" s="261"/>
      <c r="C19" s="261"/>
      <c r="D19" s="347"/>
      <c r="E19" s="348"/>
      <c r="F19" s="261"/>
      <c r="G19" s="261"/>
      <c r="H19" s="347"/>
      <c r="I19" s="280"/>
      <c r="J19" s="378"/>
      <c r="K19" s="379"/>
    </row>
    <row r="20" customHeight="1" spans="1:11">
      <c r="A20" s="336"/>
      <c r="B20" s="349"/>
      <c r="C20" s="349"/>
      <c r="D20" s="349"/>
      <c r="E20" s="349"/>
      <c r="F20" s="349"/>
      <c r="G20" s="349"/>
      <c r="H20" s="349"/>
      <c r="I20" s="349"/>
      <c r="J20" s="349"/>
      <c r="K20" s="375"/>
    </row>
    <row r="21" customHeight="1" spans="1:11">
      <c r="A21" s="350" t="s">
        <v>119</v>
      </c>
      <c r="B21" s="350"/>
      <c r="C21" s="350"/>
      <c r="D21" s="350"/>
      <c r="E21" s="350"/>
      <c r="F21" s="350"/>
      <c r="G21" s="350"/>
      <c r="H21" s="350"/>
      <c r="I21" s="350"/>
      <c r="J21" s="350"/>
      <c r="K21" s="350"/>
    </row>
    <row r="22" customHeight="1" spans="1:11">
      <c r="A22" s="220" t="s">
        <v>120</v>
      </c>
      <c r="B22" s="256"/>
      <c r="C22" s="256"/>
      <c r="D22" s="256"/>
      <c r="E22" s="256"/>
      <c r="F22" s="256"/>
      <c r="G22" s="256"/>
      <c r="H22" s="256"/>
      <c r="I22" s="256"/>
      <c r="J22" s="256"/>
      <c r="K22" s="292"/>
    </row>
    <row r="23" customHeight="1" spans="1:11">
      <c r="A23" s="232" t="s">
        <v>121</v>
      </c>
      <c r="B23" s="234"/>
      <c r="C23" s="317" t="s">
        <v>67</v>
      </c>
      <c r="D23" s="317" t="s">
        <v>68</v>
      </c>
      <c r="E23" s="231"/>
      <c r="F23" s="231"/>
      <c r="G23" s="231"/>
      <c r="H23" s="231"/>
      <c r="I23" s="231"/>
      <c r="J23" s="231"/>
      <c r="K23" s="286"/>
    </row>
    <row r="24" customHeight="1" spans="1:11">
      <c r="A24" s="316" t="s">
        <v>190</v>
      </c>
      <c r="B24" s="317"/>
      <c r="C24" s="317"/>
      <c r="D24" s="317"/>
      <c r="E24" s="317"/>
      <c r="F24" s="317"/>
      <c r="G24" s="317"/>
      <c r="H24" s="317"/>
      <c r="I24" s="317"/>
      <c r="J24" s="317"/>
      <c r="K24" s="318"/>
    </row>
    <row r="25" customHeight="1" spans="1:11">
      <c r="A25" s="351"/>
      <c r="B25" s="352"/>
      <c r="C25" s="352"/>
      <c r="D25" s="352"/>
      <c r="E25" s="352"/>
      <c r="F25" s="352"/>
      <c r="G25" s="352"/>
      <c r="H25" s="352"/>
      <c r="I25" s="352"/>
      <c r="J25" s="352"/>
      <c r="K25" s="380"/>
    </row>
    <row r="26" customHeight="1" spans="1:11">
      <c r="A26" s="337" t="s">
        <v>133</v>
      </c>
      <c r="B26" s="337"/>
      <c r="C26" s="337"/>
      <c r="D26" s="337"/>
      <c r="E26" s="337"/>
      <c r="F26" s="337"/>
      <c r="G26" s="337"/>
      <c r="H26" s="337"/>
      <c r="I26" s="337"/>
      <c r="J26" s="337"/>
      <c r="K26" s="337"/>
    </row>
    <row r="27" customHeight="1" spans="1:11">
      <c r="A27" s="310" t="s">
        <v>134</v>
      </c>
      <c r="B27" s="340" t="s">
        <v>94</v>
      </c>
      <c r="C27" s="340" t="s">
        <v>95</v>
      </c>
      <c r="D27" s="340" t="s">
        <v>87</v>
      </c>
      <c r="E27" s="311" t="s">
        <v>135</v>
      </c>
      <c r="F27" s="340" t="s">
        <v>94</v>
      </c>
      <c r="G27" s="340" t="s">
        <v>95</v>
      </c>
      <c r="H27" s="340" t="s">
        <v>87</v>
      </c>
      <c r="I27" s="311" t="s">
        <v>136</v>
      </c>
      <c r="J27" s="340" t="s">
        <v>94</v>
      </c>
      <c r="K27" s="376" t="s">
        <v>95</v>
      </c>
    </row>
    <row r="28" customHeight="1" spans="1:11">
      <c r="A28" s="326" t="s">
        <v>86</v>
      </c>
      <c r="B28" s="317" t="s">
        <v>94</v>
      </c>
      <c r="C28" s="317" t="s">
        <v>95</v>
      </c>
      <c r="D28" s="317" t="s">
        <v>87</v>
      </c>
      <c r="E28" s="353" t="s">
        <v>93</v>
      </c>
      <c r="F28" s="317" t="s">
        <v>94</v>
      </c>
      <c r="G28" s="317" t="s">
        <v>95</v>
      </c>
      <c r="H28" s="317" t="s">
        <v>87</v>
      </c>
      <c r="I28" s="353" t="s">
        <v>104</v>
      </c>
      <c r="J28" s="317" t="s">
        <v>94</v>
      </c>
      <c r="K28" s="318" t="s">
        <v>95</v>
      </c>
    </row>
    <row r="29" customHeight="1" spans="1:11">
      <c r="A29" s="316" t="s">
        <v>97</v>
      </c>
      <c r="B29" s="234"/>
      <c r="C29" s="234"/>
      <c r="D29" s="234"/>
      <c r="E29" s="234"/>
      <c r="F29" s="234"/>
      <c r="G29" s="234"/>
      <c r="H29" s="234"/>
      <c r="I29" s="234"/>
      <c r="J29" s="234"/>
      <c r="K29" s="293"/>
    </row>
    <row r="30" customHeight="1" spans="1:11">
      <c r="A30" s="354"/>
      <c r="B30" s="355"/>
      <c r="C30" s="355"/>
      <c r="D30" s="355"/>
      <c r="E30" s="355"/>
      <c r="F30" s="355"/>
      <c r="G30" s="355"/>
      <c r="H30" s="355"/>
      <c r="I30" s="355"/>
      <c r="J30" s="355"/>
      <c r="K30" s="381"/>
    </row>
    <row r="31" customHeight="1" spans="1:11">
      <c r="A31" s="337" t="s">
        <v>191</v>
      </c>
      <c r="B31" s="337"/>
      <c r="C31" s="337"/>
      <c r="D31" s="337"/>
      <c r="E31" s="337"/>
      <c r="F31" s="337"/>
      <c r="G31" s="337"/>
      <c r="H31" s="337"/>
      <c r="I31" s="337"/>
      <c r="J31" s="337"/>
      <c r="K31" s="337"/>
    </row>
    <row r="32" ht="17.25" customHeight="1" spans="1:11">
      <c r="A32" s="273" t="s">
        <v>192</v>
      </c>
      <c r="B32" s="274"/>
      <c r="C32" s="274"/>
      <c r="D32" s="274"/>
      <c r="E32" s="274"/>
      <c r="F32" s="274"/>
      <c r="G32" s="274"/>
      <c r="H32" s="274"/>
      <c r="I32" s="274"/>
      <c r="J32" s="274"/>
      <c r="K32" s="300"/>
    </row>
    <row r="33" ht="17.25" customHeight="1" spans="1:11">
      <c r="A33" s="273" t="s">
        <v>193</v>
      </c>
      <c r="B33" s="274"/>
      <c r="C33" s="274"/>
      <c r="D33" s="274"/>
      <c r="E33" s="274"/>
      <c r="F33" s="274"/>
      <c r="G33" s="274"/>
      <c r="H33" s="274"/>
      <c r="I33" s="274"/>
      <c r="J33" s="274"/>
      <c r="K33" s="300"/>
    </row>
    <row r="34" ht="17.25" customHeight="1" spans="1:11">
      <c r="A34" s="273" t="s">
        <v>194</v>
      </c>
      <c r="B34" s="274"/>
      <c r="C34" s="274"/>
      <c r="D34" s="274"/>
      <c r="E34" s="274"/>
      <c r="F34" s="274"/>
      <c r="G34" s="274"/>
      <c r="H34" s="274"/>
      <c r="I34" s="274"/>
      <c r="J34" s="274"/>
      <c r="K34" s="300"/>
    </row>
    <row r="35" ht="17.25" customHeight="1" spans="1:11">
      <c r="A35" s="356"/>
      <c r="B35" s="357"/>
      <c r="C35" s="357"/>
      <c r="D35" s="357"/>
      <c r="E35" s="357"/>
      <c r="F35" s="357"/>
      <c r="G35" s="357"/>
      <c r="H35" s="357"/>
      <c r="I35" s="357"/>
      <c r="J35" s="357"/>
      <c r="K35" s="382"/>
    </row>
    <row r="36" ht="17.25" customHeight="1" spans="1:11">
      <c r="A36" s="356"/>
      <c r="B36" s="357"/>
      <c r="C36" s="357"/>
      <c r="D36" s="357"/>
      <c r="E36" s="357"/>
      <c r="F36" s="357"/>
      <c r="G36" s="357"/>
      <c r="H36" s="357"/>
      <c r="I36" s="357"/>
      <c r="J36" s="357"/>
      <c r="K36" s="382"/>
    </row>
    <row r="37" ht="17.25" customHeight="1" spans="1:11">
      <c r="A37" s="356"/>
      <c r="B37" s="357"/>
      <c r="C37" s="357"/>
      <c r="D37" s="357"/>
      <c r="E37" s="357"/>
      <c r="F37" s="357"/>
      <c r="G37" s="357"/>
      <c r="H37" s="357"/>
      <c r="I37" s="357"/>
      <c r="J37" s="357"/>
      <c r="K37" s="382"/>
    </row>
    <row r="38" ht="17.25" customHeight="1" spans="1:11">
      <c r="A38" s="358"/>
      <c r="B38" s="359"/>
      <c r="C38" s="359"/>
      <c r="D38" s="359"/>
      <c r="E38" s="359"/>
      <c r="F38" s="359"/>
      <c r="G38" s="359"/>
      <c r="H38" s="359"/>
      <c r="I38" s="359"/>
      <c r="J38" s="359"/>
      <c r="K38" s="328"/>
    </row>
    <row r="39" ht="17.25" customHeight="1" spans="1:11">
      <c r="A39" s="358"/>
      <c r="B39" s="359"/>
      <c r="C39" s="359"/>
      <c r="D39" s="359"/>
      <c r="E39" s="359"/>
      <c r="F39" s="359"/>
      <c r="G39" s="359"/>
      <c r="H39" s="359"/>
      <c r="I39" s="359"/>
      <c r="J39" s="359"/>
      <c r="K39" s="328"/>
    </row>
    <row r="40" ht="17.25" customHeight="1" spans="1:11">
      <c r="A40" s="358"/>
      <c r="B40" s="359"/>
      <c r="C40" s="359"/>
      <c r="D40" s="359"/>
      <c r="E40" s="359"/>
      <c r="F40" s="359"/>
      <c r="G40" s="359"/>
      <c r="H40" s="359"/>
      <c r="I40" s="359"/>
      <c r="J40" s="359"/>
      <c r="K40" s="328"/>
    </row>
    <row r="41" ht="17.25" customHeight="1" spans="1:11">
      <c r="A41" s="358"/>
      <c r="B41" s="359"/>
      <c r="C41" s="359"/>
      <c r="D41" s="359"/>
      <c r="E41" s="359"/>
      <c r="F41" s="359"/>
      <c r="G41" s="359"/>
      <c r="H41" s="359"/>
      <c r="I41" s="359"/>
      <c r="J41" s="359"/>
      <c r="K41" s="328"/>
    </row>
    <row r="42" ht="17.25" customHeight="1" spans="1:11">
      <c r="A42" s="358"/>
      <c r="B42" s="359"/>
      <c r="C42" s="359"/>
      <c r="D42" s="359"/>
      <c r="E42" s="359"/>
      <c r="F42" s="359"/>
      <c r="G42" s="359"/>
      <c r="H42" s="359"/>
      <c r="I42" s="359"/>
      <c r="J42" s="359"/>
      <c r="K42" s="328"/>
    </row>
    <row r="43" ht="17.25" customHeight="1" spans="1:11">
      <c r="A43" s="354" t="s">
        <v>132</v>
      </c>
      <c r="B43" s="355"/>
      <c r="C43" s="355"/>
      <c r="D43" s="355"/>
      <c r="E43" s="355"/>
      <c r="F43" s="355"/>
      <c r="G43" s="355"/>
      <c r="H43" s="355"/>
      <c r="I43" s="355"/>
      <c r="J43" s="355"/>
      <c r="K43" s="381"/>
    </row>
    <row r="44" customHeight="1" spans="1:11">
      <c r="A44" s="337" t="s">
        <v>195</v>
      </c>
      <c r="B44" s="337"/>
      <c r="C44" s="337"/>
      <c r="D44" s="337"/>
      <c r="E44" s="337"/>
      <c r="F44" s="337"/>
      <c r="G44" s="337"/>
      <c r="H44" s="337"/>
      <c r="I44" s="337"/>
      <c r="J44" s="337"/>
      <c r="K44" s="337"/>
    </row>
    <row r="45" ht="18" customHeight="1" spans="1:11">
      <c r="A45" s="253" t="s">
        <v>122</v>
      </c>
      <c r="B45" s="254"/>
      <c r="C45" s="254"/>
      <c r="D45" s="254"/>
      <c r="E45" s="254"/>
      <c r="F45" s="254"/>
      <c r="G45" s="254"/>
      <c r="H45" s="254"/>
      <c r="I45" s="254"/>
      <c r="J45" s="254"/>
      <c r="K45" s="291"/>
    </row>
    <row r="46" ht="18" customHeight="1" spans="1:11">
      <c r="A46" s="253"/>
      <c r="B46" s="254"/>
      <c r="C46" s="254"/>
      <c r="D46" s="254"/>
      <c r="E46" s="254"/>
      <c r="F46" s="254"/>
      <c r="G46" s="254"/>
      <c r="H46" s="254"/>
      <c r="I46" s="254"/>
      <c r="J46" s="254"/>
      <c r="K46" s="291"/>
    </row>
    <row r="47" ht="18" customHeight="1" spans="1:11">
      <c r="A47" s="351"/>
      <c r="B47" s="352"/>
      <c r="C47" s="352"/>
      <c r="D47" s="352"/>
      <c r="E47" s="352"/>
      <c r="F47" s="352"/>
      <c r="G47" s="352"/>
      <c r="H47" s="352"/>
      <c r="I47" s="352"/>
      <c r="J47" s="352"/>
      <c r="K47" s="380"/>
    </row>
    <row r="48" ht="21" customHeight="1" spans="1:11">
      <c r="A48" s="360" t="s">
        <v>138</v>
      </c>
      <c r="B48" s="361" t="s">
        <v>139</v>
      </c>
      <c r="C48" s="361"/>
      <c r="D48" s="362" t="s">
        <v>140</v>
      </c>
      <c r="E48" s="363"/>
      <c r="F48" s="362" t="s">
        <v>141</v>
      </c>
      <c r="G48" s="364"/>
      <c r="H48" s="365" t="s">
        <v>142</v>
      </c>
      <c r="I48" s="365"/>
      <c r="J48" s="361"/>
      <c r="K48" s="383"/>
    </row>
    <row r="49" customHeight="1" spans="1:11">
      <c r="A49" s="366" t="s">
        <v>143</v>
      </c>
      <c r="B49" s="367"/>
      <c r="C49" s="367"/>
      <c r="D49" s="367"/>
      <c r="E49" s="367"/>
      <c r="F49" s="367"/>
      <c r="G49" s="367"/>
      <c r="H49" s="367"/>
      <c r="I49" s="367"/>
      <c r="J49" s="367"/>
      <c r="K49" s="384"/>
    </row>
    <row r="50" customHeight="1" spans="1:11">
      <c r="A50" s="368"/>
      <c r="B50" s="369"/>
      <c r="C50" s="369"/>
      <c r="D50" s="369"/>
      <c r="E50" s="369"/>
      <c r="F50" s="369"/>
      <c r="G50" s="369"/>
      <c r="H50" s="369"/>
      <c r="I50" s="369"/>
      <c r="J50" s="369"/>
      <c r="K50" s="385"/>
    </row>
    <row r="51" customHeight="1" spans="1:11">
      <c r="A51" s="370"/>
      <c r="B51" s="371"/>
      <c r="C51" s="371"/>
      <c r="D51" s="371"/>
      <c r="E51" s="371"/>
      <c r="F51" s="371"/>
      <c r="G51" s="371"/>
      <c r="H51" s="371"/>
      <c r="I51" s="371"/>
      <c r="J51" s="371"/>
      <c r="K51" s="386"/>
    </row>
    <row r="52" ht="21" customHeight="1" spans="1:11">
      <c r="A52" s="360" t="s">
        <v>138</v>
      </c>
      <c r="B52" s="361" t="s">
        <v>139</v>
      </c>
      <c r="C52" s="361"/>
      <c r="D52" s="362" t="s">
        <v>140</v>
      </c>
      <c r="E52" s="362"/>
      <c r="F52" s="362" t="s">
        <v>141</v>
      </c>
      <c r="G52" s="362"/>
      <c r="H52" s="365" t="s">
        <v>142</v>
      </c>
      <c r="I52" s="365"/>
      <c r="J52" s="387" t="s">
        <v>145</v>
      </c>
      <c r="K52" s="388"/>
    </row>
  </sheetData>
  <mergeCells count="82">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F6:G6"/>
    <mergeCell ref="H6:K6"/>
    <mergeCell ref="B7:C7"/>
    <mergeCell ref="F7:G7"/>
    <mergeCell ref="H7:K7"/>
    <mergeCell ref="B8:C8"/>
    <mergeCell ref="D8:E8"/>
    <mergeCell ref="F8:G8"/>
    <mergeCell ref="H8:K8"/>
    <mergeCell ref="A9:K9"/>
    <mergeCell ref="A12:K12"/>
    <mergeCell ref="A13:K13"/>
    <mergeCell ref="A14:D14"/>
    <mergeCell ref="E14:H14"/>
    <mergeCell ref="I14:K14"/>
    <mergeCell ref="A15:D15"/>
    <mergeCell ref="E15:H15"/>
    <mergeCell ref="I15:K15"/>
    <mergeCell ref="A16:D16"/>
    <mergeCell ref="E16:H16"/>
    <mergeCell ref="I16:K16"/>
    <mergeCell ref="A17:K17"/>
    <mergeCell ref="A18:D18"/>
    <mergeCell ref="E18:H18"/>
    <mergeCell ref="I18:K18"/>
    <mergeCell ref="A19:D19"/>
    <mergeCell ref="E19:H19"/>
    <mergeCell ref="I19:K19"/>
    <mergeCell ref="A20:D20"/>
    <mergeCell ref="E20:H20"/>
    <mergeCell ref="I20:K20"/>
    <mergeCell ref="A21:K21"/>
    <mergeCell ref="A22:K22"/>
    <mergeCell ref="A23:B23"/>
    <mergeCell ref="E23:K23"/>
    <mergeCell ref="A24:K24"/>
    <mergeCell ref="A25:K25"/>
    <mergeCell ref="A26:K26"/>
    <mergeCell ref="A29:K29"/>
    <mergeCell ref="A30:K30"/>
    <mergeCell ref="A31:K31"/>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 ref="B48:C48"/>
    <mergeCell ref="H48:I48"/>
    <mergeCell ref="J48:K48"/>
    <mergeCell ref="A49:K49"/>
    <mergeCell ref="A50:K50"/>
    <mergeCell ref="A51:K51"/>
    <mergeCell ref="B52:C52"/>
    <mergeCell ref="H52:I52"/>
    <mergeCell ref="J52:K5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7169" name="Check Box 1" r:id="rId3">
              <controlPr defaultSize="0">
                <anchor moveWithCells="1">
                  <from>
                    <xdr:col>252</xdr:col>
                    <xdr:colOff>0</xdr:colOff>
                    <xdr:row>47</xdr:row>
                    <xdr:rowOff>0</xdr:rowOff>
                  </from>
                  <to>
                    <xdr:col>252</xdr:col>
                    <xdr:colOff>381000</xdr:colOff>
                    <xdr:row>47</xdr:row>
                    <xdr:rowOff>127000</xdr:rowOff>
                  </to>
                </anchor>
              </controlPr>
            </control>
          </mc:Choice>
        </mc:AlternateContent>
        <mc:AlternateContent xmlns:mc="http://schemas.openxmlformats.org/markup-compatibility/2006">
          <mc:Choice Requires="x14">
            <control shapeId="7170" name="Check Box 2" r:id="rId4">
              <controlPr defaultSize="0">
                <anchor moveWithCells="1">
                  <from>
                    <xdr:col>6</xdr:col>
                    <xdr:colOff>241300</xdr:colOff>
                    <xdr:row>9</xdr:row>
                    <xdr:rowOff>177800</xdr:rowOff>
                  </from>
                  <to>
                    <xdr:col>6</xdr:col>
                    <xdr:colOff>723900</xdr:colOff>
                    <xdr:row>11</xdr:row>
                    <xdr:rowOff>50800</xdr:rowOff>
                  </to>
                </anchor>
              </controlPr>
            </control>
          </mc:Choice>
        </mc:AlternateContent>
        <mc:AlternateContent xmlns:mc="http://schemas.openxmlformats.org/markup-compatibility/2006">
          <mc:Choice Requires="x14">
            <control shapeId="7171" name="Check Box 3" r:id="rId5">
              <controlPr defaultSize="0">
                <anchor moveWithCells="1">
                  <from>
                    <xdr:col>2</xdr:col>
                    <xdr:colOff>254000</xdr:colOff>
                    <xdr:row>8</xdr:row>
                    <xdr:rowOff>215900</xdr:rowOff>
                  </from>
                  <to>
                    <xdr:col>2</xdr:col>
                    <xdr:colOff>749300</xdr:colOff>
                    <xdr:row>10</xdr:row>
                    <xdr:rowOff>0</xdr:rowOff>
                  </to>
                </anchor>
              </controlPr>
            </control>
          </mc:Choice>
        </mc:AlternateContent>
        <mc:AlternateContent xmlns:mc="http://schemas.openxmlformats.org/markup-compatibility/2006">
          <mc:Choice Requires="x14">
            <control shapeId="7172" name="Check Box 4" r:id="rId6">
              <controlPr defaultSize="0">
                <anchor moveWithCells="1">
                  <from>
                    <xdr:col>252</xdr:col>
                    <xdr:colOff>0</xdr:colOff>
                    <xdr:row>47</xdr:row>
                    <xdr:rowOff>0</xdr:rowOff>
                  </from>
                  <to>
                    <xdr:col>252</xdr:col>
                    <xdr:colOff>482600</xdr:colOff>
                    <xdr:row>47</xdr:row>
                    <xdr:rowOff>241300</xdr:rowOff>
                  </to>
                </anchor>
              </controlPr>
            </control>
          </mc:Choice>
        </mc:AlternateContent>
        <mc:AlternateContent xmlns:mc="http://schemas.openxmlformats.org/markup-compatibility/2006">
          <mc:Choice Requires="x14">
            <control shapeId="7173" name="Check Box 5" r:id="rId7">
              <controlPr defaultSize="0">
                <anchor moveWithCells="1">
                  <from>
                    <xdr:col>2</xdr:col>
                    <xdr:colOff>241300</xdr:colOff>
                    <xdr:row>9</xdr:row>
                    <xdr:rowOff>241300</xdr:rowOff>
                  </from>
                  <to>
                    <xdr:col>2</xdr:col>
                    <xdr:colOff>723900</xdr:colOff>
                    <xdr:row>11</xdr:row>
                    <xdr:rowOff>0</xdr:rowOff>
                  </to>
                </anchor>
              </controlPr>
            </control>
          </mc:Choice>
        </mc:AlternateContent>
        <mc:AlternateContent xmlns:mc="http://schemas.openxmlformats.org/markup-compatibility/2006">
          <mc:Choice Requires="x14">
            <control shapeId="7174" name="Check Box 6" r:id="rId8">
              <controlPr defaultSize="0">
                <anchor moveWithCells="1">
                  <from>
                    <xdr:col>5</xdr:col>
                    <xdr:colOff>254000</xdr:colOff>
                    <xdr:row>9</xdr:row>
                    <xdr:rowOff>0</xdr:rowOff>
                  </from>
                  <to>
                    <xdr:col>5</xdr:col>
                    <xdr:colOff>749300</xdr:colOff>
                    <xdr:row>10</xdr:row>
                    <xdr:rowOff>0</xdr:rowOff>
                  </to>
                </anchor>
              </controlPr>
            </control>
          </mc:Choice>
        </mc:AlternateContent>
        <mc:AlternateContent xmlns:mc="http://schemas.openxmlformats.org/markup-compatibility/2006">
          <mc:Choice Requires="x14">
            <control shapeId="7175" name="Check Box 7" r:id="rId9">
              <controlPr defaultSize="0">
                <anchor moveWithCells="1">
                  <from>
                    <xdr:col>6</xdr:col>
                    <xdr:colOff>215900</xdr:colOff>
                    <xdr:row>8</xdr:row>
                    <xdr:rowOff>190500</xdr:rowOff>
                  </from>
                  <to>
                    <xdr:col>6</xdr:col>
                    <xdr:colOff>711200</xdr:colOff>
                    <xdr:row>10</xdr:row>
                    <xdr:rowOff>50800</xdr:rowOff>
                  </to>
                </anchor>
              </controlPr>
            </control>
          </mc:Choice>
        </mc:AlternateContent>
        <mc:AlternateContent xmlns:mc="http://schemas.openxmlformats.org/markup-compatibility/2006">
          <mc:Choice Requires="x14">
            <control shapeId="7176" name="Check Box 8" r:id="rId10">
              <controlPr defaultSize="0">
                <anchor moveWithCells="1">
                  <from>
                    <xdr:col>5</xdr:col>
                    <xdr:colOff>266700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7177" name="Check Box 9" r:id="rId11">
              <controlPr defaultSize="0">
                <anchor moveWithCells="1">
                  <from>
                    <xdr:col>1</xdr:col>
                    <xdr:colOff>215900</xdr:colOff>
                    <xdr:row>8</xdr:row>
                    <xdr:rowOff>241300</xdr:rowOff>
                  </from>
                  <to>
                    <xdr:col>1</xdr:col>
                    <xdr:colOff>711200</xdr:colOff>
                    <xdr:row>10</xdr:row>
                    <xdr:rowOff>0</xdr:rowOff>
                  </to>
                </anchor>
              </controlPr>
            </control>
          </mc:Choice>
        </mc:AlternateContent>
        <mc:AlternateContent xmlns:mc="http://schemas.openxmlformats.org/markup-compatibility/2006">
          <mc:Choice Requires="x14">
            <control shapeId="7178" name="Check Box 10" r:id="rId12">
              <controlPr defaultSize="0">
                <anchor moveWithCells="1">
                  <from>
                    <xdr:col>1</xdr:col>
                    <xdr:colOff>203200</xdr:colOff>
                    <xdr:row>10</xdr:row>
                    <xdr:rowOff>0</xdr:rowOff>
                  </from>
                  <to>
                    <xdr:col>1</xdr:col>
                    <xdr:colOff>698500</xdr:colOff>
                    <xdr:row>11</xdr:row>
                    <xdr:rowOff>0</xdr:rowOff>
                  </to>
                </anchor>
              </controlPr>
            </control>
          </mc:Choice>
        </mc:AlternateContent>
        <mc:AlternateContent xmlns:mc="http://schemas.openxmlformats.org/markup-compatibility/2006">
          <mc:Choice Requires="x14">
            <control shapeId="7179" name="Check Box 11" r:id="rId13">
              <controlPr defaultSize="0">
                <anchor moveWithCells="1">
                  <from>
                    <xdr:col>9</xdr:col>
                    <xdr:colOff>203200</xdr:colOff>
                    <xdr:row>9</xdr:row>
                    <xdr:rowOff>0</xdr:rowOff>
                  </from>
                  <to>
                    <xdr:col>9</xdr:col>
                    <xdr:colOff>698500</xdr:colOff>
                    <xdr:row>10</xdr:row>
                    <xdr:rowOff>12700</xdr:rowOff>
                  </to>
                </anchor>
              </controlPr>
            </control>
          </mc:Choice>
        </mc:AlternateContent>
        <mc:AlternateContent xmlns:mc="http://schemas.openxmlformats.org/markup-compatibility/2006">
          <mc:Choice Requires="x14">
            <control shapeId="7180" name="Check Box 12" r:id="rId14">
              <controlPr defaultSize="0">
                <anchor moveWithCells="1">
                  <from>
                    <xdr:col>10</xdr:col>
                    <xdr:colOff>203200</xdr:colOff>
                    <xdr:row>8</xdr:row>
                    <xdr:rowOff>177800</xdr:rowOff>
                  </from>
                  <to>
                    <xdr:col>10</xdr:col>
                    <xdr:colOff>698500</xdr:colOff>
                    <xdr:row>10</xdr:row>
                    <xdr:rowOff>76200</xdr:rowOff>
                  </to>
                </anchor>
              </controlPr>
            </control>
          </mc:Choice>
        </mc:AlternateContent>
        <mc:AlternateContent xmlns:mc="http://schemas.openxmlformats.org/markup-compatibility/2006">
          <mc:Choice Requires="x14">
            <control shapeId="7181" name="Check Box 13" r:id="rId15">
              <controlPr defaultSize="0">
                <anchor moveWithCells="1">
                  <from>
                    <xdr:col>9</xdr:col>
                    <xdr:colOff>215900</xdr:colOff>
                    <xdr:row>10</xdr:row>
                    <xdr:rowOff>0</xdr:rowOff>
                  </from>
                  <to>
                    <xdr:col>9</xdr:col>
                    <xdr:colOff>711200</xdr:colOff>
                    <xdr:row>11</xdr:row>
                    <xdr:rowOff>0</xdr:rowOff>
                  </to>
                </anchor>
              </controlPr>
            </control>
          </mc:Choice>
        </mc:AlternateContent>
        <mc:AlternateContent xmlns:mc="http://schemas.openxmlformats.org/markup-compatibility/2006">
          <mc:Choice Requires="x14">
            <control shapeId="7182" name="Check Box 14" r:id="rId16">
              <controlPr defaultSize="0">
                <anchor moveWithCells="1">
                  <from>
                    <xdr:col>10</xdr:col>
                    <xdr:colOff>203200</xdr:colOff>
                    <xdr:row>9</xdr:row>
                    <xdr:rowOff>177800</xdr:rowOff>
                  </from>
                  <to>
                    <xdr:col>10</xdr:col>
                    <xdr:colOff>698500</xdr:colOff>
                    <xdr:row>11</xdr:row>
                    <xdr:rowOff>50800</xdr:rowOff>
                  </to>
                </anchor>
              </controlPr>
            </control>
          </mc:Choice>
        </mc:AlternateContent>
        <mc:AlternateContent xmlns:mc="http://schemas.openxmlformats.org/markup-compatibility/2006">
          <mc:Choice Requires="x14">
            <control shapeId="7183" name="Check Box 15" r:id="rId17">
              <controlPr defaultSize="0">
                <anchor moveWithCells="1">
                  <from>
                    <xdr:col>9</xdr:col>
                    <xdr:colOff>215900</xdr:colOff>
                    <xdr:row>2</xdr:row>
                    <xdr:rowOff>203200</xdr:rowOff>
                  </from>
                  <to>
                    <xdr:col>9</xdr:col>
                    <xdr:colOff>711200</xdr:colOff>
                    <xdr:row>4</xdr:row>
                    <xdr:rowOff>50800</xdr:rowOff>
                  </to>
                </anchor>
              </controlPr>
            </control>
          </mc:Choice>
        </mc:AlternateContent>
        <mc:AlternateContent xmlns:mc="http://schemas.openxmlformats.org/markup-compatibility/2006">
          <mc:Choice Requires="x14">
            <control shapeId="7184" name="Check Box 16" r:id="rId18">
              <controlPr defaultSize="0">
                <anchor moveWithCells="1">
                  <from>
                    <xdr:col>10</xdr:col>
                    <xdr:colOff>215900</xdr:colOff>
                    <xdr:row>2</xdr:row>
                    <xdr:rowOff>177800</xdr:rowOff>
                  </from>
                  <to>
                    <xdr:col>10</xdr:col>
                    <xdr:colOff>711200</xdr:colOff>
                    <xdr:row>4</xdr:row>
                    <xdr:rowOff>25400</xdr:rowOff>
                  </to>
                </anchor>
              </controlPr>
            </control>
          </mc:Choice>
        </mc:AlternateContent>
        <mc:AlternateContent xmlns:mc="http://schemas.openxmlformats.org/markup-compatibility/2006">
          <mc:Choice Requires="x14">
            <control shapeId="7185" name="Check Box 17" r:id="rId19">
              <controlPr defaultSize="0">
                <anchor moveWithCells="1">
                  <from>
                    <xdr:col>9</xdr:col>
                    <xdr:colOff>241300</xdr:colOff>
                    <xdr:row>3</xdr:row>
                    <xdr:rowOff>203200</xdr:rowOff>
                  </from>
                  <to>
                    <xdr:col>9</xdr:col>
                    <xdr:colOff>723900</xdr:colOff>
                    <xdr:row>5</xdr:row>
                    <xdr:rowOff>50800</xdr:rowOff>
                  </to>
                </anchor>
              </controlPr>
            </control>
          </mc:Choice>
        </mc:AlternateContent>
        <mc:AlternateContent xmlns:mc="http://schemas.openxmlformats.org/markup-compatibility/2006">
          <mc:Choice Requires="x14">
            <control shapeId="7186" name="Check Box 18" r:id="rId20">
              <controlPr defaultSize="0">
                <anchor moveWithCells="1">
                  <from>
                    <xdr:col>10</xdr:col>
                    <xdr:colOff>241300</xdr:colOff>
                    <xdr:row>3</xdr:row>
                    <xdr:rowOff>203200</xdr:rowOff>
                  </from>
                  <to>
                    <xdr:col>10</xdr:col>
                    <xdr:colOff>723900</xdr:colOff>
                    <xdr:row>5</xdr:row>
                    <xdr:rowOff>50800</xdr:rowOff>
                  </to>
                </anchor>
              </controlPr>
            </control>
          </mc:Choice>
        </mc:AlternateContent>
        <mc:AlternateContent xmlns:mc="http://schemas.openxmlformats.org/markup-compatibility/2006">
          <mc:Choice Requires="x14">
            <control shapeId="7187" name="Check Box 19" r:id="rId21">
              <controlPr defaultSize="0">
                <anchor moveWithCells="1">
                  <from>
                    <xdr:col>2</xdr:col>
                    <xdr:colOff>241300</xdr:colOff>
                    <xdr:row>21</xdr:row>
                    <xdr:rowOff>215900</xdr:rowOff>
                  </from>
                  <to>
                    <xdr:col>2</xdr:col>
                    <xdr:colOff>723900</xdr:colOff>
                    <xdr:row>23</xdr:row>
                    <xdr:rowOff>12700</xdr:rowOff>
                  </to>
                </anchor>
              </controlPr>
            </control>
          </mc:Choice>
        </mc:AlternateContent>
        <mc:AlternateContent xmlns:mc="http://schemas.openxmlformats.org/markup-compatibility/2006">
          <mc:Choice Requires="x14">
            <control shapeId="7188" name="Check Box 20" r:id="rId22">
              <controlPr defaultSize="0">
                <anchor moveWithCells="1">
                  <from>
                    <xdr:col>3</xdr:col>
                    <xdr:colOff>241300</xdr:colOff>
                    <xdr:row>21</xdr:row>
                    <xdr:rowOff>215900</xdr:rowOff>
                  </from>
                  <to>
                    <xdr:col>3</xdr:col>
                    <xdr:colOff>723900</xdr:colOff>
                    <xdr:row>23</xdr:row>
                    <xdr:rowOff>0</xdr:rowOff>
                  </to>
                </anchor>
              </controlPr>
            </control>
          </mc:Choice>
        </mc:AlternateContent>
        <mc:AlternateContent xmlns:mc="http://schemas.openxmlformats.org/markup-compatibility/2006">
          <mc:Choice Requires="x14">
            <control shapeId="7189" name="Check Box 21" r:id="rId23">
              <controlPr defaultSize="0">
                <anchor moveWithCells="1">
                  <from>
                    <xdr:col>1</xdr:col>
                    <xdr:colOff>254000</xdr:colOff>
                    <xdr:row>26</xdr:row>
                    <xdr:rowOff>12700</xdr:rowOff>
                  </from>
                  <to>
                    <xdr:col>1</xdr:col>
                    <xdr:colOff>749300</xdr:colOff>
                    <xdr:row>27</xdr:row>
                    <xdr:rowOff>12700</xdr:rowOff>
                  </to>
                </anchor>
              </controlPr>
            </control>
          </mc:Choice>
        </mc:AlternateContent>
        <mc:AlternateContent xmlns:mc="http://schemas.openxmlformats.org/markup-compatibility/2006">
          <mc:Choice Requires="x14">
            <control shapeId="7190" name="Check Box 22" r:id="rId24">
              <controlPr defaultSize="0">
                <anchor moveWithCells="1">
                  <from>
                    <xdr:col>1</xdr:col>
                    <xdr:colOff>241300</xdr:colOff>
                    <xdr:row>27</xdr:row>
                    <xdr:rowOff>0</xdr:rowOff>
                  </from>
                  <to>
                    <xdr:col>1</xdr:col>
                    <xdr:colOff>723900</xdr:colOff>
                    <xdr:row>28</xdr:row>
                    <xdr:rowOff>0</xdr:rowOff>
                  </to>
                </anchor>
              </controlPr>
            </control>
          </mc:Choice>
        </mc:AlternateContent>
        <mc:AlternateContent xmlns:mc="http://schemas.openxmlformats.org/markup-compatibility/2006">
          <mc:Choice Requires="x14">
            <control shapeId="7191" name="Check Box 23" r:id="rId25">
              <controlPr defaultSize="0">
                <anchor moveWithCells="1">
                  <from>
                    <xdr:col>2</xdr:col>
                    <xdr:colOff>215900</xdr:colOff>
                    <xdr:row>27</xdr:row>
                    <xdr:rowOff>0</xdr:rowOff>
                  </from>
                  <to>
                    <xdr:col>2</xdr:col>
                    <xdr:colOff>711200</xdr:colOff>
                    <xdr:row>28</xdr:row>
                    <xdr:rowOff>0</xdr:rowOff>
                  </to>
                </anchor>
              </controlPr>
            </control>
          </mc:Choice>
        </mc:AlternateContent>
        <mc:AlternateContent xmlns:mc="http://schemas.openxmlformats.org/markup-compatibility/2006">
          <mc:Choice Requires="x14">
            <control shapeId="7192" name="Check Box 24" r:id="rId26">
              <controlPr defaultSize="0">
                <anchor moveWithCells="1">
                  <from>
                    <xdr:col>2</xdr:col>
                    <xdr:colOff>215900</xdr:colOff>
                    <xdr:row>26</xdr:row>
                    <xdr:rowOff>12700</xdr:rowOff>
                  </from>
                  <to>
                    <xdr:col>2</xdr:col>
                    <xdr:colOff>711200</xdr:colOff>
                    <xdr:row>27</xdr:row>
                    <xdr:rowOff>12700</xdr:rowOff>
                  </to>
                </anchor>
              </controlPr>
            </control>
          </mc:Choice>
        </mc:AlternateContent>
        <mc:AlternateContent xmlns:mc="http://schemas.openxmlformats.org/markup-compatibility/2006">
          <mc:Choice Requires="x14">
            <control shapeId="7193" name="Check Box 25" r:id="rId27">
              <controlPr defaultSize="0">
                <anchor moveWithCells="1">
                  <from>
                    <xdr:col>5</xdr:col>
                    <xdr:colOff>254000</xdr:colOff>
                    <xdr:row>26</xdr:row>
                    <xdr:rowOff>241300</xdr:rowOff>
                  </from>
                  <to>
                    <xdr:col>5</xdr:col>
                    <xdr:colOff>749300</xdr:colOff>
                    <xdr:row>28</xdr:row>
                    <xdr:rowOff>0</xdr:rowOff>
                  </to>
                </anchor>
              </controlPr>
            </control>
          </mc:Choice>
        </mc:AlternateContent>
        <mc:AlternateContent xmlns:mc="http://schemas.openxmlformats.org/markup-compatibility/2006">
          <mc:Choice Requires="x14">
            <control shapeId="7194" name="Check Box 26" r:id="rId28">
              <controlPr defaultSize="0">
                <anchor moveWithCells="1">
                  <from>
                    <xdr:col>5</xdr:col>
                    <xdr:colOff>254000</xdr:colOff>
                    <xdr:row>26</xdr:row>
                    <xdr:rowOff>0</xdr:rowOff>
                  </from>
                  <to>
                    <xdr:col>5</xdr:col>
                    <xdr:colOff>749300</xdr:colOff>
                    <xdr:row>27</xdr:row>
                    <xdr:rowOff>0</xdr:rowOff>
                  </to>
                </anchor>
              </controlPr>
            </control>
          </mc:Choice>
        </mc:AlternateContent>
        <mc:AlternateContent xmlns:mc="http://schemas.openxmlformats.org/markup-compatibility/2006">
          <mc:Choice Requires="x14">
            <control shapeId="7195" name="Check Box 27" r:id="rId29">
              <controlPr defaultSize="0">
                <anchor moveWithCells="1">
                  <from>
                    <xdr:col>6</xdr:col>
                    <xdr:colOff>254000</xdr:colOff>
                    <xdr:row>27</xdr:row>
                    <xdr:rowOff>0</xdr:rowOff>
                  </from>
                  <to>
                    <xdr:col>6</xdr:col>
                    <xdr:colOff>749300</xdr:colOff>
                    <xdr:row>28</xdr:row>
                    <xdr:rowOff>0</xdr:rowOff>
                  </to>
                </anchor>
              </controlPr>
            </control>
          </mc:Choice>
        </mc:AlternateContent>
        <mc:AlternateContent xmlns:mc="http://schemas.openxmlformats.org/markup-compatibility/2006">
          <mc:Choice Requires="x14">
            <control shapeId="7196" name="Check Box 28" r:id="rId30">
              <controlPr defaultSize="0">
                <anchor moveWithCells="1">
                  <from>
                    <xdr:col>6</xdr:col>
                    <xdr:colOff>241300</xdr:colOff>
                    <xdr:row>26</xdr:row>
                    <xdr:rowOff>0</xdr:rowOff>
                  </from>
                  <to>
                    <xdr:col>6</xdr:col>
                    <xdr:colOff>723900</xdr:colOff>
                    <xdr:row>27</xdr:row>
                    <xdr:rowOff>0</xdr:rowOff>
                  </to>
                </anchor>
              </controlPr>
            </control>
          </mc:Choice>
        </mc:AlternateContent>
        <mc:AlternateContent xmlns:mc="http://schemas.openxmlformats.org/markup-compatibility/2006">
          <mc:Choice Requires="x14">
            <control shapeId="7197" name="Check Box 29" r:id="rId31">
              <controlPr defaultSize="0">
                <anchor moveWithCells="1">
                  <from>
                    <xdr:col>9</xdr:col>
                    <xdr:colOff>266700</xdr:colOff>
                    <xdr:row>27</xdr:row>
                    <xdr:rowOff>0</xdr:rowOff>
                  </from>
                  <to>
                    <xdr:col>10</xdr:col>
                    <xdr:colOff>0</xdr:colOff>
                    <xdr:row>28</xdr:row>
                    <xdr:rowOff>0</xdr:rowOff>
                  </to>
                </anchor>
              </controlPr>
            </control>
          </mc:Choice>
        </mc:AlternateContent>
        <mc:AlternateContent xmlns:mc="http://schemas.openxmlformats.org/markup-compatibility/2006">
          <mc:Choice Requires="x14">
            <control shapeId="7198" name="Check Box 30" r:id="rId32">
              <controlPr defaultSize="0">
                <anchor moveWithCells="1">
                  <from>
                    <xdr:col>10</xdr:col>
                    <xdr:colOff>254000</xdr:colOff>
                    <xdr:row>27</xdr:row>
                    <xdr:rowOff>12700</xdr:rowOff>
                  </from>
                  <to>
                    <xdr:col>10</xdr:col>
                    <xdr:colOff>749300</xdr:colOff>
                    <xdr:row>28</xdr:row>
                    <xdr:rowOff>12700</xdr:rowOff>
                  </to>
                </anchor>
              </controlPr>
            </control>
          </mc:Choice>
        </mc:AlternateContent>
        <mc:AlternateContent xmlns:mc="http://schemas.openxmlformats.org/markup-compatibility/2006">
          <mc:Choice Requires="x14">
            <control shapeId="7199" name="Check Box 31" r:id="rId33">
              <controlPr defaultSize="0">
                <anchor moveWithCells="1">
                  <from>
                    <xdr:col>9</xdr:col>
                    <xdr:colOff>254000</xdr:colOff>
                    <xdr:row>26</xdr:row>
                    <xdr:rowOff>0</xdr:rowOff>
                  </from>
                  <to>
                    <xdr:col>9</xdr:col>
                    <xdr:colOff>749300</xdr:colOff>
                    <xdr:row>27</xdr:row>
                    <xdr:rowOff>0</xdr:rowOff>
                  </to>
                </anchor>
              </controlPr>
            </control>
          </mc:Choice>
        </mc:AlternateContent>
        <mc:AlternateContent xmlns:mc="http://schemas.openxmlformats.org/markup-compatibility/2006">
          <mc:Choice Requires="x14">
            <control shapeId="7200" name="Check Box 32" r:id="rId34">
              <controlPr defaultSize="0">
                <anchor moveWithCells="1">
                  <from>
                    <xdr:col>10</xdr:col>
                    <xdr:colOff>254000</xdr:colOff>
                    <xdr:row>26</xdr:row>
                    <xdr:rowOff>0</xdr:rowOff>
                  </from>
                  <to>
                    <xdr:col>10</xdr:col>
                    <xdr:colOff>749300</xdr:colOff>
                    <xdr:row>27</xdr:row>
                    <xdr:rowOff>0</xdr:rowOff>
                  </to>
                </anchor>
              </controlPr>
            </control>
          </mc:Choice>
        </mc:AlternateContent>
        <mc:AlternateContent xmlns:mc="http://schemas.openxmlformats.org/markup-compatibility/2006">
          <mc:Choice Requires="x14">
            <control shapeId="7201" name="Check Box 33" r:id="rId35">
              <controlPr defaultSize="0">
                <anchor moveWithCells="1">
                  <from>
                    <xdr:col>7</xdr:col>
                    <xdr:colOff>749300</xdr:colOff>
                    <xdr:row>27</xdr:row>
                    <xdr:rowOff>0</xdr:rowOff>
                  </from>
                  <to>
                    <xdr:col>8</xdr:col>
                    <xdr:colOff>292100</xdr:colOff>
                    <xdr:row>28</xdr:row>
                    <xdr:rowOff>0</xdr:rowOff>
                  </to>
                </anchor>
              </controlPr>
            </control>
          </mc:Choice>
        </mc:AlternateContent>
        <mc:AlternateContent xmlns:mc="http://schemas.openxmlformats.org/markup-compatibility/2006">
          <mc:Choice Requires="x14">
            <control shapeId="7202" name="Check Box 34" r:id="rId36">
              <controlPr defaultSize="0">
                <anchor moveWithCells="1">
                  <from>
                    <xdr:col>7</xdr:col>
                    <xdr:colOff>749300</xdr:colOff>
                    <xdr:row>26</xdr:row>
                    <xdr:rowOff>0</xdr:rowOff>
                  </from>
                  <to>
                    <xdr:col>8</xdr:col>
                    <xdr:colOff>292100</xdr:colOff>
                    <xdr:row>27</xdr:row>
                    <xdr:rowOff>0</xdr:rowOff>
                  </to>
                </anchor>
              </controlPr>
            </control>
          </mc:Choice>
        </mc:AlternateContent>
        <mc:AlternateContent xmlns:mc="http://schemas.openxmlformats.org/markup-compatibility/2006">
          <mc:Choice Requires="x14">
            <control shapeId="7203" name="Check Box 35" r:id="rId37">
              <controlPr defaultSize="0">
                <anchor moveWithCells="1">
                  <from>
                    <xdr:col>3</xdr:col>
                    <xdr:colOff>749300</xdr:colOff>
                    <xdr:row>27</xdr:row>
                    <xdr:rowOff>0</xdr:rowOff>
                  </from>
                  <to>
                    <xdr:col>4</xdr:col>
                    <xdr:colOff>292100</xdr:colOff>
                    <xdr:row>28</xdr:row>
                    <xdr:rowOff>0</xdr:rowOff>
                  </to>
                </anchor>
              </controlPr>
            </control>
          </mc:Choice>
        </mc:AlternateContent>
        <mc:AlternateContent xmlns:mc="http://schemas.openxmlformats.org/markup-compatibility/2006">
          <mc:Choice Requires="x14">
            <control shapeId="7204" name="Check Box 36" r:id="rId38">
              <controlPr defaultSize="0">
                <anchor moveWithCells="1">
                  <from>
                    <xdr:col>3</xdr:col>
                    <xdr:colOff>749300</xdr:colOff>
                    <xdr:row>26</xdr:row>
                    <xdr:rowOff>0</xdr:rowOff>
                  </from>
                  <to>
                    <xdr:col>4</xdr:col>
                    <xdr:colOff>292100</xdr:colOff>
                    <xdr:row>27</xdr:row>
                    <xdr:rowOff>0</xdr:rowOff>
                  </to>
                </anchor>
              </controlPr>
            </control>
          </mc:Choice>
        </mc:AlternateContent>
        <mc:AlternateContent xmlns:mc="http://schemas.openxmlformats.org/markup-compatibility/2006">
          <mc:Choice Requires="x14">
            <control shapeId="7205" name="Check Box 37" r:id="rId39">
              <controlPr defaultSize="0">
                <anchor moveWithCells="1">
                  <from>
                    <xdr:col>7</xdr:col>
                    <xdr:colOff>749300</xdr:colOff>
                    <xdr:row>27</xdr:row>
                    <xdr:rowOff>0</xdr:rowOff>
                  </from>
                  <to>
                    <xdr:col>8</xdr:col>
                    <xdr:colOff>292100</xdr:colOff>
                    <xdr:row>28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O31"/>
  <sheetViews>
    <sheetView workbookViewId="0">
      <selection activeCell="J17" sqref="J17"/>
    </sheetView>
  </sheetViews>
  <sheetFormatPr defaultColWidth="9" defaultRowHeight="26" customHeight="1"/>
  <cols>
    <col min="1" max="1" width="17.1666666666667" style="188" customWidth="1"/>
    <col min="2" max="7" width="9.33333333333333" style="188" customWidth="1"/>
    <col min="8" max="8" width="1.33333333333333" style="188" customWidth="1"/>
    <col min="9" max="9" width="16.5" style="188" customWidth="1"/>
    <col min="10" max="10" width="17" style="188" customWidth="1"/>
    <col min="11" max="11" width="18.5" style="188" customWidth="1"/>
    <col min="12" max="12" width="16.6666666666667" style="188" customWidth="1"/>
    <col min="13" max="13" width="14.1666666666667" style="188" customWidth="1"/>
    <col min="14" max="14" width="16.3333333333333" style="188" customWidth="1"/>
    <col min="15" max="16384" width="9" style="188"/>
  </cols>
  <sheetData>
    <row r="1" ht="30" customHeight="1" spans="1:14">
      <c r="A1" s="189" t="s">
        <v>146</v>
      </c>
      <c r="B1" s="190"/>
      <c r="C1" s="190"/>
      <c r="D1" s="190"/>
      <c r="E1" s="190"/>
      <c r="F1" s="190"/>
      <c r="G1" s="190"/>
      <c r="H1" s="190"/>
      <c r="I1" s="190"/>
      <c r="J1" s="190"/>
      <c r="K1" s="190"/>
      <c r="L1" s="190"/>
      <c r="M1" s="190"/>
      <c r="N1" s="190"/>
    </row>
    <row r="2" ht="29" customHeight="1" spans="1:14">
      <c r="A2" s="191" t="s">
        <v>63</v>
      </c>
      <c r="B2" s="192" t="s">
        <v>64</v>
      </c>
      <c r="C2" s="192"/>
      <c r="D2" s="193" t="s">
        <v>69</v>
      </c>
      <c r="E2" s="192" t="s">
        <v>70</v>
      </c>
      <c r="F2" s="192"/>
      <c r="G2" s="192"/>
      <c r="H2" s="194"/>
      <c r="I2" s="207" t="s">
        <v>58</v>
      </c>
      <c r="J2" s="192" t="s">
        <v>59</v>
      </c>
      <c r="K2" s="192"/>
      <c r="L2" s="192"/>
      <c r="M2" s="192"/>
      <c r="N2" s="208"/>
    </row>
    <row r="3" ht="29" customHeight="1" spans="1:14">
      <c r="A3" s="195" t="s">
        <v>147</v>
      </c>
      <c r="B3" s="196" t="s">
        <v>148</v>
      </c>
      <c r="C3" s="196"/>
      <c r="D3" s="196"/>
      <c r="E3" s="196"/>
      <c r="F3" s="196"/>
      <c r="G3" s="197"/>
      <c r="H3" s="194"/>
      <c r="I3" s="196" t="s">
        <v>149</v>
      </c>
      <c r="J3" s="196"/>
      <c r="K3" s="196"/>
      <c r="L3" s="196"/>
      <c r="M3" s="196"/>
      <c r="N3" s="209"/>
    </row>
    <row r="4" ht="29" customHeight="1" spans="1:15">
      <c r="A4" s="198"/>
      <c r="B4" s="199" t="s">
        <v>109</v>
      </c>
      <c r="C4" s="199" t="s">
        <v>110</v>
      </c>
      <c r="D4" s="200" t="s">
        <v>111</v>
      </c>
      <c r="E4" s="199" t="s">
        <v>112</v>
      </c>
      <c r="F4" s="199" t="s">
        <v>113</v>
      </c>
      <c r="G4" s="199" t="s">
        <v>114</v>
      </c>
      <c r="H4" s="194"/>
      <c r="I4" s="199" t="s">
        <v>109</v>
      </c>
      <c r="J4" s="199" t="s">
        <v>110</v>
      </c>
      <c r="K4" s="200" t="s">
        <v>111</v>
      </c>
      <c r="L4" s="199" t="s">
        <v>112</v>
      </c>
      <c r="M4" s="199" t="s">
        <v>113</v>
      </c>
      <c r="N4" s="199" t="s">
        <v>114</v>
      </c>
      <c r="O4" s="210"/>
    </row>
    <row r="5" ht="29" customHeight="1" spans="1:15">
      <c r="A5" s="201"/>
      <c r="B5" s="199"/>
      <c r="C5" s="200"/>
      <c r="D5" s="199"/>
      <c r="E5" s="199"/>
      <c r="F5" s="199"/>
      <c r="G5" s="304"/>
      <c r="H5" s="194"/>
      <c r="I5" s="211" t="s">
        <v>116</v>
      </c>
      <c r="J5" s="211" t="s">
        <v>117</v>
      </c>
      <c r="K5" s="211" t="s">
        <v>116</v>
      </c>
      <c r="L5" s="211" t="s">
        <v>117</v>
      </c>
      <c r="M5" s="211" t="s">
        <v>116</v>
      </c>
      <c r="N5" s="212" t="s">
        <v>117</v>
      </c>
      <c r="O5" s="210"/>
    </row>
    <row r="6" ht="29" customHeight="1" spans="1:15">
      <c r="A6" s="203" t="s">
        <v>150</v>
      </c>
      <c r="B6" s="204">
        <f>C6-1</f>
        <v>81</v>
      </c>
      <c r="C6" s="204">
        <f>D6-2</f>
        <v>82</v>
      </c>
      <c r="D6" s="204">
        <v>84</v>
      </c>
      <c r="E6" s="204">
        <f>D6+2</f>
        <v>86</v>
      </c>
      <c r="F6" s="204">
        <f>E6+2</f>
        <v>88</v>
      </c>
      <c r="G6" s="204">
        <f>F6+1</f>
        <v>89</v>
      </c>
      <c r="H6" s="194"/>
      <c r="I6" s="213" t="s">
        <v>196</v>
      </c>
      <c r="J6" s="213" t="s">
        <v>151</v>
      </c>
      <c r="K6" s="213" t="s">
        <v>163</v>
      </c>
      <c r="L6" s="213" t="s">
        <v>151</v>
      </c>
      <c r="M6" s="213" t="s">
        <v>151</v>
      </c>
      <c r="N6" s="214" t="s">
        <v>151</v>
      </c>
      <c r="O6" s="210"/>
    </row>
    <row r="7" ht="29" customHeight="1" spans="1:15">
      <c r="A7" s="203" t="s">
        <v>152</v>
      </c>
      <c r="B7" s="204">
        <f>C7-1</f>
        <v>78</v>
      </c>
      <c r="C7" s="204">
        <f>D7-2</f>
        <v>79</v>
      </c>
      <c r="D7" s="204">
        <v>81</v>
      </c>
      <c r="E7" s="204">
        <f>D7+2</f>
        <v>83</v>
      </c>
      <c r="F7" s="204">
        <f>E7+2</f>
        <v>85</v>
      </c>
      <c r="G7" s="204">
        <f>F7+1</f>
        <v>86</v>
      </c>
      <c r="H7" s="194"/>
      <c r="I7" s="213" t="s">
        <v>151</v>
      </c>
      <c r="J7" s="213" t="s">
        <v>151</v>
      </c>
      <c r="K7" s="213" t="s">
        <v>151</v>
      </c>
      <c r="L7" s="213" t="s">
        <v>151</v>
      </c>
      <c r="M7" s="213" t="s">
        <v>197</v>
      </c>
      <c r="N7" s="214" t="s">
        <v>151</v>
      </c>
      <c r="O7" s="210"/>
    </row>
    <row r="8" ht="29" customHeight="1" spans="1:15">
      <c r="A8" s="203" t="s">
        <v>153</v>
      </c>
      <c r="B8" s="204"/>
      <c r="C8" s="204"/>
      <c r="D8" s="204"/>
      <c r="E8" s="204"/>
      <c r="F8" s="204"/>
      <c r="G8" s="204"/>
      <c r="H8" s="194"/>
      <c r="I8" s="213"/>
      <c r="J8" s="213"/>
      <c r="K8" s="213"/>
      <c r="L8" s="213"/>
      <c r="M8" s="213"/>
      <c r="N8" s="214"/>
      <c r="O8" s="210"/>
    </row>
    <row r="9" ht="29" customHeight="1" spans="1:15">
      <c r="A9" s="203" t="s">
        <v>154</v>
      </c>
      <c r="B9" s="204">
        <f t="shared" ref="B9:B11" si="0">C9-4</f>
        <v>118</v>
      </c>
      <c r="C9" s="204">
        <f t="shared" ref="C9:C11" si="1">D9-4</f>
        <v>122</v>
      </c>
      <c r="D9" s="204">
        <v>126</v>
      </c>
      <c r="E9" s="204">
        <f t="shared" ref="E9:E11" si="2">D9+4</f>
        <v>130</v>
      </c>
      <c r="F9" s="204">
        <f>E9+4</f>
        <v>134</v>
      </c>
      <c r="G9" s="204">
        <f t="shared" ref="G9:G11" si="3">F9+6</f>
        <v>140</v>
      </c>
      <c r="H9" s="194"/>
      <c r="I9" s="213" t="s">
        <v>151</v>
      </c>
      <c r="J9" s="213" t="s">
        <v>151</v>
      </c>
      <c r="K9" s="213" t="s">
        <v>151</v>
      </c>
      <c r="L9" s="213" t="s">
        <v>151</v>
      </c>
      <c r="M9" s="213" t="s">
        <v>151</v>
      </c>
      <c r="N9" s="213" t="s">
        <v>151</v>
      </c>
      <c r="O9" s="210"/>
    </row>
    <row r="10" ht="29" customHeight="1" spans="1:15">
      <c r="A10" s="203" t="s">
        <v>156</v>
      </c>
      <c r="B10" s="204">
        <f t="shared" si="0"/>
        <v>116</v>
      </c>
      <c r="C10" s="204">
        <f t="shared" si="1"/>
        <v>120</v>
      </c>
      <c r="D10" s="204">
        <v>124</v>
      </c>
      <c r="E10" s="204">
        <f t="shared" si="2"/>
        <v>128</v>
      </c>
      <c r="F10" s="204">
        <f>E10+5</f>
        <v>133</v>
      </c>
      <c r="G10" s="204">
        <f t="shared" si="3"/>
        <v>139</v>
      </c>
      <c r="H10" s="194"/>
      <c r="I10" s="213" t="s">
        <v>155</v>
      </c>
      <c r="J10" s="213" t="s">
        <v>151</v>
      </c>
      <c r="K10" s="213" t="s">
        <v>151</v>
      </c>
      <c r="L10" s="213" t="s">
        <v>151</v>
      </c>
      <c r="M10" s="213" t="s">
        <v>155</v>
      </c>
      <c r="N10" s="213" t="s">
        <v>151</v>
      </c>
      <c r="O10" s="210"/>
    </row>
    <row r="11" ht="29" customHeight="1" spans="1:15">
      <c r="A11" s="203" t="s">
        <v>157</v>
      </c>
      <c r="B11" s="204">
        <f t="shared" si="0"/>
        <v>116</v>
      </c>
      <c r="C11" s="204">
        <f t="shared" si="1"/>
        <v>120</v>
      </c>
      <c r="D11" s="204">
        <v>124</v>
      </c>
      <c r="E11" s="204">
        <f t="shared" si="2"/>
        <v>128</v>
      </c>
      <c r="F11" s="204">
        <f>E11+5</f>
        <v>133</v>
      </c>
      <c r="G11" s="204">
        <f t="shared" si="3"/>
        <v>139</v>
      </c>
      <c r="H11" s="194"/>
      <c r="I11" s="213" t="s">
        <v>151</v>
      </c>
      <c r="J11" s="213" t="s">
        <v>151</v>
      </c>
      <c r="K11" s="213" t="s">
        <v>151</v>
      </c>
      <c r="L11" s="213" t="s">
        <v>151</v>
      </c>
      <c r="M11" s="213" t="s">
        <v>151</v>
      </c>
      <c r="N11" s="213" t="s">
        <v>151</v>
      </c>
      <c r="O11" s="210"/>
    </row>
    <row r="12" ht="29" customHeight="1" spans="1:15">
      <c r="A12" s="203" t="s">
        <v>159</v>
      </c>
      <c r="B12" s="204">
        <f>C12-1.2</f>
        <v>49.6</v>
      </c>
      <c r="C12" s="204">
        <f>D12-1.2</f>
        <v>50.8</v>
      </c>
      <c r="D12" s="204">
        <v>52</v>
      </c>
      <c r="E12" s="204">
        <f>D12+1.2</f>
        <v>53.2</v>
      </c>
      <c r="F12" s="204">
        <f>E12+1.2</f>
        <v>54.4</v>
      </c>
      <c r="G12" s="204">
        <f>F12+1.4</f>
        <v>55.8</v>
      </c>
      <c r="H12" s="194"/>
      <c r="I12" s="213" t="s">
        <v>151</v>
      </c>
      <c r="J12" s="213" t="s">
        <v>151</v>
      </c>
      <c r="K12" s="213" t="s">
        <v>151</v>
      </c>
      <c r="L12" s="213" t="s">
        <v>151</v>
      </c>
      <c r="M12" s="213" t="s">
        <v>151</v>
      </c>
      <c r="N12" s="213" t="s">
        <v>151</v>
      </c>
      <c r="O12" s="210"/>
    </row>
    <row r="13" ht="29" customHeight="1" spans="1:15">
      <c r="A13" s="203" t="s">
        <v>160</v>
      </c>
      <c r="B13" s="204">
        <f>C13</f>
        <v>11.5</v>
      </c>
      <c r="C13" s="204">
        <f>D13</f>
        <v>11.5</v>
      </c>
      <c r="D13" s="204">
        <v>11.5</v>
      </c>
      <c r="E13" s="204">
        <f t="shared" ref="E13:G13" si="4">D13</f>
        <v>11.5</v>
      </c>
      <c r="F13" s="204">
        <f t="shared" si="4"/>
        <v>11.5</v>
      </c>
      <c r="G13" s="204">
        <f t="shared" si="4"/>
        <v>11.5</v>
      </c>
      <c r="H13" s="194"/>
      <c r="I13" s="213" t="s">
        <v>151</v>
      </c>
      <c r="J13" s="213" t="s">
        <v>151</v>
      </c>
      <c r="K13" s="213" t="s">
        <v>172</v>
      </c>
      <c r="L13" s="213" t="s">
        <v>151</v>
      </c>
      <c r="M13" s="213" t="s">
        <v>151</v>
      </c>
      <c r="N13" s="213" t="s">
        <v>151</v>
      </c>
      <c r="O13" s="210"/>
    </row>
    <row r="14" ht="29" customHeight="1" spans="1:15">
      <c r="A14" s="203" t="s">
        <v>161</v>
      </c>
      <c r="B14" s="204">
        <f>C14</f>
        <v>11</v>
      </c>
      <c r="C14" s="204">
        <f>D14</f>
        <v>11</v>
      </c>
      <c r="D14" s="204">
        <v>11</v>
      </c>
      <c r="E14" s="204">
        <f t="shared" ref="E14:G14" si="5">D14</f>
        <v>11</v>
      </c>
      <c r="F14" s="204">
        <f t="shared" si="5"/>
        <v>11</v>
      </c>
      <c r="G14" s="204">
        <f t="shared" si="5"/>
        <v>11</v>
      </c>
      <c r="H14" s="194"/>
      <c r="I14" s="213" t="s">
        <v>151</v>
      </c>
      <c r="J14" s="213" t="s">
        <v>197</v>
      </c>
      <c r="K14" s="213" t="s">
        <v>151</v>
      </c>
      <c r="L14" s="213" t="s">
        <v>151</v>
      </c>
      <c r="M14" s="213" t="s">
        <v>151</v>
      </c>
      <c r="N14" s="213" t="s">
        <v>151</v>
      </c>
      <c r="O14" s="210"/>
    </row>
    <row r="15" ht="29" customHeight="1" spans="1:15">
      <c r="A15" s="203" t="s">
        <v>162</v>
      </c>
      <c r="B15" s="204">
        <f>C15-1</f>
        <v>60.5</v>
      </c>
      <c r="C15" s="204">
        <f>D15-1</f>
        <v>61.5</v>
      </c>
      <c r="D15" s="204">
        <v>62.5</v>
      </c>
      <c r="E15" s="204">
        <f>D15+1</f>
        <v>63.5</v>
      </c>
      <c r="F15" s="204">
        <f>E15+1</f>
        <v>64.5</v>
      </c>
      <c r="G15" s="204">
        <f>F15+1.5</f>
        <v>66</v>
      </c>
      <c r="H15" s="194"/>
      <c r="I15" s="213" t="s">
        <v>151</v>
      </c>
      <c r="J15" s="213" t="s">
        <v>172</v>
      </c>
      <c r="K15" s="213" t="s">
        <v>151</v>
      </c>
      <c r="L15" s="213" t="s">
        <v>172</v>
      </c>
      <c r="M15" s="213" t="s">
        <v>163</v>
      </c>
      <c r="N15" s="213" t="s">
        <v>151</v>
      </c>
      <c r="O15" s="210"/>
    </row>
    <row r="16" ht="29" customHeight="1" spans="1:15">
      <c r="A16" s="203" t="s">
        <v>164</v>
      </c>
      <c r="B16" s="204">
        <f>C16-1</f>
        <v>58</v>
      </c>
      <c r="C16" s="204">
        <f>D16-1</f>
        <v>59</v>
      </c>
      <c r="D16" s="204">
        <v>60</v>
      </c>
      <c r="E16" s="204">
        <f>D16+1</f>
        <v>61</v>
      </c>
      <c r="F16" s="204">
        <f>E16+1</f>
        <v>62</v>
      </c>
      <c r="G16" s="204">
        <f>F16+1.5</f>
        <v>63.5</v>
      </c>
      <c r="H16" s="194"/>
      <c r="I16" s="213" t="s">
        <v>163</v>
      </c>
      <c r="J16" s="213" t="s">
        <v>151</v>
      </c>
      <c r="K16" s="213" t="s">
        <v>151</v>
      </c>
      <c r="L16" s="213" t="s">
        <v>151</v>
      </c>
      <c r="M16" s="213" t="s">
        <v>151</v>
      </c>
      <c r="N16" s="213" t="s">
        <v>163</v>
      </c>
      <c r="O16" s="210"/>
    </row>
    <row r="17" ht="29" customHeight="1" spans="1:15">
      <c r="A17" s="203" t="s">
        <v>165</v>
      </c>
      <c r="B17" s="204">
        <f>C17-0.6</f>
        <v>65.2</v>
      </c>
      <c r="C17" s="204">
        <f>D17-1.2</f>
        <v>65.8</v>
      </c>
      <c r="D17" s="204">
        <v>67</v>
      </c>
      <c r="E17" s="204">
        <f>D17+1.2</f>
        <v>68.2</v>
      </c>
      <c r="F17" s="204">
        <f>E17+1.2</f>
        <v>69.4</v>
      </c>
      <c r="G17" s="204">
        <f>F17+0.6</f>
        <v>70</v>
      </c>
      <c r="H17" s="194"/>
      <c r="I17" s="213" t="s">
        <v>151</v>
      </c>
      <c r="J17" s="213" t="s">
        <v>163</v>
      </c>
      <c r="K17" s="213" t="s">
        <v>163</v>
      </c>
      <c r="L17" s="213" t="s">
        <v>197</v>
      </c>
      <c r="M17" s="213" t="s">
        <v>151</v>
      </c>
      <c r="N17" s="213" t="s">
        <v>151</v>
      </c>
      <c r="O17" s="210"/>
    </row>
    <row r="18" ht="29" customHeight="1" spans="1:15">
      <c r="A18" s="203" t="s">
        <v>166</v>
      </c>
      <c r="B18" s="204">
        <f>C18-4</f>
        <v>113</v>
      </c>
      <c r="C18" s="204">
        <f>D18-4</f>
        <v>117</v>
      </c>
      <c r="D18" s="204">
        <v>121</v>
      </c>
      <c r="E18" s="204">
        <f>D18+4</f>
        <v>125</v>
      </c>
      <c r="F18" s="204">
        <f>E18+4</f>
        <v>129</v>
      </c>
      <c r="G18" s="204">
        <f>F18+6</f>
        <v>135</v>
      </c>
      <c r="H18" s="194"/>
      <c r="I18" s="213" t="s">
        <v>151</v>
      </c>
      <c r="J18" s="213" t="s">
        <v>151</v>
      </c>
      <c r="K18" s="213" t="s">
        <v>151</v>
      </c>
      <c r="L18" s="213" t="s">
        <v>151</v>
      </c>
      <c r="M18" s="213" t="s">
        <v>151</v>
      </c>
      <c r="N18" s="213" t="s">
        <v>151</v>
      </c>
      <c r="O18" s="210"/>
    </row>
    <row r="19" ht="29" customHeight="1" spans="1:15">
      <c r="A19" s="203" t="s">
        <v>167</v>
      </c>
      <c r="B19" s="204">
        <f>C19-4</f>
        <v>90</v>
      </c>
      <c r="C19" s="204">
        <f>D19-4</f>
        <v>94</v>
      </c>
      <c r="D19" s="204">
        <v>98</v>
      </c>
      <c r="E19" s="204">
        <f>D19+4</f>
        <v>102</v>
      </c>
      <c r="F19" s="204">
        <f>E19+4</f>
        <v>106</v>
      </c>
      <c r="G19" s="204">
        <f>F19+6</f>
        <v>112</v>
      </c>
      <c r="H19" s="194"/>
      <c r="I19" s="213" t="s">
        <v>151</v>
      </c>
      <c r="J19" s="213" t="s">
        <v>155</v>
      </c>
      <c r="K19" s="213" t="s">
        <v>151</v>
      </c>
      <c r="L19" s="213" t="s">
        <v>151</v>
      </c>
      <c r="M19" s="213" t="s">
        <v>155</v>
      </c>
      <c r="N19" s="213" t="s">
        <v>151</v>
      </c>
      <c r="O19" s="210"/>
    </row>
    <row r="20" ht="29" customHeight="1" spans="1:15">
      <c r="A20" s="203" t="s">
        <v>168</v>
      </c>
      <c r="B20" s="204">
        <f>C20-0.8</f>
        <v>23.4</v>
      </c>
      <c r="C20" s="204">
        <f>D20-0.8</f>
        <v>24.2</v>
      </c>
      <c r="D20" s="204">
        <v>25</v>
      </c>
      <c r="E20" s="204">
        <f>D20+0.8</f>
        <v>25.8</v>
      </c>
      <c r="F20" s="204">
        <f>E20+0.8</f>
        <v>26.6</v>
      </c>
      <c r="G20" s="204">
        <f>F20+1.3</f>
        <v>27.9</v>
      </c>
      <c r="H20" s="194"/>
      <c r="I20" s="213" t="s">
        <v>151</v>
      </c>
      <c r="J20" s="213" t="s">
        <v>198</v>
      </c>
      <c r="K20" s="213" t="s">
        <v>151</v>
      </c>
      <c r="L20" s="213" t="s">
        <v>151</v>
      </c>
      <c r="M20" s="213" t="s">
        <v>151</v>
      </c>
      <c r="N20" s="213" t="s">
        <v>151</v>
      </c>
      <c r="O20" s="210"/>
    </row>
    <row r="21" ht="29" customHeight="1" spans="1:15">
      <c r="A21" s="203" t="s">
        <v>169</v>
      </c>
      <c r="B21" s="204">
        <f>C21-0.7</f>
        <v>19.6</v>
      </c>
      <c r="C21" s="204">
        <f>D21-0.7</f>
        <v>20.3</v>
      </c>
      <c r="D21" s="204">
        <v>21</v>
      </c>
      <c r="E21" s="204">
        <f>D21+0.7</f>
        <v>21.7</v>
      </c>
      <c r="F21" s="204">
        <f>E21+0.7</f>
        <v>22.4</v>
      </c>
      <c r="G21" s="204">
        <f>F21+1</f>
        <v>23.4</v>
      </c>
      <c r="H21" s="194"/>
      <c r="I21" s="213" t="s">
        <v>151</v>
      </c>
      <c r="J21" s="213" t="s">
        <v>151</v>
      </c>
      <c r="K21" s="213" t="s">
        <v>151</v>
      </c>
      <c r="L21" s="213" t="s">
        <v>151</v>
      </c>
      <c r="M21" s="213" t="s">
        <v>151</v>
      </c>
      <c r="N21" s="213" t="s">
        <v>151</v>
      </c>
      <c r="O21" s="210"/>
    </row>
    <row r="22" ht="29" customHeight="1" spans="1:15">
      <c r="A22" s="203" t="s">
        <v>170</v>
      </c>
      <c r="B22" s="204">
        <f t="shared" ref="B22:B24" si="6">C22-0.5</f>
        <v>15</v>
      </c>
      <c r="C22" s="204">
        <f t="shared" ref="C22:C24" si="7">D22-0.5</f>
        <v>15.5</v>
      </c>
      <c r="D22" s="204">
        <v>16</v>
      </c>
      <c r="E22" s="204">
        <f>D22+0.5</f>
        <v>16.5</v>
      </c>
      <c r="F22" s="204">
        <f>E22+0.5</f>
        <v>17</v>
      </c>
      <c r="G22" s="204">
        <f>F22+0.7</f>
        <v>17.7</v>
      </c>
      <c r="H22" s="194"/>
      <c r="I22" s="213" t="s">
        <v>151</v>
      </c>
      <c r="J22" s="213" t="s">
        <v>151</v>
      </c>
      <c r="K22" s="213" t="s">
        <v>151</v>
      </c>
      <c r="L22" s="213" t="s">
        <v>151</v>
      </c>
      <c r="M22" s="213" t="s">
        <v>197</v>
      </c>
      <c r="N22" s="213" t="s">
        <v>151</v>
      </c>
      <c r="O22" s="210"/>
    </row>
    <row r="23" ht="29" customHeight="1" spans="1:15">
      <c r="A23" s="203" t="s">
        <v>171</v>
      </c>
      <c r="B23" s="204">
        <f t="shared" si="6"/>
        <v>39</v>
      </c>
      <c r="C23" s="204">
        <f t="shared" si="7"/>
        <v>39.5</v>
      </c>
      <c r="D23" s="204">
        <v>40</v>
      </c>
      <c r="E23" s="204">
        <f t="shared" ref="E23:G23" si="8">D23+0.5</f>
        <v>40.5</v>
      </c>
      <c r="F23" s="204">
        <f t="shared" si="8"/>
        <v>41</v>
      </c>
      <c r="G23" s="204">
        <f t="shared" si="8"/>
        <v>41.5</v>
      </c>
      <c r="H23" s="194"/>
      <c r="I23" s="215">
        <v>0.5</v>
      </c>
      <c r="J23" s="215">
        <v>0</v>
      </c>
      <c r="K23" s="213" t="s">
        <v>151</v>
      </c>
      <c r="L23" s="213" t="s">
        <v>172</v>
      </c>
      <c r="M23" s="213" t="s">
        <v>151</v>
      </c>
      <c r="N23" s="216">
        <v>0.5</v>
      </c>
      <c r="O23" s="210"/>
    </row>
    <row r="24" ht="29" customHeight="1" spans="1:15">
      <c r="A24" s="203" t="s">
        <v>173</v>
      </c>
      <c r="B24" s="204">
        <f t="shared" si="6"/>
        <v>30</v>
      </c>
      <c r="C24" s="204">
        <f t="shared" si="7"/>
        <v>30.5</v>
      </c>
      <c r="D24" s="204">
        <v>31</v>
      </c>
      <c r="E24" s="204">
        <f>D24+0.5</f>
        <v>31.5</v>
      </c>
      <c r="F24" s="204">
        <f>E24+0.5</f>
        <v>32</v>
      </c>
      <c r="G24" s="204">
        <f>F24+0.75</f>
        <v>32.75</v>
      </c>
      <c r="H24" s="194"/>
      <c r="I24" s="215">
        <v>0</v>
      </c>
      <c r="J24" s="215">
        <v>0</v>
      </c>
      <c r="K24" s="213" t="s">
        <v>151</v>
      </c>
      <c r="L24" s="213" t="s">
        <v>151</v>
      </c>
      <c r="M24" s="213" t="s">
        <v>151</v>
      </c>
      <c r="N24" s="216">
        <v>0</v>
      </c>
      <c r="O24" s="210"/>
    </row>
    <row r="25" ht="29" customHeight="1" spans="1:15">
      <c r="A25" s="203" t="s">
        <v>174</v>
      </c>
      <c r="B25" s="204">
        <v>42</v>
      </c>
      <c r="C25" s="204">
        <v>42</v>
      </c>
      <c r="D25" s="204">
        <v>43</v>
      </c>
      <c r="E25" s="204">
        <v>43</v>
      </c>
      <c r="F25" s="204">
        <v>44</v>
      </c>
      <c r="G25" s="204">
        <v>44</v>
      </c>
      <c r="H25" s="194"/>
      <c r="I25" s="215">
        <v>0</v>
      </c>
      <c r="J25" s="215">
        <v>0</v>
      </c>
      <c r="K25" s="213" t="s">
        <v>151</v>
      </c>
      <c r="L25" s="213" t="s">
        <v>151</v>
      </c>
      <c r="M25" s="213" t="s">
        <v>151</v>
      </c>
      <c r="N25" s="216">
        <v>0</v>
      </c>
      <c r="O25" s="210"/>
    </row>
    <row r="26" ht="29" customHeight="1" spans="1:15">
      <c r="A26" s="203" t="s">
        <v>175</v>
      </c>
      <c r="B26" s="204">
        <f t="shared" ref="B26:B29" si="9">C26</f>
        <v>18</v>
      </c>
      <c r="C26" s="204">
        <f t="shared" ref="C26:C29" si="10">D26-1</f>
        <v>18</v>
      </c>
      <c r="D26" s="204">
        <v>19</v>
      </c>
      <c r="E26" s="204">
        <f t="shared" ref="E26:E29" si="11">D26</f>
        <v>19</v>
      </c>
      <c r="F26" s="204">
        <f t="shared" ref="F26:F29" si="12">E26+1.5</f>
        <v>20.5</v>
      </c>
      <c r="G26" s="204">
        <f t="shared" ref="G26:G29" si="13">F26</f>
        <v>20.5</v>
      </c>
      <c r="H26" s="194"/>
      <c r="I26" s="215">
        <v>0</v>
      </c>
      <c r="J26" s="215">
        <v>0.5</v>
      </c>
      <c r="K26" s="213" t="s">
        <v>151</v>
      </c>
      <c r="L26" s="213" t="s">
        <v>172</v>
      </c>
      <c r="M26" s="213" t="s">
        <v>172</v>
      </c>
      <c r="N26" s="216">
        <v>0</v>
      </c>
      <c r="O26" s="210"/>
    </row>
    <row r="27" ht="33" customHeight="1" spans="1:15">
      <c r="A27" s="203" t="s">
        <v>176</v>
      </c>
      <c r="B27" s="204">
        <f t="shared" si="9"/>
        <v>18</v>
      </c>
      <c r="C27" s="204">
        <f t="shared" si="10"/>
        <v>18</v>
      </c>
      <c r="D27" s="204">
        <v>19</v>
      </c>
      <c r="E27" s="204">
        <f t="shared" si="11"/>
        <v>19</v>
      </c>
      <c r="F27" s="204">
        <f t="shared" si="12"/>
        <v>20.5</v>
      </c>
      <c r="G27" s="204">
        <f t="shared" si="13"/>
        <v>20.5</v>
      </c>
      <c r="H27" s="194"/>
      <c r="I27" s="215">
        <v>0</v>
      </c>
      <c r="J27" s="215">
        <v>-0.5</v>
      </c>
      <c r="K27" s="213" t="s">
        <v>151</v>
      </c>
      <c r="L27" s="213" t="s">
        <v>163</v>
      </c>
      <c r="M27" s="213" t="s">
        <v>151</v>
      </c>
      <c r="N27" s="213" t="s">
        <v>151</v>
      </c>
      <c r="O27" s="210"/>
    </row>
    <row r="28" ht="33" customHeight="1" spans="1:15">
      <c r="A28" s="203" t="s">
        <v>177</v>
      </c>
      <c r="B28" s="204">
        <f t="shared" si="9"/>
        <v>14</v>
      </c>
      <c r="C28" s="204">
        <f t="shared" si="10"/>
        <v>14</v>
      </c>
      <c r="D28" s="204">
        <v>15</v>
      </c>
      <c r="E28" s="204">
        <f t="shared" si="11"/>
        <v>15</v>
      </c>
      <c r="F28" s="204">
        <f t="shared" si="12"/>
        <v>16.5</v>
      </c>
      <c r="G28" s="204">
        <f t="shared" si="13"/>
        <v>16.5</v>
      </c>
      <c r="H28" s="194"/>
      <c r="I28" s="215">
        <v>0</v>
      </c>
      <c r="J28" s="215">
        <v>0</v>
      </c>
      <c r="K28" s="213" t="s">
        <v>151</v>
      </c>
      <c r="L28" s="213" t="s">
        <v>151</v>
      </c>
      <c r="M28" s="213" t="s">
        <v>151</v>
      </c>
      <c r="N28" s="213" t="s">
        <v>151</v>
      </c>
      <c r="O28" s="210"/>
    </row>
    <row r="29" ht="33" customHeight="1" spans="1:15">
      <c r="A29" s="203" t="s">
        <v>178</v>
      </c>
      <c r="B29" s="204">
        <f t="shared" si="9"/>
        <v>16</v>
      </c>
      <c r="C29" s="204">
        <f t="shared" si="10"/>
        <v>16</v>
      </c>
      <c r="D29" s="204">
        <v>17</v>
      </c>
      <c r="E29" s="204">
        <f t="shared" si="11"/>
        <v>17</v>
      </c>
      <c r="F29" s="204">
        <f t="shared" si="12"/>
        <v>18.5</v>
      </c>
      <c r="G29" s="204">
        <f t="shared" si="13"/>
        <v>18.5</v>
      </c>
      <c r="H29" s="194"/>
      <c r="I29" s="215">
        <v>-0.5</v>
      </c>
      <c r="J29" s="215">
        <v>0</v>
      </c>
      <c r="K29" s="213" t="s">
        <v>163</v>
      </c>
      <c r="L29" s="213" t="s">
        <v>151</v>
      </c>
      <c r="M29" s="215">
        <v>0</v>
      </c>
      <c r="N29" s="213" t="s">
        <v>151</v>
      </c>
      <c r="O29" s="210"/>
    </row>
    <row r="30" customHeight="1" spans="1:14">
      <c r="A30" s="205" t="s">
        <v>122</v>
      </c>
      <c r="D30" s="206"/>
      <c r="E30" s="206"/>
      <c r="F30" s="206"/>
      <c r="G30" s="206"/>
      <c r="I30" s="206"/>
      <c r="J30" s="206"/>
      <c r="K30" s="206"/>
      <c r="L30" s="206"/>
      <c r="M30" s="206"/>
      <c r="N30" s="206"/>
    </row>
    <row r="31" customHeight="1" spans="1:14">
      <c r="A31" s="188" t="s">
        <v>179</v>
      </c>
      <c r="D31" s="206"/>
      <c r="E31" s="206"/>
      <c r="F31" s="206"/>
      <c r="G31" s="206"/>
      <c r="I31" s="205" t="s">
        <v>199</v>
      </c>
      <c r="J31" s="217"/>
      <c r="K31" s="205" t="s">
        <v>181</v>
      </c>
      <c r="L31" s="205"/>
      <c r="M31" s="205" t="s">
        <v>182</v>
      </c>
      <c r="N31" s="206"/>
    </row>
  </sheetData>
  <mergeCells count="8">
    <mergeCell ref="A1:N1"/>
    <mergeCell ref="B2:C2"/>
    <mergeCell ref="E2:G2"/>
    <mergeCell ref="J2:N2"/>
    <mergeCell ref="B3:G3"/>
    <mergeCell ref="I3:N3"/>
    <mergeCell ref="A3:A5"/>
    <mergeCell ref="H2:H29"/>
  </mergeCells>
  <pageMargins left="0.75" right="0.75" top="1" bottom="1" header="0.5" footer="0.5"/>
  <pageSetup paperSize="9" scale="61" orientation="landscape"/>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K45"/>
  <sheetViews>
    <sheetView zoomScale="125" zoomScaleNormal="125" topLeftCell="A23" workbookViewId="0">
      <selection activeCell="A40" sqref="A40:K40"/>
    </sheetView>
  </sheetViews>
  <sheetFormatPr defaultColWidth="10.1666666666667" defaultRowHeight="14.25"/>
  <cols>
    <col min="1" max="1" width="9.66666666666667" style="218" customWidth="1"/>
    <col min="2" max="2" width="11.1666666666667" style="218" customWidth="1"/>
    <col min="3" max="3" width="9.16666666666667" style="218" customWidth="1"/>
    <col min="4" max="5" width="9.5" style="218" customWidth="1"/>
    <col min="6" max="6" width="10.3333333333333" style="218" customWidth="1"/>
    <col min="7" max="7" width="9.5" style="218" customWidth="1"/>
    <col min="8" max="8" width="10.6666666666667" style="218" customWidth="1"/>
    <col min="9" max="9" width="8.16666666666667" style="218" customWidth="1"/>
    <col min="10" max="10" width="10.5" style="218" customWidth="1"/>
    <col min="11" max="11" width="12.1666666666667" style="218" customWidth="1"/>
    <col min="12" max="16384" width="10.1666666666667" style="218"/>
  </cols>
  <sheetData>
    <row r="1" ht="26.25" spans="1:11">
      <c r="A1" s="219" t="s">
        <v>200</v>
      </c>
      <c r="B1" s="219"/>
      <c r="C1" s="219"/>
      <c r="D1" s="219"/>
      <c r="E1" s="219"/>
      <c r="F1" s="219"/>
      <c r="G1" s="219"/>
      <c r="H1" s="219"/>
      <c r="I1" s="219"/>
      <c r="J1" s="219"/>
      <c r="K1" s="219"/>
    </row>
    <row r="2" spans="1:11">
      <c r="A2" s="220" t="s">
        <v>54</v>
      </c>
      <c r="B2" s="221" t="s">
        <v>55</v>
      </c>
      <c r="C2" s="221"/>
      <c r="D2" s="222" t="s">
        <v>63</v>
      </c>
      <c r="E2" s="223" t="s">
        <v>64</v>
      </c>
      <c r="F2" s="224" t="s">
        <v>201</v>
      </c>
      <c r="G2" s="225" t="s">
        <v>70</v>
      </c>
      <c r="H2" s="225"/>
      <c r="I2" s="256" t="s">
        <v>58</v>
      </c>
      <c r="J2" s="225" t="s">
        <v>59</v>
      </c>
      <c r="K2" s="285"/>
    </row>
    <row r="3" spans="1:11">
      <c r="A3" s="226" t="s">
        <v>76</v>
      </c>
      <c r="B3" s="227">
        <v>600</v>
      </c>
      <c r="C3" s="227"/>
      <c r="D3" s="228" t="s">
        <v>202</v>
      </c>
      <c r="E3" s="229">
        <v>44849</v>
      </c>
      <c r="F3" s="230"/>
      <c r="G3" s="230"/>
      <c r="H3" s="231" t="s">
        <v>203</v>
      </c>
      <c r="I3" s="231"/>
      <c r="J3" s="231"/>
      <c r="K3" s="286"/>
    </row>
    <row r="4" spans="1:11">
      <c r="A4" s="232" t="s">
        <v>73</v>
      </c>
      <c r="B4" s="233">
        <v>2</v>
      </c>
      <c r="C4" s="233">
        <v>6</v>
      </c>
      <c r="D4" s="234" t="s">
        <v>204</v>
      </c>
      <c r="E4" s="230" t="s">
        <v>205</v>
      </c>
      <c r="F4" s="230"/>
      <c r="G4" s="230"/>
      <c r="H4" s="234" t="s">
        <v>206</v>
      </c>
      <c r="I4" s="234"/>
      <c r="J4" s="249" t="s">
        <v>67</v>
      </c>
      <c r="K4" s="287" t="s">
        <v>68</v>
      </c>
    </row>
    <row r="5" spans="1:11">
      <c r="A5" s="232" t="s">
        <v>207</v>
      </c>
      <c r="B5" s="227" t="s">
        <v>208</v>
      </c>
      <c r="C5" s="227"/>
      <c r="D5" s="228" t="s">
        <v>209</v>
      </c>
      <c r="E5" s="228"/>
      <c r="F5" s="228" t="s">
        <v>210</v>
      </c>
      <c r="G5" s="228" t="s">
        <v>211</v>
      </c>
      <c r="H5" s="234" t="s">
        <v>212</v>
      </c>
      <c r="I5" s="234"/>
      <c r="J5" s="249" t="s">
        <v>67</v>
      </c>
      <c r="K5" s="287" t="s">
        <v>68</v>
      </c>
    </row>
    <row r="6" spans="1:11">
      <c r="A6" s="235" t="s">
        <v>213</v>
      </c>
      <c r="B6" s="236">
        <v>32</v>
      </c>
      <c r="C6" s="236"/>
      <c r="D6" s="237" t="s">
        <v>214</v>
      </c>
      <c r="E6" s="238"/>
      <c r="F6" s="239">
        <v>218</v>
      </c>
      <c r="G6" s="237"/>
      <c r="H6" s="240" t="s">
        <v>215</v>
      </c>
      <c r="I6" s="240"/>
      <c r="J6" s="255" t="s">
        <v>67</v>
      </c>
      <c r="K6" s="288" t="s">
        <v>68</v>
      </c>
    </row>
    <row r="7" ht="15" spans="1:11">
      <c r="A7" s="241"/>
      <c r="B7" s="242"/>
      <c r="C7" s="243"/>
      <c r="D7" s="241"/>
      <c r="E7" s="242"/>
      <c r="F7" s="244"/>
      <c r="G7" s="241"/>
      <c r="H7" s="244"/>
      <c r="I7" s="242"/>
      <c r="J7" s="242"/>
      <c r="K7" s="242"/>
    </row>
    <row r="8" spans="1:11">
      <c r="A8" s="245" t="s">
        <v>216</v>
      </c>
      <c r="B8" s="224" t="s">
        <v>217</v>
      </c>
      <c r="C8" s="246" t="s">
        <v>218</v>
      </c>
      <c r="D8" s="224" t="s">
        <v>219</v>
      </c>
      <c r="E8" s="224" t="s">
        <v>220</v>
      </c>
      <c r="F8" s="224" t="s">
        <v>221</v>
      </c>
      <c r="G8" s="247"/>
      <c r="H8" s="248"/>
      <c r="I8" s="248"/>
      <c r="J8" s="248"/>
      <c r="K8" s="289"/>
    </row>
    <row r="9" spans="1:11">
      <c r="A9" s="232" t="s">
        <v>222</v>
      </c>
      <c r="B9" s="234"/>
      <c r="C9" s="249" t="s">
        <v>67</v>
      </c>
      <c r="D9" s="249" t="s">
        <v>68</v>
      </c>
      <c r="E9" s="228" t="s">
        <v>223</v>
      </c>
      <c r="F9" s="250"/>
      <c r="G9" s="251"/>
      <c r="H9" s="252"/>
      <c r="I9" s="252"/>
      <c r="J9" s="252"/>
      <c r="K9" s="290"/>
    </row>
    <row r="10" spans="1:11">
      <c r="A10" s="232" t="s">
        <v>224</v>
      </c>
      <c r="B10" s="234"/>
      <c r="C10" s="249" t="s">
        <v>67</v>
      </c>
      <c r="D10" s="249" t="s">
        <v>68</v>
      </c>
      <c r="E10" s="228" t="s">
        <v>225</v>
      </c>
      <c r="F10" s="250"/>
      <c r="G10" s="251"/>
      <c r="H10" s="252"/>
      <c r="I10" s="252"/>
      <c r="J10" s="252"/>
      <c r="K10" s="290"/>
    </row>
    <row r="11" spans="1:11">
      <c r="A11" s="253" t="s">
        <v>187</v>
      </c>
      <c r="B11" s="254"/>
      <c r="C11" s="254"/>
      <c r="D11" s="254"/>
      <c r="E11" s="254"/>
      <c r="F11" s="254"/>
      <c r="G11" s="254"/>
      <c r="H11" s="254"/>
      <c r="I11" s="254"/>
      <c r="J11" s="254"/>
      <c r="K11" s="291"/>
    </row>
    <row r="12" spans="1:11">
      <c r="A12" s="226" t="s">
        <v>88</v>
      </c>
      <c r="B12" s="249" t="s">
        <v>84</v>
      </c>
      <c r="C12" s="249" t="s">
        <v>85</v>
      </c>
      <c r="D12" s="250"/>
      <c r="E12" s="228" t="s">
        <v>86</v>
      </c>
      <c r="F12" s="249" t="s">
        <v>84</v>
      </c>
      <c r="G12" s="249" t="s">
        <v>85</v>
      </c>
      <c r="H12" s="249"/>
      <c r="I12" s="228" t="s">
        <v>226</v>
      </c>
      <c r="J12" s="249" t="s">
        <v>84</v>
      </c>
      <c r="K12" s="287" t="s">
        <v>85</v>
      </c>
    </row>
    <row r="13" spans="1:11">
      <c r="A13" s="226" t="s">
        <v>91</v>
      </c>
      <c r="B13" s="249" t="s">
        <v>84</v>
      </c>
      <c r="C13" s="249" t="s">
        <v>85</v>
      </c>
      <c r="D13" s="250"/>
      <c r="E13" s="228" t="s">
        <v>96</v>
      </c>
      <c r="F13" s="249" t="s">
        <v>84</v>
      </c>
      <c r="G13" s="249" t="s">
        <v>85</v>
      </c>
      <c r="H13" s="249"/>
      <c r="I13" s="228" t="s">
        <v>227</v>
      </c>
      <c r="J13" s="249" t="s">
        <v>84</v>
      </c>
      <c r="K13" s="287" t="s">
        <v>85</v>
      </c>
    </row>
    <row r="14" ht="15" spans="1:11">
      <c r="A14" s="235" t="s">
        <v>228</v>
      </c>
      <c r="B14" s="255" t="s">
        <v>84</v>
      </c>
      <c r="C14" s="255" t="s">
        <v>85</v>
      </c>
      <c r="D14" s="238"/>
      <c r="E14" s="237" t="s">
        <v>229</v>
      </c>
      <c r="F14" s="255" t="s">
        <v>84</v>
      </c>
      <c r="G14" s="255" t="s">
        <v>85</v>
      </c>
      <c r="H14" s="255"/>
      <c r="I14" s="237" t="s">
        <v>230</v>
      </c>
      <c r="J14" s="255" t="s">
        <v>84</v>
      </c>
      <c r="K14" s="288" t="s">
        <v>85</v>
      </c>
    </row>
    <row r="15" ht="15" spans="1:11">
      <c r="A15" s="241"/>
      <c r="B15" s="244"/>
      <c r="C15" s="244"/>
      <c r="D15" s="242"/>
      <c r="E15" s="241"/>
      <c r="F15" s="244"/>
      <c r="G15" s="244"/>
      <c r="H15" s="244"/>
      <c r="I15" s="241"/>
      <c r="J15" s="244"/>
      <c r="K15" s="244"/>
    </row>
    <row r="16" spans="1:11">
      <c r="A16" s="220" t="s">
        <v>231</v>
      </c>
      <c r="B16" s="256"/>
      <c r="C16" s="256"/>
      <c r="D16" s="256"/>
      <c r="E16" s="256"/>
      <c r="F16" s="256"/>
      <c r="G16" s="256"/>
      <c r="H16" s="256"/>
      <c r="I16" s="256"/>
      <c r="J16" s="256"/>
      <c r="K16" s="292"/>
    </row>
    <row r="17" spans="1:11">
      <c r="A17" s="232" t="s">
        <v>232</v>
      </c>
      <c r="B17" s="234"/>
      <c r="C17" s="234"/>
      <c r="D17" s="234"/>
      <c r="E17" s="234"/>
      <c r="F17" s="234"/>
      <c r="G17" s="234"/>
      <c r="H17" s="234"/>
      <c r="I17" s="234"/>
      <c r="J17" s="234"/>
      <c r="K17" s="293"/>
    </row>
    <row r="18" spans="1:11">
      <c r="A18" s="232" t="s">
        <v>233</v>
      </c>
      <c r="B18" s="234"/>
      <c r="C18" s="234"/>
      <c r="D18" s="234"/>
      <c r="E18" s="234"/>
      <c r="F18" s="234"/>
      <c r="G18" s="234"/>
      <c r="H18" s="234"/>
      <c r="I18" s="234"/>
      <c r="J18" s="234"/>
      <c r="K18" s="293"/>
    </row>
    <row r="19" spans="1:11">
      <c r="A19" s="257" t="s">
        <v>234</v>
      </c>
      <c r="B19" s="249"/>
      <c r="C19" s="249"/>
      <c r="D19" s="249"/>
      <c r="E19" s="249"/>
      <c r="F19" s="249"/>
      <c r="G19" s="249"/>
      <c r="H19" s="249"/>
      <c r="I19" s="249"/>
      <c r="J19" s="249"/>
      <c r="K19" s="287"/>
    </row>
    <row r="20" spans="1:11">
      <c r="A20" s="258"/>
      <c r="B20" s="259"/>
      <c r="C20" s="259"/>
      <c r="D20" s="259"/>
      <c r="E20" s="259"/>
      <c r="F20" s="259"/>
      <c r="G20" s="259"/>
      <c r="H20" s="259"/>
      <c r="I20" s="259"/>
      <c r="J20" s="259"/>
      <c r="K20" s="294"/>
    </row>
    <row r="21" spans="1:11">
      <c r="A21" s="258"/>
      <c r="B21" s="259"/>
      <c r="C21" s="259"/>
      <c r="D21" s="259"/>
      <c r="E21" s="259"/>
      <c r="F21" s="259"/>
      <c r="G21" s="259"/>
      <c r="H21" s="259"/>
      <c r="I21" s="259"/>
      <c r="J21" s="259"/>
      <c r="K21" s="294"/>
    </row>
    <row r="22" spans="1:11">
      <c r="A22" s="260"/>
      <c r="B22" s="261"/>
      <c r="C22" s="261"/>
      <c r="D22" s="261"/>
      <c r="E22" s="261"/>
      <c r="F22" s="261"/>
      <c r="G22" s="261"/>
      <c r="H22" s="261"/>
      <c r="I22" s="261"/>
      <c r="J22" s="261"/>
      <c r="K22" s="295"/>
    </row>
    <row r="23" spans="1:11">
      <c r="A23" s="262"/>
      <c r="B23" s="263"/>
      <c r="C23" s="263"/>
      <c r="D23" s="263"/>
      <c r="E23" s="263"/>
      <c r="F23" s="263"/>
      <c r="G23" s="263"/>
      <c r="H23" s="263"/>
      <c r="I23" s="263"/>
      <c r="J23" s="263"/>
      <c r="K23" s="296"/>
    </row>
    <row r="24" spans="1:11">
      <c r="A24" s="232" t="s">
        <v>121</v>
      </c>
      <c r="B24" s="234"/>
      <c r="C24" s="249" t="s">
        <v>67</v>
      </c>
      <c r="D24" s="249" t="s">
        <v>68</v>
      </c>
      <c r="E24" s="231"/>
      <c r="F24" s="231"/>
      <c r="G24" s="231"/>
      <c r="H24" s="231"/>
      <c r="I24" s="231"/>
      <c r="J24" s="231"/>
      <c r="K24" s="286"/>
    </row>
    <row r="25" ht="15" spans="1:11">
      <c r="A25" s="264" t="s">
        <v>235</v>
      </c>
      <c r="B25" s="265"/>
      <c r="C25" s="265"/>
      <c r="D25" s="265"/>
      <c r="E25" s="265"/>
      <c r="F25" s="265"/>
      <c r="G25" s="265"/>
      <c r="H25" s="265"/>
      <c r="I25" s="265"/>
      <c r="J25" s="265"/>
      <c r="K25" s="297"/>
    </row>
    <row r="26" ht="15" spans="1:11">
      <c r="A26" s="266"/>
      <c r="B26" s="266"/>
      <c r="C26" s="266"/>
      <c r="D26" s="266"/>
      <c r="E26" s="266"/>
      <c r="F26" s="266"/>
      <c r="G26" s="266"/>
      <c r="H26" s="266"/>
      <c r="I26" s="266"/>
      <c r="J26" s="266"/>
      <c r="K26" s="266"/>
    </row>
    <row r="27" spans="1:11">
      <c r="A27" s="267" t="s">
        <v>236</v>
      </c>
      <c r="B27" s="268"/>
      <c r="C27" s="268"/>
      <c r="D27" s="268"/>
      <c r="E27" s="268"/>
      <c r="F27" s="268"/>
      <c r="G27" s="268"/>
      <c r="H27" s="268"/>
      <c r="I27" s="268"/>
      <c r="J27" s="268"/>
      <c r="K27" s="298"/>
    </row>
    <row r="28" spans="1:11">
      <c r="A28" s="269" t="s">
        <v>237</v>
      </c>
      <c r="B28" s="270"/>
      <c r="C28" s="270"/>
      <c r="D28" s="270"/>
      <c r="E28" s="270"/>
      <c r="F28" s="270"/>
      <c r="G28" s="270"/>
      <c r="H28" s="270"/>
      <c r="I28" s="270"/>
      <c r="J28" s="270"/>
      <c r="K28" s="270"/>
    </row>
    <row r="29" spans="1:11">
      <c r="A29" s="269" t="s">
        <v>238</v>
      </c>
      <c r="B29" s="270"/>
      <c r="C29" s="270"/>
      <c r="D29" s="270"/>
      <c r="E29" s="270"/>
      <c r="F29" s="270"/>
      <c r="G29" s="270"/>
      <c r="H29" s="270"/>
      <c r="I29" s="270"/>
      <c r="J29" s="270"/>
      <c r="K29" s="270"/>
    </row>
    <row r="30" spans="1:11">
      <c r="A30" s="269" t="s">
        <v>239</v>
      </c>
      <c r="B30" s="270"/>
      <c r="C30" s="270"/>
      <c r="D30" s="270"/>
      <c r="E30" s="270"/>
      <c r="F30" s="270"/>
      <c r="G30" s="270"/>
      <c r="H30" s="270"/>
      <c r="I30" s="270"/>
      <c r="J30" s="270"/>
      <c r="K30" s="270"/>
    </row>
    <row r="31" spans="1:11">
      <c r="A31" s="271"/>
      <c r="B31" s="272"/>
      <c r="C31" s="272"/>
      <c r="D31" s="272"/>
      <c r="E31" s="272"/>
      <c r="F31" s="272"/>
      <c r="G31" s="272"/>
      <c r="H31" s="272"/>
      <c r="I31" s="272"/>
      <c r="J31" s="272"/>
      <c r="K31" s="299"/>
    </row>
    <row r="32" spans="1:11">
      <c r="A32" s="271"/>
      <c r="B32" s="272"/>
      <c r="C32" s="272"/>
      <c r="D32" s="272"/>
      <c r="E32" s="272"/>
      <c r="F32" s="272"/>
      <c r="G32" s="272"/>
      <c r="H32" s="272"/>
      <c r="I32" s="272"/>
      <c r="J32" s="272"/>
      <c r="K32" s="299"/>
    </row>
    <row r="33" ht="23" customHeight="1" spans="1:11">
      <c r="A33" s="273"/>
      <c r="B33" s="274"/>
      <c r="C33" s="274"/>
      <c r="D33" s="274"/>
      <c r="E33" s="274"/>
      <c r="F33" s="274"/>
      <c r="G33" s="274"/>
      <c r="H33" s="274"/>
      <c r="I33" s="274"/>
      <c r="J33" s="274"/>
      <c r="K33" s="300"/>
    </row>
    <row r="34" ht="23" customHeight="1" spans="1:11">
      <c r="A34" s="260"/>
      <c r="B34" s="261"/>
      <c r="C34" s="261"/>
      <c r="D34" s="261"/>
      <c r="E34" s="261"/>
      <c r="F34" s="261"/>
      <c r="G34" s="261"/>
      <c r="H34" s="261"/>
      <c r="I34" s="261"/>
      <c r="J34" s="261"/>
      <c r="K34" s="295"/>
    </row>
    <row r="35" ht="23" customHeight="1" spans="1:11">
      <c r="A35" s="275"/>
      <c r="B35" s="261"/>
      <c r="C35" s="261"/>
      <c r="D35" s="261"/>
      <c r="E35" s="261"/>
      <c r="F35" s="261"/>
      <c r="G35" s="261"/>
      <c r="H35" s="261"/>
      <c r="I35" s="261"/>
      <c r="J35" s="261"/>
      <c r="K35" s="295"/>
    </row>
    <row r="36" ht="23" customHeight="1" spans="1:11">
      <c r="A36" s="276"/>
      <c r="B36" s="277"/>
      <c r="C36" s="277"/>
      <c r="D36" s="277"/>
      <c r="E36" s="277"/>
      <c r="F36" s="277"/>
      <c r="G36" s="277"/>
      <c r="H36" s="277"/>
      <c r="I36" s="277"/>
      <c r="J36" s="277"/>
      <c r="K36" s="301"/>
    </row>
    <row r="37" ht="18.75" customHeight="1" spans="1:11">
      <c r="A37" s="278" t="s">
        <v>240</v>
      </c>
      <c r="B37" s="279"/>
      <c r="C37" s="279"/>
      <c r="D37" s="279"/>
      <c r="E37" s="279"/>
      <c r="F37" s="279"/>
      <c r="G37" s="279"/>
      <c r="H37" s="279"/>
      <c r="I37" s="279"/>
      <c r="J37" s="279"/>
      <c r="K37" s="302"/>
    </row>
    <row r="38" ht="18.75" customHeight="1" spans="1:11">
      <c r="A38" s="232" t="s">
        <v>241</v>
      </c>
      <c r="B38" s="234"/>
      <c r="C38" s="234"/>
      <c r="D38" s="231" t="s">
        <v>242</v>
      </c>
      <c r="E38" s="231"/>
      <c r="F38" s="280" t="s">
        <v>243</v>
      </c>
      <c r="G38" s="281"/>
      <c r="H38" s="234" t="s">
        <v>244</v>
      </c>
      <c r="I38" s="234"/>
      <c r="J38" s="234" t="s">
        <v>245</v>
      </c>
      <c r="K38" s="293"/>
    </row>
    <row r="39" ht="18.75" customHeight="1" spans="1:11">
      <c r="A39" s="232" t="s">
        <v>122</v>
      </c>
      <c r="B39" s="234" t="s">
        <v>246</v>
      </c>
      <c r="C39" s="234"/>
      <c r="D39" s="234"/>
      <c r="E39" s="234"/>
      <c r="F39" s="234"/>
      <c r="G39" s="234"/>
      <c r="H39" s="234"/>
      <c r="I39" s="234"/>
      <c r="J39" s="234"/>
      <c r="K39" s="293"/>
    </row>
    <row r="40" ht="31" customHeight="1" spans="1:11">
      <c r="A40" s="232"/>
      <c r="B40" s="234"/>
      <c r="C40" s="234"/>
      <c r="D40" s="234"/>
      <c r="E40" s="234"/>
      <c r="F40" s="234"/>
      <c r="G40" s="234"/>
      <c r="H40" s="234"/>
      <c r="I40" s="234"/>
      <c r="J40" s="234"/>
      <c r="K40" s="293"/>
    </row>
    <row r="41" ht="18.75" customHeight="1" spans="1:11">
      <c r="A41" s="232"/>
      <c r="B41" s="234"/>
      <c r="C41" s="234"/>
      <c r="D41" s="234"/>
      <c r="E41" s="234"/>
      <c r="F41" s="234"/>
      <c r="G41" s="234"/>
      <c r="H41" s="234"/>
      <c r="I41" s="234"/>
      <c r="J41" s="234"/>
      <c r="K41" s="293"/>
    </row>
    <row r="42" ht="32" customHeight="1" spans="1:11">
      <c r="A42" s="235" t="s">
        <v>138</v>
      </c>
      <c r="B42" s="282" t="s">
        <v>247</v>
      </c>
      <c r="C42" s="282"/>
      <c r="D42" s="237" t="s">
        <v>248</v>
      </c>
      <c r="E42" s="238" t="s">
        <v>249</v>
      </c>
      <c r="F42" s="237" t="s">
        <v>141</v>
      </c>
      <c r="G42" s="283">
        <v>44841</v>
      </c>
      <c r="H42" s="284" t="s">
        <v>142</v>
      </c>
      <c r="I42" s="284"/>
      <c r="J42" s="282" t="s">
        <v>145</v>
      </c>
      <c r="K42" s="303"/>
    </row>
    <row r="43" ht="16.5" customHeight="1"/>
    <row r="44" ht="16.5" customHeight="1"/>
    <row r="45" ht="16.5" customHeight="1"/>
  </sheetData>
  <mergeCells count="50">
    <mergeCell ref="A1:K1"/>
    <mergeCell ref="B2:C2"/>
    <mergeCell ref="G2:H2"/>
    <mergeCell ref="J2:K2"/>
    <mergeCell ref="B3:C3"/>
    <mergeCell ref="E3:G3"/>
    <mergeCell ref="H3:K3"/>
    <mergeCell ref="E4:G4"/>
    <mergeCell ref="H4:I4"/>
    <mergeCell ref="B5:C5"/>
    <mergeCell ref="H5:I5"/>
    <mergeCell ref="B6:C6"/>
    <mergeCell ref="H6:I6"/>
    <mergeCell ref="G8:K8"/>
    <mergeCell ref="A9:B9"/>
    <mergeCell ref="G9:K9"/>
    <mergeCell ref="A10:B10"/>
    <mergeCell ref="G10:K10"/>
    <mergeCell ref="A11:K11"/>
    <mergeCell ref="A16:K16"/>
    <mergeCell ref="A17:K17"/>
    <mergeCell ref="A18:K18"/>
    <mergeCell ref="A19:K19"/>
    <mergeCell ref="A20:K20"/>
    <mergeCell ref="A21:K21"/>
    <mergeCell ref="A22:K22"/>
    <mergeCell ref="A23:K23"/>
    <mergeCell ref="A24:B24"/>
    <mergeCell ref="E24:K24"/>
    <mergeCell ref="B25:K25"/>
    <mergeCell ref="A26:K26"/>
    <mergeCell ref="A27:K27"/>
    <mergeCell ref="A31:K31"/>
    <mergeCell ref="A32:K32"/>
    <mergeCell ref="A33:K33"/>
    <mergeCell ref="A34:K34"/>
    <mergeCell ref="A35:K35"/>
    <mergeCell ref="A36:K36"/>
    <mergeCell ref="A37:K37"/>
    <mergeCell ref="A38:C38"/>
    <mergeCell ref="D38:E38"/>
    <mergeCell ref="F38:G38"/>
    <mergeCell ref="H38:I38"/>
    <mergeCell ref="J38:K38"/>
    <mergeCell ref="B39:K39"/>
    <mergeCell ref="A40:K40"/>
    <mergeCell ref="A41:K41"/>
    <mergeCell ref="B42:C42"/>
    <mergeCell ref="H42:I42"/>
    <mergeCell ref="J42:K4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2049" name="Check Box 1" r:id="rId3">
              <controlPr defaultSize="0">
                <anchor moveWithCells="1">
                  <from>
                    <xdr:col>2</xdr:col>
                    <xdr:colOff>457200</xdr:colOff>
                    <xdr:row>10</xdr:row>
                    <xdr:rowOff>241300</xdr:rowOff>
                  </from>
                  <to>
                    <xdr:col>3</xdr:col>
                    <xdr:colOff>571500</xdr:colOff>
                    <xdr:row>12</xdr:row>
                    <xdr:rowOff>0</xdr:rowOff>
                  </to>
                </anchor>
              </controlPr>
            </control>
          </mc:Choice>
        </mc:AlternateContent>
        <mc:AlternateContent xmlns:mc="http://schemas.openxmlformats.org/markup-compatibility/2006">
          <mc:Choice Requires="x14">
            <control shapeId="2050" name="Check Box 2" r:id="rId4">
              <controlPr defaultSize="0">
                <anchor moveWithCells="1">
                  <from>
                    <xdr:col>1</xdr:col>
                    <xdr:colOff>673100</xdr:colOff>
                    <xdr:row>37</xdr:row>
                    <xdr:rowOff>0</xdr:rowOff>
                  </from>
                  <to>
                    <xdr:col>2</xdr:col>
                    <xdr:colOff>101600</xdr:colOff>
                    <xdr:row>38</xdr:row>
                    <xdr:rowOff>0</xdr:rowOff>
                  </to>
                </anchor>
              </controlPr>
            </control>
          </mc:Choice>
        </mc:AlternateContent>
        <mc:AlternateContent xmlns:mc="http://schemas.openxmlformats.org/markup-compatibility/2006">
          <mc:Choice Requires="x14">
            <control shapeId="2051" name="Check Box 3" r:id="rId5">
              <controlPr defaultSize="0">
                <anchor moveWithCells="1">
                  <from>
                    <xdr:col>1</xdr:col>
                    <xdr:colOff>406400</xdr:colOff>
                    <xdr:row>6</xdr:row>
                    <xdr:rowOff>63500</xdr:rowOff>
                  </from>
                  <to>
                    <xdr:col>2</xdr:col>
                    <xdr:colOff>0</xdr:colOff>
                    <xdr:row>8</xdr:row>
                    <xdr:rowOff>114300</xdr:rowOff>
                  </to>
                </anchor>
              </controlPr>
            </control>
          </mc:Choice>
        </mc:AlternateContent>
        <mc:AlternateContent xmlns:mc="http://schemas.openxmlformats.org/markup-compatibility/2006">
          <mc:Choice Requires="x14">
            <control shapeId="2052" name="Check Box 4" r:id="rId6">
              <controlPr defaultSize="0">
                <anchor moveWithCells="1">
                  <from>
                    <xdr:col>6</xdr:col>
                    <xdr:colOff>63500</xdr:colOff>
                    <xdr:row>37</xdr:row>
                    <xdr:rowOff>0</xdr:rowOff>
                  </from>
                  <to>
                    <xdr:col>6</xdr:col>
                    <xdr:colOff>558800</xdr:colOff>
                    <xdr:row>38</xdr:row>
                    <xdr:rowOff>0</xdr:rowOff>
                  </to>
                </anchor>
              </controlPr>
            </control>
          </mc:Choice>
        </mc:AlternateContent>
        <mc:AlternateContent xmlns:mc="http://schemas.openxmlformats.org/markup-compatibility/2006">
          <mc:Choice Requires="x14">
            <control shapeId="2053" name="Check Box 5" r:id="rId7">
              <controlPr defaultSize="0">
                <anchor moveWithCells="1">
                  <from>
                    <xdr:col>8</xdr:col>
                    <xdr:colOff>101600</xdr:colOff>
                    <xdr:row>37</xdr:row>
                    <xdr:rowOff>0</xdr:rowOff>
                  </from>
                  <to>
                    <xdr:col>8</xdr:col>
                    <xdr:colOff>596900</xdr:colOff>
                    <xdr:row>38</xdr:row>
                    <xdr:rowOff>0</xdr:rowOff>
                  </to>
                </anchor>
              </controlPr>
            </control>
          </mc:Choice>
        </mc:AlternateContent>
        <mc:AlternateContent xmlns:mc="http://schemas.openxmlformats.org/markup-compatibility/2006">
          <mc:Choice Requires="x14">
            <control shapeId="2054" name="Check Box 6" r:id="rId8">
              <controlPr defaultSize="0">
                <anchor moveWithCells="1">
                  <from>
                    <xdr:col>10</xdr:col>
                    <xdr:colOff>76200</xdr:colOff>
                    <xdr:row>37</xdr:row>
                    <xdr:rowOff>12700</xdr:rowOff>
                  </from>
                  <to>
                    <xdr:col>10</xdr:col>
                    <xdr:colOff>571500</xdr:colOff>
                    <xdr:row>38</xdr:row>
                    <xdr:rowOff>0</xdr:rowOff>
                  </to>
                </anchor>
              </controlPr>
            </control>
          </mc:Choice>
        </mc:AlternateContent>
        <mc:AlternateContent xmlns:mc="http://schemas.openxmlformats.org/markup-compatibility/2006">
          <mc:Choice Requires="x14">
            <control shapeId="2055" name="Check Box 7" r:id="rId9">
              <controlPr defaultSize="0">
                <anchor moveWithCells="1">
                  <from>
                    <xdr:col>2</xdr:col>
                    <xdr:colOff>482600</xdr:colOff>
                    <xdr:row>13</xdr:row>
                    <xdr:rowOff>0</xdr:rowOff>
                  </from>
                  <to>
                    <xdr:col>3</xdr:col>
                    <xdr:colOff>584200</xdr:colOff>
                    <xdr:row>13</xdr:row>
                    <xdr:rowOff>177800</xdr:rowOff>
                  </to>
                </anchor>
              </controlPr>
            </control>
          </mc:Choice>
        </mc:AlternateContent>
        <mc:AlternateContent xmlns:mc="http://schemas.openxmlformats.org/markup-compatibility/2006">
          <mc:Choice Requires="x14">
            <control shapeId="2056" name="Check Box 8" r:id="rId10">
              <controlPr defaultSize="0">
                <anchor moveWithCells="1">
                  <from>
                    <xdr:col>5</xdr:col>
                    <xdr:colOff>457200</xdr:colOff>
                    <xdr:row>10</xdr:row>
                    <xdr:rowOff>241300</xdr:rowOff>
                  </from>
                  <to>
                    <xdr:col>6</xdr:col>
                    <xdr:colOff>0</xdr:colOff>
                    <xdr:row>12</xdr:row>
                    <xdr:rowOff>0</xdr:rowOff>
                  </to>
                </anchor>
              </controlPr>
            </control>
          </mc:Choice>
        </mc:AlternateContent>
        <mc:AlternateContent xmlns:mc="http://schemas.openxmlformats.org/markup-compatibility/2006">
          <mc:Choice Requires="x14">
            <control shapeId="2057" name="Check Box 9" r:id="rId11">
              <controlPr defaultSize="0">
                <anchor moveWithCells="1">
                  <from>
                    <xdr:col>6</xdr:col>
                    <xdr:colOff>520700</xdr:colOff>
                    <xdr:row>10</xdr:row>
                    <xdr:rowOff>76200</xdr:rowOff>
                  </from>
                  <to>
                    <xdr:col>7</xdr:col>
                    <xdr:colOff>406400</xdr:colOff>
                    <xdr:row>12</xdr:row>
                    <xdr:rowOff>101600</xdr:rowOff>
                  </to>
                </anchor>
              </controlPr>
            </control>
          </mc:Choice>
        </mc:AlternateContent>
        <mc:AlternateContent xmlns:mc="http://schemas.openxmlformats.org/markup-compatibility/2006">
          <mc:Choice Requires="x14">
            <control shapeId="2058" name="Check Box 10" r:id="rId12">
              <controlPr defaultSize="0">
                <anchor moveWithCells="1">
                  <from>
                    <xdr:col>6</xdr:col>
                    <xdr:colOff>520700</xdr:colOff>
                    <xdr:row>11</xdr:row>
                    <xdr:rowOff>76200</xdr:rowOff>
                  </from>
                  <to>
                    <xdr:col>7</xdr:col>
                    <xdr:colOff>406400</xdr:colOff>
                    <xdr:row>13</xdr:row>
                    <xdr:rowOff>63500</xdr:rowOff>
                  </to>
                </anchor>
              </controlPr>
            </control>
          </mc:Choice>
        </mc:AlternateContent>
        <mc:AlternateContent xmlns:mc="http://schemas.openxmlformats.org/markup-compatibility/2006">
          <mc:Choice Requires="x14">
            <control shapeId="2059" name="Check Box 11" r:id="rId13">
              <controlPr defaultSize="0">
                <anchor moveWithCells="1">
                  <from>
                    <xdr:col>5</xdr:col>
                    <xdr:colOff>457200</xdr:colOff>
                    <xdr:row>12</xdr:row>
                    <xdr:rowOff>241300</xdr:rowOff>
                  </from>
                  <to>
                    <xdr:col>6</xdr:col>
                    <xdr:colOff>0</xdr:colOff>
                    <xdr:row>13</xdr:row>
                    <xdr:rowOff>177800</xdr:rowOff>
                  </to>
                </anchor>
              </controlPr>
            </control>
          </mc:Choice>
        </mc:AlternateContent>
        <mc:AlternateContent xmlns:mc="http://schemas.openxmlformats.org/markup-compatibility/2006">
          <mc:Choice Requires="x14">
            <control shapeId="2060" name="Check Box 12" r:id="rId14">
              <controlPr defaultSize="0">
                <anchor moveWithCells="1">
                  <from>
                    <xdr:col>6</xdr:col>
                    <xdr:colOff>520700</xdr:colOff>
                    <xdr:row>12</xdr:row>
                    <xdr:rowOff>101600</xdr:rowOff>
                  </from>
                  <to>
                    <xdr:col>7</xdr:col>
                    <xdr:colOff>406400</xdr:colOff>
                    <xdr:row>14</xdr:row>
                    <xdr:rowOff>0</xdr:rowOff>
                  </to>
                </anchor>
              </controlPr>
            </control>
          </mc:Choice>
        </mc:AlternateContent>
        <mc:AlternateContent xmlns:mc="http://schemas.openxmlformats.org/markup-compatibility/2006">
          <mc:Choice Requires="x14">
            <control shapeId="2061" name="Check Box 13" r:id="rId15">
              <controlPr defaultSize="0">
                <anchor moveWithCells="1">
                  <from>
                    <xdr:col>10</xdr:col>
                    <xdr:colOff>520700</xdr:colOff>
                    <xdr:row>10</xdr:row>
                    <xdr:rowOff>63500</xdr:rowOff>
                  </from>
                  <to>
                    <xdr:col>11</xdr:col>
                    <xdr:colOff>0</xdr:colOff>
                    <xdr:row>12</xdr:row>
                    <xdr:rowOff>101600</xdr:rowOff>
                  </to>
                </anchor>
              </controlPr>
            </control>
          </mc:Choice>
        </mc:AlternateContent>
        <mc:AlternateContent xmlns:mc="http://schemas.openxmlformats.org/markup-compatibility/2006">
          <mc:Choice Requires="x14">
            <control shapeId="2062" name="Check Box 14" r:id="rId16">
              <controlPr defaultSize="0">
                <anchor moveWithCells="1">
                  <from>
                    <xdr:col>10</xdr:col>
                    <xdr:colOff>520700</xdr:colOff>
                    <xdr:row>11</xdr:row>
                    <xdr:rowOff>76200</xdr:rowOff>
                  </from>
                  <to>
                    <xdr:col>11</xdr:col>
                    <xdr:colOff>0</xdr:colOff>
                    <xdr:row>13</xdr:row>
                    <xdr:rowOff>63500</xdr:rowOff>
                  </to>
                </anchor>
              </controlPr>
            </control>
          </mc:Choice>
        </mc:AlternateContent>
        <mc:AlternateContent xmlns:mc="http://schemas.openxmlformats.org/markup-compatibility/2006">
          <mc:Choice Requires="x14">
            <control shapeId="2063" name="Check Box 15" r:id="rId17">
              <controlPr locked="0" defaultSize="0">
                <anchor moveWithCells="1">
                  <from>
                    <xdr:col>9</xdr:col>
                    <xdr:colOff>457200</xdr:colOff>
                    <xdr:row>12</xdr:row>
                    <xdr:rowOff>241300</xdr:rowOff>
                  </from>
                  <to>
                    <xdr:col>10</xdr:col>
                    <xdr:colOff>0</xdr:colOff>
                    <xdr:row>13</xdr:row>
                    <xdr:rowOff>177800</xdr:rowOff>
                  </to>
                </anchor>
              </controlPr>
            </control>
          </mc:Choice>
        </mc:AlternateContent>
        <mc:AlternateContent xmlns:mc="http://schemas.openxmlformats.org/markup-compatibility/2006">
          <mc:Choice Requires="x14">
            <control shapeId="2064" name="Check Box 16" r:id="rId18">
              <controlPr defaultSize="0">
                <anchor moveWithCells="1">
                  <from>
                    <xdr:col>10</xdr:col>
                    <xdr:colOff>520700</xdr:colOff>
                    <xdr:row>12</xdr:row>
                    <xdr:rowOff>25400</xdr:rowOff>
                  </from>
                  <to>
                    <xdr:col>11</xdr:col>
                    <xdr:colOff>0</xdr:colOff>
                    <xdr:row>14</xdr:row>
                    <xdr:rowOff>177800</xdr:rowOff>
                  </to>
                </anchor>
              </controlPr>
            </control>
          </mc:Choice>
        </mc:AlternateContent>
        <mc:AlternateContent xmlns:mc="http://schemas.openxmlformats.org/markup-compatibility/2006">
          <mc:Choice Requires="x14">
            <control shapeId="2065" name="Check Box 17" r:id="rId19">
              <controlPr defaultSize="0">
                <anchor moveWithCells="1">
                  <from>
                    <xdr:col>9</xdr:col>
                    <xdr:colOff>292100</xdr:colOff>
                    <xdr:row>5</xdr:row>
                    <xdr:rowOff>12700</xdr:rowOff>
                  </from>
                  <to>
                    <xdr:col>9</xdr:col>
                    <xdr:colOff>774700</xdr:colOff>
                    <xdr:row>6</xdr:row>
                    <xdr:rowOff>73025</xdr:rowOff>
                  </to>
                </anchor>
              </controlPr>
            </control>
          </mc:Choice>
        </mc:AlternateContent>
        <mc:AlternateContent xmlns:mc="http://schemas.openxmlformats.org/markup-compatibility/2006">
          <mc:Choice Requires="x14">
            <control shapeId="2066" name="Check Box 18" r:id="rId20">
              <controlPr defaultSize="0">
                <anchor moveWithCells="1">
                  <from>
                    <xdr:col>10</xdr:col>
                    <xdr:colOff>292100</xdr:colOff>
                    <xdr:row>3</xdr:row>
                    <xdr:rowOff>12700</xdr:rowOff>
                  </from>
                  <to>
                    <xdr:col>10</xdr:col>
                    <xdr:colOff>774700</xdr:colOff>
                    <xdr:row>4</xdr:row>
                    <xdr:rowOff>0</xdr:rowOff>
                  </to>
                </anchor>
              </controlPr>
            </control>
          </mc:Choice>
        </mc:AlternateContent>
        <mc:AlternateContent xmlns:mc="http://schemas.openxmlformats.org/markup-compatibility/2006">
          <mc:Choice Requires="x14">
            <control shapeId="2067" name="Check Box 19" r:id="rId21">
              <controlPr defaultSize="0">
                <anchor moveWithCells="1">
                  <from>
                    <xdr:col>10</xdr:col>
                    <xdr:colOff>292100</xdr:colOff>
                    <xdr:row>4</xdr:row>
                    <xdr:rowOff>12700</xdr:rowOff>
                  </from>
                  <to>
                    <xdr:col>10</xdr:col>
                    <xdr:colOff>774700</xdr:colOff>
                    <xdr:row>5</xdr:row>
                    <xdr:rowOff>0</xdr:rowOff>
                  </to>
                </anchor>
              </controlPr>
            </control>
          </mc:Choice>
        </mc:AlternateContent>
        <mc:AlternateContent xmlns:mc="http://schemas.openxmlformats.org/markup-compatibility/2006">
          <mc:Choice Requires="x14">
            <control shapeId="2068" name="Check Box 20" r:id="rId22">
              <controlPr defaultSize="0">
                <anchor moveWithCells="1">
                  <from>
                    <xdr:col>2</xdr:col>
                    <xdr:colOff>457200</xdr:colOff>
                    <xdr:row>8</xdr:row>
                    <xdr:rowOff>0</xdr:rowOff>
                  </from>
                  <to>
                    <xdr:col>3</xdr:col>
                    <xdr:colOff>571500</xdr:colOff>
                    <xdr:row>9</xdr:row>
                    <xdr:rowOff>0</xdr:rowOff>
                  </to>
                </anchor>
              </controlPr>
            </control>
          </mc:Choice>
        </mc:AlternateContent>
        <mc:AlternateContent xmlns:mc="http://schemas.openxmlformats.org/markup-compatibility/2006">
          <mc:Choice Requires="x14">
            <control shapeId="2069" name="Check Box 21" r:id="rId23">
              <controlPr defaultSize="0">
                <anchor moveWithCells="1">
                  <from>
                    <xdr:col>3</xdr:col>
                    <xdr:colOff>406400</xdr:colOff>
                    <xdr:row>8</xdr:row>
                    <xdr:rowOff>12700</xdr:rowOff>
                  </from>
                  <to>
                    <xdr:col>4</xdr:col>
                    <xdr:colOff>254000</xdr:colOff>
                    <xdr:row>9</xdr:row>
                    <xdr:rowOff>0</xdr:rowOff>
                  </to>
                </anchor>
              </controlPr>
            </control>
          </mc:Choice>
        </mc:AlternateContent>
        <mc:AlternateContent xmlns:mc="http://schemas.openxmlformats.org/markup-compatibility/2006">
          <mc:Choice Requires="x14">
            <control shapeId="2070" name="Check Box 22" r:id="rId24">
              <controlPr defaultSize="0">
                <anchor moveWithCells="1">
                  <from>
                    <xdr:col>3</xdr:col>
                    <xdr:colOff>406400</xdr:colOff>
                    <xdr:row>9</xdr:row>
                    <xdr:rowOff>12700</xdr:rowOff>
                  </from>
                  <to>
                    <xdr:col>4</xdr:col>
                    <xdr:colOff>254000</xdr:colOff>
                    <xdr:row>10</xdr:row>
                    <xdr:rowOff>0</xdr:rowOff>
                  </to>
                </anchor>
              </controlPr>
            </control>
          </mc:Choice>
        </mc:AlternateContent>
        <mc:AlternateContent xmlns:mc="http://schemas.openxmlformats.org/markup-compatibility/2006">
          <mc:Choice Requires="x14">
            <control shapeId="2071" name="Check Box 23" r:id="rId25">
              <controlPr defaultSize="0">
                <anchor moveWithCells="1">
                  <from>
                    <xdr:col>4</xdr:col>
                    <xdr:colOff>482600</xdr:colOff>
                    <xdr:row>7</xdr:row>
                    <xdr:rowOff>0</xdr:rowOff>
                  </from>
                  <to>
                    <xdr:col>5</xdr:col>
                    <xdr:colOff>558800</xdr:colOff>
                    <xdr:row>8</xdr:row>
                    <xdr:rowOff>0</xdr:rowOff>
                  </to>
                </anchor>
              </controlPr>
            </control>
          </mc:Choice>
        </mc:AlternateContent>
        <mc:AlternateContent xmlns:mc="http://schemas.openxmlformats.org/markup-compatibility/2006">
          <mc:Choice Requires="x14">
            <control shapeId="2072" name="Check Box 24" r:id="rId26">
              <controlPr defaultSize="0">
                <anchor moveWithCells="1">
                  <from>
                    <xdr:col>3</xdr:col>
                    <xdr:colOff>533400</xdr:colOff>
                    <xdr:row>7</xdr:row>
                    <xdr:rowOff>0</xdr:rowOff>
                  </from>
                  <to>
                    <xdr:col>4</xdr:col>
                    <xdr:colOff>457200</xdr:colOff>
                    <xdr:row>8</xdr:row>
                    <xdr:rowOff>0</xdr:rowOff>
                  </to>
                </anchor>
              </controlPr>
            </control>
          </mc:Choice>
        </mc:AlternateContent>
        <mc:AlternateContent xmlns:mc="http://schemas.openxmlformats.org/markup-compatibility/2006">
          <mc:Choice Requires="x14">
            <control shapeId="2073" name="Check Box 25" r:id="rId27">
              <controlPr defaultSize="0">
                <anchor moveWithCells="1">
                  <from>
                    <xdr:col>5</xdr:col>
                    <xdr:colOff>596900</xdr:colOff>
                    <xdr:row>7</xdr:row>
                    <xdr:rowOff>0</xdr:rowOff>
                  </from>
                  <to>
                    <xdr:col>6</xdr:col>
                    <xdr:colOff>50800</xdr:colOff>
                    <xdr:row>8</xdr:row>
                    <xdr:rowOff>0</xdr:rowOff>
                  </to>
                </anchor>
              </controlPr>
            </control>
          </mc:Choice>
        </mc:AlternateContent>
        <mc:AlternateContent xmlns:mc="http://schemas.openxmlformats.org/markup-compatibility/2006">
          <mc:Choice Requires="x14">
            <control shapeId="2074" name="Check Box 26" r:id="rId28">
              <controlPr defaultSize="0">
                <anchor moveWithCells="1">
                  <from>
                    <xdr:col>3</xdr:col>
                    <xdr:colOff>292100</xdr:colOff>
                    <xdr:row>22</xdr:row>
                    <xdr:rowOff>203200</xdr:rowOff>
                  </from>
                  <to>
                    <xdr:col>4</xdr:col>
                    <xdr:colOff>0</xdr:colOff>
                    <xdr:row>24</xdr:row>
                    <xdr:rowOff>0</xdr:rowOff>
                  </to>
                </anchor>
              </controlPr>
            </control>
          </mc:Choice>
        </mc:AlternateContent>
        <mc:AlternateContent xmlns:mc="http://schemas.openxmlformats.org/markup-compatibility/2006">
          <mc:Choice Requires="x14">
            <control shapeId="2075" name="Check Box 27" r:id="rId29">
              <controlPr locked="0" defaultSize="0">
                <anchor moveWithCells="1">
                  <from>
                    <xdr:col>9</xdr:col>
                    <xdr:colOff>457200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2076" name="Check Box 28" r:id="rId30">
              <controlPr locked="0" defaultSize="0">
                <anchor moveWithCells="1">
                  <from>
                    <xdr:col>9</xdr:col>
                    <xdr:colOff>457200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2077" name="Check Box 29" r:id="rId31">
              <controlPr defaultSize="0">
                <anchor moveWithCells="1">
                  <from>
                    <xdr:col>10</xdr:col>
                    <xdr:colOff>292100</xdr:colOff>
                    <xdr:row>5</xdr:row>
                    <xdr:rowOff>12700</xdr:rowOff>
                  </from>
                  <to>
                    <xdr:col>10</xdr:col>
                    <xdr:colOff>774700</xdr:colOff>
                    <xdr:row>6</xdr:row>
                    <xdr:rowOff>73025</xdr:rowOff>
                  </to>
                </anchor>
              </controlPr>
            </control>
          </mc:Choice>
        </mc:AlternateContent>
        <mc:AlternateContent xmlns:mc="http://schemas.openxmlformats.org/markup-compatibility/2006">
          <mc:Choice Requires="x14">
            <control shapeId="2078" name="Check Box 30" r:id="rId32">
              <controlPr defaultSize="0">
                <anchor moveWithCells="1">
                  <from>
                    <xdr:col>9</xdr:col>
                    <xdr:colOff>292100</xdr:colOff>
                    <xdr:row>4</xdr:row>
                    <xdr:rowOff>12700</xdr:rowOff>
                  </from>
                  <to>
                    <xdr:col>9</xdr:col>
                    <xdr:colOff>774700</xdr:colOff>
                    <xdr:row>5</xdr:row>
                    <xdr:rowOff>0</xdr:rowOff>
                  </to>
                </anchor>
              </controlPr>
            </control>
          </mc:Choice>
        </mc:AlternateContent>
        <mc:AlternateContent xmlns:mc="http://schemas.openxmlformats.org/markup-compatibility/2006">
          <mc:Choice Requires="x14">
            <control shapeId="2079" name="Check Box 31" r:id="rId33">
              <controlPr defaultSize="0">
                <anchor moveWithCells="1">
                  <from>
                    <xdr:col>9</xdr:col>
                    <xdr:colOff>292100</xdr:colOff>
                    <xdr:row>3</xdr:row>
                    <xdr:rowOff>12700</xdr:rowOff>
                  </from>
                  <to>
                    <xdr:col>9</xdr:col>
                    <xdr:colOff>774700</xdr:colOff>
                    <xdr:row>4</xdr:row>
                    <xdr:rowOff>0</xdr:rowOff>
                  </to>
                </anchor>
              </controlPr>
            </control>
          </mc:Choice>
        </mc:AlternateContent>
        <mc:AlternateContent xmlns:mc="http://schemas.openxmlformats.org/markup-compatibility/2006">
          <mc:Choice Requires="x14">
            <control shapeId="2080" name="Check Box 32" r:id="rId34">
              <controlPr defaultSize="0">
                <anchor moveWithCells="1">
                  <from>
                    <xdr:col>1</xdr:col>
                    <xdr:colOff>520700</xdr:colOff>
                    <xdr:row>11</xdr:row>
                    <xdr:rowOff>76200</xdr:rowOff>
                  </from>
                  <to>
                    <xdr:col>2</xdr:col>
                    <xdr:colOff>101600</xdr:colOff>
                    <xdr:row>13</xdr:row>
                    <xdr:rowOff>63500</xdr:rowOff>
                  </to>
                </anchor>
              </controlPr>
            </control>
          </mc:Choice>
        </mc:AlternateContent>
        <mc:AlternateContent xmlns:mc="http://schemas.openxmlformats.org/markup-compatibility/2006">
          <mc:Choice Requires="x14">
            <control shapeId="2081" name="Check Box 33" r:id="rId35">
              <controlPr defaultSize="0">
                <anchor moveWithCells="1">
                  <from>
                    <xdr:col>2</xdr:col>
                    <xdr:colOff>215900</xdr:colOff>
                    <xdr:row>21</xdr:row>
                    <xdr:rowOff>203200</xdr:rowOff>
                  </from>
                  <to>
                    <xdr:col>3</xdr:col>
                    <xdr:colOff>635000</xdr:colOff>
                    <xdr:row>25</xdr:row>
                    <xdr:rowOff>25400</xdr:rowOff>
                  </to>
                </anchor>
              </controlPr>
            </control>
          </mc:Choice>
        </mc:AlternateContent>
        <mc:AlternateContent xmlns:mc="http://schemas.openxmlformats.org/markup-compatibility/2006">
          <mc:Choice Requires="x14">
            <control shapeId="2082" name="Check Box 34" r:id="rId36">
              <controlPr defaultSize="0">
                <anchor moveWithCells="1">
                  <from>
                    <xdr:col>2</xdr:col>
                    <xdr:colOff>457200</xdr:colOff>
                    <xdr:row>11</xdr:row>
                    <xdr:rowOff>190500</xdr:rowOff>
                  </from>
                  <to>
                    <xdr:col>3</xdr:col>
                    <xdr:colOff>571500</xdr:colOff>
                    <xdr:row>13</xdr:row>
                    <xdr:rowOff>0</xdr:rowOff>
                  </to>
                </anchor>
              </controlPr>
            </control>
          </mc:Choice>
        </mc:AlternateContent>
        <mc:AlternateContent xmlns:mc="http://schemas.openxmlformats.org/markup-compatibility/2006">
          <mc:Choice Requires="x14">
            <control shapeId="2083" name="Check Box 35" r:id="rId37">
              <controlPr defaultSize="0">
                <anchor moveWithCells="1">
                  <from>
                    <xdr:col>1</xdr:col>
                    <xdr:colOff>431800</xdr:colOff>
                    <xdr:row>12</xdr:row>
                    <xdr:rowOff>215900</xdr:rowOff>
                  </from>
                  <to>
                    <xdr:col>2</xdr:col>
                    <xdr:colOff>152400</xdr:colOff>
                    <xdr:row>13</xdr:row>
                    <xdr:rowOff>177800</xdr:rowOff>
                  </to>
                </anchor>
              </controlPr>
            </control>
          </mc:Choice>
        </mc:AlternateContent>
        <mc:AlternateContent xmlns:mc="http://schemas.openxmlformats.org/markup-compatibility/2006">
          <mc:Choice Requires="x14">
            <control shapeId="2084" name="Check Box 36" r:id="rId38">
              <controlPr defaultSize="0">
                <anchor moveWithCells="1">
                  <from>
                    <xdr:col>1</xdr:col>
                    <xdr:colOff>482600</xdr:colOff>
                    <xdr:row>10</xdr:row>
                    <xdr:rowOff>215900</xdr:rowOff>
                  </from>
                  <to>
                    <xdr:col>2</xdr:col>
                    <xdr:colOff>215900</xdr:colOff>
                    <xdr:row>12</xdr:row>
                    <xdr:rowOff>25400</xdr:rowOff>
                  </to>
                </anchor>
              </controlPr>
            </control>
          </mc:Choice>
        </mc:AlternateContent>
        <mc:AlternateContent xmlns:mc="http://schemas.openxmlformats.org/markup-compatibility/2006">
          <mc:Choice Requires="x14">
            <control shapeId="2085" name="Check Box 37" r:id="rId39">
              <controlPr defaultSize="0">
                <anchor moveWithCells="1">
                  <from>
                    <xdr:col>5</xdr:col>
                    <xdr:colOff>431800</xdr:colOff>
                    <xdr:row>11</xdr:row>
                    <xdr:rowOff>203200</xdr:rowOff>
                  </from>
                  <to>
                    <xdr:col>6</xdr:col>
                    <xdr:colOff>317500</xdr:colOff>
                    <xdr:row>13</xdr:row>
                    <xdr:rowOff>12700</xdr:rowOff>
                  </to>
                </anchor>
              </controlPr>
            </control>
          </mc:Choice>
        </mc:AlternateContent>
        <mc:AlternateContent xmlns:mc="http://schemas.openxmlformats.org/markup-compatibility/2006">
          <mc:Choice Requires="x14">
            <control shapeId="2086" name="Check Box 38" r:id="rId40">
              <controlPr defaultSize="0">
                <anchor moveWithCells="1">
                  <from>
                    <xdr:col>2</xdr:col>
                    <xdr:colOff>457200</xdr:colOff>
                    <xdr:row>7</xdr:row>
                    <xdr:rowOff>0</xdr:rowOff>
                  </from>
                  <to>
                    <xdr:col>3</xdr:col>
                    <xdr:colOff>571500</xdr:colOff>
                    <xdr:row>8</xdr:row>
                    <xdr:rowOff>0</xdr:rowOff>
                  </to>
                </anchor>
              </controlPr>
            </control>
          </mc:Choice>
        </mc:AlternateContent>
        <mc:AlternateContent xmlns:mc="http://schemas.openxmlformats.org/markup-compatibility/2006">
          <mc:Choice Requires="x14">
            <control shapeId="2087" name="Check Box 39" r:id="rId41">
              <controlPr defaultSize="0">
                <anchor moveWithCells="1">
                  <from>
                    <xdr:col>2</xdr:col>
                    <xdr:colOff>381000</xdr:colOff>
                    <xdr:row>9</xdr:row>
                    <xdr:rowOff>0</xdr:rowOff>
                  </from>
                  <to>
                    <xdr:col>3</xdr:col>
                    <xdr:colOff>114300</xdr:colOff>
                    <xdr:row>10</xdr:row>
                    <xdr:rowOff>25400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O31"/>
  <sheetViews>
    <sheetView tabSelected="1" topLeftCell="A10" workbookViewId="0">
      <selection activeCell="I34" sqref="I34"/>
    </sheetView>
  </sheetViews>
  <sheetFormatPr defaultColWidth="9" defaultRowHeight="26" customHeight="1"/>
  <cols>
    <col min="1" max="1" width="17.1666666666667" style="188" customWidth="1"/>
    <col min="2" max="7" width="9.33333333333333" style="188" customWidth="1"/>
    <col min="8" max="8" width="1.33333333333333" style="188" customWidth="1"/>
    <col min="9" max="9" width="16.5" style="188" customWidth="1"/>
    <col min="10" max="10" width="17" style="188" customWidth="1"/>
    <col min="11" max="11" width="18.5" style="188" customWidth="1"/>
    <col min="12" max="12" width="16.6666666666667" style="188" customWidth="1"/>
    <col min="13" max="13" width="14.1666666666667" style="188" customWidth="1"/>
    <col min="14" max="14" width="16.3333333333333" style="188" customWidth="1"/>
    <col min="15" max="16384" width="9" style="188"/>
  </cols>
  <sheetData>
    <row r="1" ht="30" customHeight="1" spans="1:14">
      <c r="A1" s="189" t="s">
        <v>146</v>
      </c>
      <c r="B1" s="190"/>
      <c r="C1" s="190"/>
      <c r="D1" s="190"/>
      <c r="E1" s="190"/>
      <c r="F1" s="190"/>
      <c r="G1" s="190"/>
      <c r="H1" s="190"/>
      <c r="I1" s="190"/>
      <c r="J1" s="190"/>
      <c r="K1" s="190"/>
      <c r="L1" s="190"/>
      <c r="M1" s="190"/>
      <c r="N1" s="190"/>
    </row>
    <row r="2" ht="29" customHeight="1" spans="1:14">
      <c r="A2" s="191" t="s">
        <v>63</v>
      </c>
      <c r="B2" s="192" t="s">
        <v>250</v>
      </c>
      <c r="C2" s="192"/>
      <c r="D2" s="193" t="s">
        <v>69</v>
      </c>
      <c r="E2" s="192" t="s">
        <v>70</v>
      </c>
      <c r="F2" s="192"/>
      <c r="G2" s="192"/>
      <c r="H2" s="194"/>
      <c r="I2" s="207" t="s">
        <v>58</v>
      </c>
      <c r="J2" s="192" t="s">
        <v>59</v>
      </c>
      <c r="K2" s="192"/>
      <c r="L2" s="192"/>
      <c r="M2" s="192"/>
      <c r="N2" s="208"/>
    </row>
    <row r="3" ht="29" customHeight="1" spans="1:14">
      <c r="A3" s="195" t="s">
        <v>147</v>
      </c>
      <c r="B3" s="196" t="s">
        <v>148</v>
      </c>
      <c r="C3" s="196"/>
      <c r="D3" s="196"/>
      <c r="E3" s="196"/>
      <c r="F3" s="196"/>
      <c r="G3" s="197"/>
      <c r="H3" s="194"/>
      <c r="I3" s="196" t="s">
        <v>149</v>
      </c>
      <c r="J3" s="196"/>
      <c r="K3" s="196"/>
      <c r="L3" s="196"/>
      <c r="M3" s="196"/>
      <c r="N3" s="209"/>
    </row>
    <row r="4" ht="29" customHeight="1" spans="1:15">
      <c r="A4" s="198"/>
      <c r="B4" s="199" t="s">
        <v>109</v>
      </c>
      <c r="C4" s="199" t="s">
        <v>110</v>
      </c>
      <c r="D4" s="200" t="s">
        <v>111</v>
      </c>
      <c r="E4" s="199" t="s">
        <v>112</v>
      </c>
      <c r="F4" s="199" t="s">
        <v>113</v>
      </c>
      <c r="G4" s="199" t="s">
        <v>114</v>
      </c>
      <c r="H4" s="194"/>
      <c r="I4" s="199" t="s">
        <v>109</v>
      </c>
      <c r="J4" s="199" t="s">
        <v>110</v>
      </c>
      <c r="K4" s="200" t="s">
        <v>111</v>
      </c>
      <c r="L4" s="199" t="s">
        <v>112</v>
      </c>
      <c r="M4" s="199" t="s">
        <v>113</v>
      </c>
      <c r="N4" s="199" t="s">
        <v>114</v>
      </c>
      <c r="O4" s="210"/>
    </row>
    <row r="5" ht="29" customHeight="1" spans="1:15">
      <c r="A5" s="201"/>
      <c r="B5" s="202"/>
      <c r="C5" s="202"/>
      <c r="D5" s="202"/>
      <c r="E5" s="202"/>
      <c r="F5" s="202"/>
      <c r="G5" s="202"/>
      <c r="H5" s="194"/>
      <c r="I5" s="211" t="s">
        <v>117</v>
      </c>
      <c r="J5" s="211" t="s">
        <v>116</v>
      </c>
      <c r="K5" s="211" t="s">
        <v>117</v>
      </c>
      <c r="L5" s="211" t="s">
        <v>116</v>
      </c>
      <c r="M5" s="211" t="s">
        <v>117</v>
      </c>
      <c r="N5" s="212" t="s">
        <v>116</v>
      </c>
      <c r="O5" s="210"/>
    </row>
    <row r="6" ht="29" customHeight="1" spans="1:15">
      <c r="A6" s="203" t="s">
        <v>150</v>
      </c>
      <c r="B6" s="204">
        <f>C6-1</f>
        <v>81</v>
      </c>
      <c r="C6" s="204">
        <f>D6-2</f>
        <v>82</v>
      </c>
      <c r="D6" s="204">
        <v>84</v>
      </c>
      <c r="E6" s="204">
        <f>D6+2</f>
        <v>86</v>
      </c>
      <c r="F6" s="204">
        <f>E6+2</f>
        <v>88</v>
      </c>
      <c r="G6" s="204">
        <f>F6+1</f>
        <v>89</v>
      </c>
      <c r="H6" s="194"/>
      <c r="I6" s="213" t="s">
        <v>251</v>
      </c>
      <c r="J6" s="213" t="s">
        <v>252</v>
      </c>
      <c r="K6" s="213" t="s">
        <v>253</v>
      </c>
      <c r="L6" s="213" t="s">
        <v>254</v>
      </c>
      <c r="M6" s="213" t="s">
        <v>255</v>
      </c>
      <c r="N6" s="214" t="s">
        <v>256</v>
      </c>
      <c r="O6" s="210"/>
    </row>
    <row r="7" ht="29" customHeight="1" spans="1:15">
      <c r="A7" s="203" t="s">
        <v>152</v>
      </c>
      <c r="B7" s="204">
        <f>C7-1</f>
        <v>78</v>
      </c>
      <c r="C7" s="204">
        <f>D7-2</f>
        <v>79</v>
      </c>
      <c r="D7" s="204">
        <v>81</v>
      </c>
      <c r="E7" s="204">
        <f>D7+2</f>
        <v>83</v>
      </c>
      <c r="F7" s="204">
        <f>E7+2</f>
        <v>85</v>
      </c>
      <c r="G7" s="204">
        <f>F7+1</f>
        <v>86</v>
      </c>
      <c r="H7" s="194"/>
      <c r="I7" s="213" t="s">
        <v>256</v>
      </c>
      <c r="J7" s="213" t="s">
        <v>256</v>
      </c>
      <c r="K7" s="213" t="s">
        <v>251</v>
      </c>
      <c r="L7" s="213" t="s">
        <v>255</v>
      </c>
      <c r="M7" s="213" t="s">
        <v>256</v>
      </c>
      <c r="N7" s="214" t="s">
        <v>256</v>
      </c>
      <c r="O7" s="210"/>
    </row>
    <row r="8" ht="29" customHeight="1" spans="1:15">
      <c r="A8" s="203" t="s">
        <v>153</v>
      </c>
      <c r="B8" s="204"/>
      <c r="C8" s="204"/>
      <c r="D8" s="204"/>
      <c r="E8" s="204"/>
      <c r="F8" s="204"/>
      <c r="G8" s="204"/>
      <c r="H8" s="194"/>
      <c r="I8" s="213"/>
      <c r="J8" s="213"/>
      <c r="K8" s="213"/>
      <c r="L8" s="213"/>
      <c r="M8" s="213"/>
      <c r="N8" s="214"/>
      <c r="O8" s="210"/>
    </row>
    <row r="9" ht="29" customHeight="1" spans="1:15">
      <c r="A9" s="203" t="s">
        <v>154</v>
      </c>
      <c r="B9" s="204">
        <f t="shared" ref="B9:B11" si="0">C9-4</f>
        <v>118</v>
      </c>
      <c r="C9" s="204">
        <f t="shared" ref="C9:C11" si="1">D9-4</f>
        <v>122</v>
      </c>
      <c r="D9" s="204">
        <v>126</v>
      </c>
      <c r="E9" s="204">
        <f t="shared" ref="E9:E11" si="2">D9+4</f>
        <v>130</v>
      </c>
      <c r="F9" s="204">
        <f>E9+4</f>
        <v>134</v>
      </c>
      <c r="G9" s="204">
        <f t="shared" ref="G9:G11" si="3">F9+6</f>
        <v>140</v>
      </c>
      <c r="H9" s="194"/>
      <c r="I9" s="213" t="s">
        <v>257</v>
      </c>
      <c r="J9" s="213" t="s">
        <v>256</v>
      </c>
      <c r="K9" s="213" t="s">
        <v>256</v>
      </c>
      <c r="L9" s="213" t="s">
        <v>256</v>
      </c>
      <c r="M9" s="213" t="s">
        <v>256</v>
      </c>
      <c r="N9" s="213" t="s">
        <v>256</v>
      </c>
      <c r="O9" s="210"/>
    </row>
    <row r="10" ht="29" customHeight="1" spans="1:15">
      <c r="A10" s="203" t="s">
        <v>156</v>
      </c>
      <c r="B10" s="204">
        <f t="shared" si="0"/>
        <v>116</v>
      </c>
      <c r="C10" s="204">
        <f t="shared" si="1"/>
        <v>120</v>
      </c>
      <c r="D10" s="204">
        <v>124</v>
      </c>
      <c r="E10" s="204">
        <f t="shared" si="2"/>
        <v>128</v>
      </c>
      <c r="F10" s="204">
        <f>E10+5</f>
        <v>133</v>
      </c>
      <c r="G10" s="204">
        <f t="shared" si="3"/>
        <v>139</v>
      </c>
      <c r="H10" s="194"/>
      <c r="I10" s="213" t="s">
        <v>256</v>
      </c>
      <c r="J10" s="213" t="s">
        <v>258</v>
      </c>
      <c r="K10" s="213" t="s">
        <v>259</v>
      </c>
      <c r="L10" s="213" t="s">
        <v>256</v>
      </c>
      <c r="M10" s="213" t="s">
        <v>256</v>
      </c>
      <c r="N10" s="213" t="s">
        <v>258</v>
      </c>
      <c r="O10" s="210"/>
    </row>
    <row r="11" ht="29" customHeight="1" spans="1:15">
      <c r="A11" s="203" t="s">
        <v>157</v>
      </c>
      <c r="B11" s="204">
        <f t="shared" si="0"/>
        <v>116</v>
      </c>
      <c r="C11" s="204">
        <f t="shared" si="1"/>
        <v>120</v>
      </c>
      <c r="D11" s="204">
        <v>124</v>
      </c>
      <c r="E11" s="204">
        <f t="shared" si="2"/>
        <v>128</v>
      </c>
      <c r="F11" s="204">
        <f>E11+5</f>
        <v>133</v>
      </c>
      <c r="G11" s="204">
        <f t="shared" si="3"/>
        <v>139</v>
      </c>
      <c r="H11" s="194"/>
      <c r="I11" s="213" t="s">
        <v>256</v>
      </c>
      <c r="J11" s="213" t="s">
        <v>256</v>
      </c>
      <c r="K11" s="213" t="s">
        <v>256</v>
      </c>
      <c r="L11" s="213" t="s">
        <v>260</v>
      </c>
      <c r="M11" s="213" t="s">
        <v>256</v>
      </c>
      <c r="N11" s="213" t="s">
        <v>256</v>
      </c>
      <c r="O11" s="210"/>
    </row>
    <row r="12" ht="29" customHeight="1" spans="1:15">
      <c r="A12" s="203" t="s">
        <v>159</v>
      </c>
      <c r="B12" s="204">
        <f>C12-1.2</f>
        <v>49.6</v>
      </c>
      <c r="C12" s="204">
        <f>D12-1.2</f>
        <v>50.8</v>
      </c>
      <c r="D12" s="204">
        <v>52</v>
      </c>
      <c r="E12" s="204">
        <f>D12+1.2</f>
        <v>53.2</v>
      </c>
      <c r="F12" s="204">
        <f>E12+1.2</f>
        <v>54.4</v>
      </c>
      <c r="G12" s="204">
        <f>F12+1.4</f>
        <v>55.8</v>
      </c>
      <c r="H12" s="194"/>
      <c r="I12" s="213" t="s">
        <v>260</v>
      </c>
      <c r="J12" s="213" t="s">
        <v>256</v>
      </c>
      <c r="K12" s="213" t="s">
        <v>256</v>
      </c>
      <c r="L12" s="213" t="s">
        <v>256</v>
      </c>
      <c r="M12" s="213" t="s">
        <v>256</v>
      </c>
      <c r="N12" s="213" t="s">
        <v>256</v>
      </c>
      <c r="O12" s="210"/>
    </row>
    <row r="13" ht="29" customHeight="1" spans="1:15">
      <c r="A13" s="203" t="s">
        <v>160</v>
      </c>
      <c r="B13" s="204">
        <f>C13</f>
        <v>11.5</v>
      </c>
      <c r="C13" s="204">
        <f>D13</f>
        <v>11.5</v>
      </c>
      <c r="D13" s="204">
        <v>11.5</v>
      </c>
      <c r="E13" s="204">
        <f t="shared" ref="E13:G13" si="4">D13</f>
        <v>11.5</v>
      </c>
      <c r="F13" s="204">
        <f t="shared" si="4"/>
        <v>11.5</v>
      </c>
      <c r="G13" s="204">
        <f t="shared" si="4"/>
        <v>11.5</v>
      </c>
      <c r="H13" s="194"/>
      <c r="I13" s="213" t="s">
        <v>256</v>
      </c>
      <c r="J13" s="213" t="s">
        <v>256</v>
      </c>
      <c r="K13" s="213" t="s">
        <v>256</v>
      </c>
      <c r="L13" s="213" t="s">
        <v>256</v>
      </c>
      <c r="M13" s="213" t="s">
        <v>256</v>
      </c>
      <c r="N13" s="213" t="s">
        <v>256</v>
      </c>
      <c r="O13" s="210"/>
    </row>
    <row r="14" ht="29" customHeight="1" spans="1:15">
      <c r="A14" s="203" t="s">
        <v>161</v>
      </c>
      <c r="B14" s="204">
        <f>C14</f>
        <v>11</v>
      </c>
      <c r="C14" s="204">
        <f>D14</f>
        <v>11</v>
      </c>
      <c r="D14" s="204">
        <v>11</v>
      </c>
      <c r="E14" s="204">
        <f t="shared" ref="E14:G14" si="5">D14</f>
        <v>11</v>
      </c>
      <c r="F14" s="204">
        <f t="shared" si="5"/>
        <v>11</v>
      </c>
      <c r="G14" s="204">
        <f t="shared" si="5"/>
        <v>11</v>
      </c>
      <c r="H14" s="194"/>
      <c r="I14" s="213" t="s">
        <v>256</v>
      </c>
      <c r="J14" s="213" t="s">
        <v>256</v>
      </c>
      <c r="K14" s="213" t="s">
        <v>256</v>
      </c>
      <c r="L14" s="213" t="s">
        <v>251</v>
      </c>
      <c r="M14" s="213" t="s">
        <v>261</v>
      </c>
      <c r="N14" s="213" t="s">
        <v>262</v>
      </c>
      <c r="O14" s="210"/>
    </row>
    <row r="15" ht="29" customHeight="1" spans="1:15">
      <c r="A15" s="203" t="s">
        <v>162</v>
      </c>
      <c r="B15" s="204">
        <f>C15-1</f>
        <v>60.5</v>
      </c>
      <c r="C15" s="204">
        <f>D15-1</f>
        <v>61.5</v>
      </c>
      <c r="D15" s="204">
        <v>62.5</v>
      </c>
      <c r="E15" s="204">
        <f>D15+1</f>
        <v>63.5</v>
      </c>
      <c r="F15" s="204">
        <f>E15+1</f>
        <v>64.5</v>
      </c>
      <c r="G15" s="204">
        <f>F15+1.5</f>
        <v>66</v>
      </c>
      <c r="H15" s="194"/>
      <c r="I15" s="213" t="s">
        <v>256</v>
      </c>
      <c r="J15" s="213" t="s">
        <v>256</v>
      </c>
      <c r="K15" s="213" t="s">
        <v>254</v>
      </c>
      <c r="L15" s="213" t="s">
        <v>256</v>
      </c>
      <c r="M15" s="213" t="s">
        <v>255</v>
      </c>
      <c r="N15" s="213" t="s">
        <v>256</v>
      </c>
      <c r="O15" s="210"/>
    </row>
    <row r="16" ht="29" customHeight="1" spans="1:15">
      <c r="A16" s="203" t="s">
        <v>164</v>
      </c>
      <c r="B16" s="204">
        <f>C16-1</f>
        <v>58</v>
      </c>
      <c r="C16" s="204">
        <f>D16-1</f>
        <v>59</v>
      </c>
      <c r="D16" s="204">
        <v>60</v>
      </c>
      <c r="E16" s="204">
        <f>D16+1</f>
        <v>61</v>
      </c>
      <c r="F16" s="204">
        <f>E16+1</f>
        <v>62</v>
      </c>
      <c r="G16" s="204">
        <f>F16+1.5</f>
        <v>63.5</v>
      </c>
      <c r="H16" s="194"/>
      <c r="I16" s="213" t="s">
        <v>260</v>
      </c>
      <c r="J16" s="213" t="s">
        <v>255</v>
      </c>
      <c r="K16" s="213" t="s">
        <v>260</v>
      </c>
      <c r="L16" s="213" t="s">
        <v>260</v>
      </c>
      <c r="M16" s="213" t="s">
        <v>261</v>
      </c>
      <c r="N16" s="213" t="s">
        <v>255</v>
      </c>
      <c r="O16" s="210"/>
    </row>
    <row r="17" ht="29" customHeight="1" spans="1:15">
      <c r="A17" s="203" t="s">
        <v>165</v>
      </c>
      <c r="B17" s="204">
        <f>C17-0.6</f>
        <v>65.2</v>
      </c>
      <c r="C17" s="204">
        <f>D17-1.2</f>
        <v>65.8</v>
      </c>
      <c r="D17" s="204">
        <v>67</v>
      </c>
      <c r="E17" s="204">
        <f>D17+1.2</f>
        <v>68.2</v>
      </c>
      <c r="F17" s="204">
        <f>E17+1.2</f>
        <v>69.4</v>
      </c>
      <c r="G17" s="204">
        <f>F17+0.6</f>
        <v>70</v>
      </c>
      <c r="H17" s="194"/>
      <c r="I17" s="213" t="s">
        <v>256</v>
      </c>
      <c r="J17" s="213" t="s">
        <v>260</v>
      </c>
      <c r="K17" s="213" t="s">
        <v>255</v>
      </c>
      <c r="L17" s="213" t="s">
        <v>252</v>
      </c>
      <c r="M17" s="213" t="s">
        <v>256</v>
      </c>
      <c r="N17" s="213" t="s">
        <v>256</v>
      </c>
      <c r="O17" s="210"/>
    </row>
    <row r="18" ht="29" customHeight="1" spans="1:15">
      <c r="A18" s="203" t="s">
        <v>166</v>
      </c>
      <c r="B18" s="204">
        <f>C18-4</f>
        <v>113</v>
      </c>
      <c r="C18" s="204">
        <f>D18-4</f>
        <v>117</v>
      </c>
      <c r="D18" s="204">
        <v>121</v>
      </c>
      <c r="E18" s="204">
        <f>D18+4</f>
        <v>125</v>
      </c>
      <c r="F18" s="204">
        <f>E18+4</f>
        <v>129</v>
      </c>
      <c r="G18" s="204">
        <f>F18+6</f>
        <v>135</v>
      </c>
      <c r="H18" s="194"/>
      <c r="I18" s="213" t="s">
        <v>256</v>
      </c>
      <c r="J18" s="213" t="s">
        <v>256</v>
      </c>
      <c r="K18" s="213" t="s">
        <v>256</v>
      </c>
      <c r="L18" s="213" t="s">
        <v>256</v>
      </c>
      <c r="M18" s="213" t="s">
        <v>256</v>
      </c>
      <c r="N18" s="213" t="s">
        <v>256</v>
      </c>
      <c r="O18" s="210"/>
    </row>
    <row r="19" ht="29" customHeight="1" spans="1:15">
      <c r="A19" s="203" t="s">
        <v>167</v>
      </c>
      <c r="B19" s="204">
        <f>C19-4</f>
        <v>90</v>
      </c>
      <c r="C19" s="204">
        <f>D19-4</f>
        <v>94</v>
      </c>
      <c r="D19" s="204">
        <v>98</v>
      </c>
      <c r="E19" s="204">
        <f>D19+4</f>
        <v>102</v>
      </c>
      <c r="F19" s="204">
        <f>E19+4</f>
        <v>106</v>
      </c>
      <c r="G19" s="204">
        <f>F19+6</f>
        <v>112</v>
      </c>
      <c r="H19" s="194"/>
      <c r="I19" s="213" t="s">
        <v>256</v>
      </c>
      <c r="J19" s="213" t="s">
        <v>258</v>
      </c>
      <c r="K19" s="213" t="s">
        <v>256</v>
      </c>
      <c r="L19" s="213" t="s">
        <v>263</v>
      </c>
      <c r="M19" s="213" t="s">
        <v>263</v>
      </c>
      <c r="N19" s="213" t="s">
        <v>253</v>
      </c>
      <c r="O19" s="210"/>
    </row>
    <row r="20" ht="29" customHeight="1" spans="1:15">
      <c r="A20" s="203" t="s">
        <v>168</v>
      </c>
      <c r="B20" s="204">
        <f>C20-0.8</f>
        <v>23.4</v>
      </c>
      <c r="C20" s="204">
        <f>D20-0.8</f>
        <v>24.2</v>
      </c>
      <c r="D20" s="204">
        <v>25</v>
      </c>
      <c r="E20" s="204">
        <f>D20+0.8</f>
        <v>25.8</v>
      </c>
      <c r="F20" s="204">
        <f>E20+0.8</f>
        <v>26.6</v>
      </c>
      <c r="G20" s="204">
        <f>F20+1.3</f>
        <v>27.9</v>
      </c>
      <c r="H20" s="194"/>
      <c r="I20" s="213" t="s">
        <v>264</v>
      </c>
      <c r="J20" s="213" t="s">
        <v>256</v>
      </c>
      <c r="K20" s="213" t="s">
        <v>256</v>
      </c>
      <c r="L20" s="213" t="s">
        <v>256</v>
      </c>
      <c r="M20" s="213" t="s">
        <v>265</v>
      </c>
      <c r="N20" s="213" t="s">
        <v>256</v>
      </c>
      <c r="O20" s="210"/>
    </row>
    <row r="21" ht="29" customHeight="1" spans="1:15">
      <c r="A21" s="203" t="s">
        <v>169</v>
      </c>
      <c r="B21" s="204">
        <f>C21-0.7</f>
        <v>19.6</v>
      </c>
      <c r="C21" s="204">
        <f>D21-0.7</f>
        <v>20.3</v>
      </c>
      <c r="D21" s="204">
        <v>21</v>
      </c>
      <c r="E21" s="204">
        <f>D21+0.7</f>
        <v>21.7</v>
      </c>
      <c r="F21" s="204">
        <f>E21+0.7</f>
        <v>22.4</v>
      </c>
      <c r="G21" s="204">
        <f>F21+1</f>
        <v>23.4</v>
      </c>
      <c r="H21" s="194"/>
      <c r="I21" s="213" t="s">
        <v>256</v>
      </c>
      <c r="J21" s="213" t="s">
        <v>256</v>
      </c>
      <c r="K21" s="213" t="s">
        <v>256</v>
      </c>
      <c r="L21" s="213" t="s">
        <v>256</v>
      </c>
      <c r="M21" s="213" t="s">
        <v>256</v>
      </c>
      <c r="N21" s="213" t="s">
        <v>256</v>
      </c>
      <c r="O21" s="210"/>
    </row>
    <row r="22" ht="29" customHeight="1" spans="1:15">
      <c r="A22" s="203" t="s">
        <v>170</v>
      </c>
      <c r="B22" s="204">
        <f t="shared" ref="B22:B24" si="6">C22-0.5</f>
        <v>15</v>
      </c>
      <c r="C22" s="204">
        <f t="shared" ref="C22:C24" si="7">D22-0.5</f>
        <v>15.5</v>
      </c>
      <c r="D22" s="204">
        <v>16</v>
      </c>
      <c r="E22" s="204">
        <f>D22+0.5</f>
        <v>16.5</v>
      </c>
      <c r="F22" s="204">
        <f>E22+0.5</f>
        <v>17</v>
      </c>
      <c r="G22" s="204">
        <f>F22+0.7</f>
        <v>17.7</v>
      </c>
      <c r="H22" s="194"/>
      <c r="I22" s="213" t="s">
        <v>256</v>
      </c>
      <c r="J22" s="213" t="s">
        <v>251</v>
      </c>
      <c r="K22" s="213" t="s">
        <v>256</v>
      </c>
      <c r="L22" s="213" t="s">
        <v>256</v>
      </c>
      <c r="M22" s="213" t="s">
        <v>256</v>
      </c>
      <c r="N22" s="213" t="s">
        <v>256</v>
      </c>
      <c r="O22" s="210"/>
    </row>
    <row r="23" ht="29" customHeight="1" spans="1:15">
      <c r="A23" s="203" t="s">
        <v>171</v>
      </c>
      <c r="B23" s="204">
        <f t="shared" si="6"/>
        <v>39</v>
      </c>
      <c r="C23" s="204">
        <f t="shared" si="7"/>
        <v>39.5</v>
      </c>
      <c r="D23" s="204">
        <v>40</v>
      </c>
      <c r="E23" s="204">
        <f t="shared" ref="E23:G23" si="8">D23+0.5</f>
        <v>40.5</v>
      </c>
      <c r="F23" s="204">
        <f t="shared" si="8"/>
        <v>41</v>
      </c>
      <c r="G23" s="204">
        <f t="shared" si="8"/>
        <v>41.5</v>
      </c>
      <c r="H23" s="194"/>
      <c r="I23" s="215" t="s">
        <v>256</v>
      </c>
      <c r="J23" s="215" t="s">
        <v>266</v>
      </c>
      <c r="K23" s="213" t="s">
        <v>253</v>
      </c>
      <c r="L23" s="213" t="s">
        <v>254</v>
      </c>
      <c r="M23" s="213" t="s">
        <v>256</v>
      </c>
      <c r="N23" s="216" t="s">
        <v>253</v>
      </c>
      <c r="O23" s="210"/>
    </row>
    <row r="24" ht="29" customHeight="1" spans="1:15">
      <c r="A24" s="203" t="s">
        <v>173</v>
      </c>
      <c r="B24" s="204">
        <f t="shared" si="6"/>
        <v>30</v>
      </c>
      <c r="C24" s="204">
        <f t="shared" si="7"/>
        <v>30.5</v>
      </c>
      <c r="D24" s="204">
        <v>31</v>
      </c>
      <c r="E24" s="204">
        <f>D24+0.5</f>
        <v>31.5</v>
      </c>
      <c r="F24" s="204">
        <f>E24+0.5</f>
        <v>32</v>
      </c>
      <c r="G24" s="204">
        <f>F24+0.75</f>
        <v>32.75</v>
      </c>
      <c r="H24" s="194"/>
      <c r="I24" s="215" t="s">
        <v>266</v>
      </c>
      <c r="J24" s="215" t="s">
        <v>260</v>
      </c>
      <c r="K24" s="213" t="s">
        <v>256</v>
      </c>
      <c r="L24" s="213" t="s">
        <v>256</v>
      </c>
      <c r="M24" s="213" t="s">
        <v>256</v>
      </c>
      <c r="N24" s="216" t="s">
        <v>260</v>
      </c>
      <c r="O24" s="210"/>
    </row>
    <row r="25" ht="29" customHeight="1" spans="1:15">
      <c r="A25" s="203" t="s">
        <v>174</v>
      </c>
      <c r="B25" s="204">
        <v>42</v>
      </c>
      <c r="C25" s="204">
        <v>42</v>
      </c>
      <c r="D25" s="204">
        <v>43</v>
      </c>
      <c r="E25" s="204">
        <v>43</v>
      </c>
      <c r="F25" s="204">
        <v>44</v>
      </c>
      <c r="G25" s="204">
        <v>44</v>
      </c>
      <c r="H25" s="194"/>
      <c r="I25" s="215" t="s">
        <v>256</v>
      </c>
      <c r="J25" s="215" t="s">
        <v>256</v>
      </c>
      <c r="K25" s="213" t="s">
        <v>256</v>
      </c>
      <c r="L25" s="213" t="s">
        <v>256</v>
      </c>
      <c r="M25" s="213" t="s">
        <v>256</v>
      </c>
      <c r="N25" s="216" t="s">
        <v>256</v>
      </c>
      <c r="O25" s="210"/>
    </row>
    <row r="26" ht="29" customHeight="1" spans="1:15">
      <c r="A26" s="203" t="s">
        <v>175</v>
      </c>
      <c r="B26" s="204">
        <f t="shared" ref="B26:B29" si="9">C26</f>
        <v>18</v>
      </c>
      <c r="C26" s="204">
        <f t="shared" ref="C26:C29" si="10">D26-1</f>
        <v>18</v>
      </c>
      <c r="D26" s="204">
        <v>19</v>
      </c>
      <c r="E26" s="204">
        <f t="shared" ref="E26:E29" si="11">D26</f>
        <v>19</v>
      </c>
      <c r="F26" s="204">
        <f t="shared" ref="F26:F29" si="12">E26+1.5</f>
        <v>20.5</v>
      </c>
      <c r="G26" s="204">
        <f t="shared" ref="G26:G29" si="13">F26</f>
        <v>20.5</v>
      </c>
      <c r="H26" s="194"/>
      <c r="I26" s="215" t="s">
        <v>256</v>
      </c>
      <c r="J26" s="215" t="s">
        <v>267</v>
      </c>
      <c r="K26" s="213" t="s">
        <v>256</v>
      </c>
      <c r="L26" s="213" t="s">
        <v>256</v>
      </c>
      <c r="M26" s="213" t="s">
        <v>254</v>
      </c>
      <c r="N26" s="216" t="s">
        <v>256</v>
      </c>
      <c r="O26" s="210"/>
    </row>
    <row r="27" ht="29" customHeight="1" spans="1:15">
      <c r="A27" s="203" t="s">
        <v>176</v>
      </c>
      <c r="B27" s="204">
        <f t="shared" si="9"/>
        <v>18</v>
      </c>
      <c r="C27" s="204">
        <f t="shared" si="10"/>
        <v>18</v>
      </c>
      <c r="D27" s="204">
        <v>19</v>
      </c>
      <c r="E27" s="204">
        <f t="shared" si="11"/>
        <v>19</v>
      </c>
      <c r="F27" s="204">
        <f t="shared" si="12"/>
        <v>20.5</v>
      </c>
      <c r="G27" s="204">
        <f t="shared" si="13"/>
        <v>20.5</v>
      </c>
      <c r="H27" s="194"/>
      <c r="I27" s="215" t="s">
        <v>256</v>
      </c>
      <c r="J27" s="215">
        <f>-0.5-0.5</f>
        <v>-1</v>
      </c>
      <c r="K27" s="213" t="s">
        <v>256</v>
      </c>
      <c r="L27" s="213" t="s">
        <v>256</v>
      </c>
      <c r="M27" s="213" t="s">
        <v>255</v>
      </c>
      <c r="N27" s="213" t="s">
        <v>256</v>
      </c>
      <c r="O27" s="210"/>
    </row>
    <row r="28" ht="33" customHeight="1" spans="1:15">
      <c r="A28" s="203" t="s">
        <v>177</v>
      </c>
      <c r="B28" s="204">
        <f t="shared" si="9"/>
        <v>14</v>
      </c>
      <c r="C28" s="204">
        <f t="shared" si="10"/>
        <v>14</v>
      </c>
      <c r="D28" s="204">
        <v>15</v>
      </c>
      <c r="E28" s="204">
        <f t="shared" si="11"/>
        <v>15</v>
      </c>
      <c r="F28" s="204">
        <f t="shared" si="12"/>
        <v>16.5</v>
      </c>
      <c r="G28" s="204">
        <f t="shared" si="13"/>
        <v>16.5</v>
      </c>
      <c r="H28" s="194"/>
      <c r="I28" s="215" t="s">
        <v>256</v>
      </c>
      <c r="J28" s="215" t="s">
        <v>256</v>
      </c>
      <c r="K28" s="213" t="s">
        <v>256</v>
      </c>
      <c r="L28" s="213" t="s">
        <v>256</v>
      </c>
      <c r="M28" s="213" t="s">
        <v>256</v>
      </c>
      <c r="N28" s="213" t="s">
        <v>256</v>
      </c>
      <c r="O28" s="210"/>
    </row>
    <row r="29" ht="33" customHeight="1" spans="1:15">
      <c r="A29" s="203" t="s">
        <v>178</v>
      </c>
      <c r="B29" s="204">
        <f t="shared" si="9"/>
        <v>16</v>
      </c>
      <c r="C29" s="204">
        <f t="shared" si="10"/>
        <v>16</v>
      </c>
      <c r="D29" s="204">
        <v>17</v>
      </c>
      <c r="E29" s="204">
        <f t="shared" si="11"/>
        <v>17</v>
      </c>
      <c r="F29" s="204">
        <f t="shared" si="12"/>
        <v>18.5</v>
      </c>
      <c r="G29" s="204">
        <f t="shared" si="13"/>
        <v>18.5</v>
      </c>
      <c r="H29" s="194"/>
      <c r="I29" s="215" t="s">
        <v>256</v>
      </c>
      <c r="J29" s="215" t="s">
        <v>256</v>
      </c>
      <c r="K29" s="213" t="s">
        <v>257</v>
      </c>
      <c r="L29" s="213" t="s">
        <v>256</v>
      </c>
      <c r="M29" s="213" t="s">
        <v>257</v>
      </c>
      <c r="N29" s="213" t="s">
        <v>256</v>
      </c>
      <c r="O29" s="210"/>
    </row>
    <row r="30" customHeight="1" spans="1:14">
      <c r="A30" s="205" t="s">
        <v>122</v>
      </c>
      <c r="D30" s="206"/>
      <c r="E30" s="206"/>
      <c r="F30" s="206"/>
      <c r="G30" s="206"/>
      <c r="I30" s="206"/>
      <c r="J30" s="206"/>
      <c r="K30" s="206"/>
      <c r="L30" s="206"/>
      <c r="M30" s="206"/>
      <c r="N30" s="206"/>
    </row>
    <row r="31" customHeight="1" spans="1:14">
      <c r="A31" s="188" t="s">
        <v>179</v>
      </c>
      <c r="D31" s="206"/>
      <c r="E31" s="206"/>
      <c r="F31" s="206"/>
      <c r="G31" s="206"/>
      <c r="I31" s="205" t="s">
        <v>268</v>
      </c>
      <c r="J31" s="217"/>
      <c r="K31" s="205" t="s">
        <v>181</v>
      </c>
      <c r="L31" s="205"/>
      <c r="M31" s="205" t="s">
        <v>182</v>
      </c>
      <c r="N31" s="206"/>
    </row>
  </sheetData>
  <mergeCells count="8">
    <mergeCell ref="A1:N1"/>
    <mergeCell ref="B2:C2"/>
    <mergeCell ref="E2:G2"/>
    <mergeCell ref="J2:N2"/>
    <mergeCell ref="B3:G3"/>
    <mergeCell ref="I3:N3"/>
    <mergeCell ref="A3:A5"/>
    <mergeCell ref="H2:H29"/>
  </mergeCells>
  <pageMargins left="0.75" right="0.75" top="1" bottom="1" header="0.5" footer="0.5"/>
  <pageSetup paperSize="9" scale="61" orientation="landscape"/>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O9"/>
  <sheetViews>
    <sheetView zoomScale="125" zoomScaleNormal="125" workbookViewId="0">
      <selection activeCell="A9" sqref="A9:O9"/>
    </sheetView>
  </sheetViews>
  <sheetFormatPr defaultColWidth="9" defaultRowHeight="14.25"/>
  <cols>
    <col min="1" max="1" width="5.66666666666667" customWidth="1"/>
    <col min="2" max="2" width="9.66666666666667" customWidth="1"/>
    <col min="3" max="3" width="12.1666666666667" customWidth="1"/>
    <col min="4" max="4" width="13.6666666666667" customWidth="1"/>
    <col min="5" max="5" width="11.8333333333333" customWidth="1"/>
    <col min="6" max="6" width="11.3333333333333" customWidth="1"/>
    <col min="7" max="7" width="8" customWidth="1"/>
    <col min="8" max="8" width="9" customWidth="1"/>
    <col min="9" max="9" width="9.16666666666667" customWidth="1"/>
    <col min="10" max="10" width="7.66666666666667" customWidth="1"/>
    <col min="11" max="11" width="7.33333333333333" customWidth="1"/>
    <col min="12" max="12" width="10" customWidth="1"/>
    <col min="13" max="13" width="9.16666666666667" customWidth="1"/>
    <col min="14" max="14" width="6.83333333333333" customWidth="1"/>
    <col min="15" max="15" width="8.33333333333333" customWidth="1"/>
  </cols>
  <sheetData>
    <row r="1" ht="29.25" spans="1:15">
      <c r="A1" s="3" t="s">
        <v>269</v>
      </c>
      <c r="B1" s="3"/>
      <c r="C1" s="3"/>
      <c r="D1" s="3"/>
      <c r="E1" s="3"/>
      <c r="F1" s="3"/>
      <c r="G1" s="3"/>
      <c r="H1" s="3"/>
      <c r="I1" s="3"/>
      <c r="J1" s="3"/>
      <c r="K1" s="3"/>
      <c r="L1" s="3"/>
      <c r="M1" s="3"/>
      <c r="N1" s="3"/>
      <c r="O1" s="3"/>
    </row>
    <row r="2" s="1" customFormat="1" ht="16.5" spans="1:15">
      <c r="A2" s="4" t="s">
        <v>270</v>
      </c>
      <c r="B2" s="5" t="s">
        <v>271</v>
      </c>
      <c r="C2" s="5" t="s">
        <v>272</v>
      </c>
      <c r="D2" s="5" t="s">
        <v>273</v>
      </c>
      <c r="E2" s="5" t="s">
        <v>274</v>
      </c>
      <c r="F2" s="5" t="s">
        <v>275</v>
      </c>
      <c r="G2" s="5" t="s">
        <v>276</v>
      </c>
      <c r="H2" s="26" t="s">
        <v>277</v>
      </c>
      <c r="I2" s="4" t="s">
        <v>278</v>
      </c>
      <c r="J2" s="4" t="s">
        <v>279</v>
      </c>
      <c r="K2" s="4" t="s">
        <v>280</v>
      </c>
      <c r="L2" s="4" t="s">
        <v>281</v>
      </c>
      <c r="M2" s="4" t="s">
        <v>282</v>
      </c>
      <c r="N2" s="5" t="s">
        <v>283</v>
      </c>
      <c r="O2" s="5" t="s">
        <v>284</v>
      </c>
    </row>
    <row r="3" s="1" customFormat="1" ht="16.5" spans="1:15">
      <c r="A3" s="4"/>
      <c r="B3" s="7"/>
      <c r="C3" s="7"/>
      <c r="D3" s="7"/>
      <c r="E3" s="7"/>
      <c r="F3" s="7"/>
      <c r="G3" s="7"/>
      <c r="H3" s="27"/>
      <c r="I3" s="4" t="s">
        <v>285</v>
      </c>
      <c r="J3" s="4" t="s">
        <v>285</v>
      </c>
      <c r="K3" s="4" t="s">
        <v>285</v>
      </c>
      <c r="L3" s="4" t="s">
        <v>285</v>
      </c>
      <c r="M3" s="4" t="s">
        <v>285</v>
      </c>
      <c r="N3" s="7"/>
      <c r="O3" s="7"/>
    </row>
    <row r="4" ht="30" customHeight="1" spans="1:15">
      <c r="A4" s="9">
        <v>1</v>
      </c>
      <c r="B4" s="492" t="s">
        <v>286</v>
      </c>
      <c r="C4" s="34" t="s">
        <v>287</v>
      </c>
      <c r="D4" s="73" t="s">
        <v>116</v>
      </c>
      <c r="E4" s="12" t="s">
        <v>64</v>
      </c>
      <c r="F4" s="74" t="s">
        <v>288</v>
      </c>
      <c r="G4" s="28" t="s">
        <v>67</v>
      </c>
      <c r="H4" s="58"/>
      <c r="I4" s="185">
        <v>2</v>
      </c>
      <c r="J4" s="185">
        <v>1</v>
      </c>
      <c r="K4" s="186"/>
      <c r="L4" s="185">
        <v>1</v>
      </c>
      <c r="M4" s="185">
        <v>1</v>
      </c>
      <c r="N4" s="185">
        <v>4</v>
      </c>
      <c r="O4" s="9" t="s">
        <v>289</v>
      </c>
    </row>
    <row r="5" ht="30" customHeight="1" spans="1:15">
      <c r="A5" s="9">
        <v>2</v>
      </c>
      <c r="B5" s="492" t="s">
        <v>286</v>
      </c>
      <c r="C5" s="34" t="s">
        <v>287</v>
      </c>
      <c r="D5" s="73" t="s">
        <v>116</v>
      </c>
      <c r="E5" s="12" t="s">
        <v>64</v>
      </c>
      <c r="F5" s="74" t="s">
        <v>288</v>
      </c>
      <c r="G5" s="28" t="s">
        <v>67</v>
      </c>
      <c r="H5" s="58"/>
      <c r="I5" s="185">
        <v>2</v>
      </c>
      <c r="J5" s="185"/>
      <c r="K5" s="185">
        <v>3</v>
      </c>
      <c r="L5" s="185"/>
      <c r="M5" s="185"/>
      <c r="N5" s="185">
        <v>5</v>
      </c>
      <c r="O5" s="9" t="s">
        <v>289</v>
      </c>
    </row>
    <row r="6" ht="30" customHeight="1" spans="1:15">
      <c r="A6" s="9">
        <v>3</v>
      </c>
      <c r="B6" s="492" t="s">
        <v>286</v>
      </c>
      <c r="C6" s="34" t="s">
        <v>287</v>
      </c>
      <c r="D6" s="77" t="s">
        <v>117</v>
      </c>
      <c r="E6" s="12" t="s">
        <v>64</v>
      </c>
      <c r="F6" s="74" t="s">
        <v>288</v>
      </c>
      <c r="G6" s="28" t="s">
        <v>67</v>
      </c>
      <c r="H6" s="58"/>
      <c r="I6" s="58"/>
      <c r="J6" s="58"/>
      <c r="K6" s="9">
        <v>1</v>
      </c>
      <c r="L6" s="9">
        <v>2</v>
      </c>
      <c r="M6" s="58"/>
      <c r="N6" s="9">
        <v>3</v>
      </c>
      <c r="O6" s="59" t="s">
        <v>289</v>
      </c>
    </row>
    <row r="7" ht="30" customHeight="1" spans="1:15">
      <c r="A7" s="9">
        <v>4</v>
      </c>
      <c r="B7" s="492" t="s">
        <v>286</v>
      </c>
      <c r="C7" s="34" t="s">
        <v>287</v>
      </c>
      <c r="D7" s="77" t="s">
        <v>117</v>
      </c>
      <c r="E7" s="12" t="s">
        <v>64</v>
      </c>
      <c r="F7" s="74" t="s">
        <v>288</v>
      </c>
      <c r="G7" s="28" t="s">
        <v>67</v>
      </c>
      <c r="H7" s="58"/>
      <c r="I7" s="58"/>
      <c r="J7" s="9"/>
      <c r="K7" s="9">
        <v>1</v>
      </c>
      <c r="L7" s="9">
        <v>4</v>
      </c>
      <c r="M7" s="58"/>
      <c r="N7" s="9">
        <v>5</v>
      </c>
      <c r="O7" s="59" t="s">
        <v>289</v>
      </c>
    </row>
    <row r="8" s="2" customFormat="1" ht="18.75" spans="1:15">
      <c r="A8" s="183" t="s">
        <v>290</v>
      </c>
      <c r="B8" s="52"/>
      <c r="C8" s="52"/>
      <c r="D8" s="53"/>
      <c r="E8" s="54"/>
      <c r="F8" s="184"/>
      <c r="G8" s="184"/>
      <c r="H8" s="184"/>
      <c r="I8" s="55"/>
      <c r="J8" s="183" t="s">
        <v>291</v>
      </c>
      <c r="K8" s="52"/>
      <c r="L8" s="52"/>
      <c r="M8" s="53"/>
      <c r="N8" s="52"/>
      <c r="O8" s="187"/>
    </row>
    <row r="9" ht="49.5" customHeight="1" spans="1:15">
      <c r="A9" s="24" t="s">
        <v>292</v>
      </c>
      <c r="B9" s="25"/>
      <c r="C9" s="25"/>
      <c r="D9" s="25"/>
      <c r="E9" s="25"/>
      <c r="F9" s="25"/>
      <c r="G9" s="25"/>
      <c r="H9" s="25"/>
      <c r="I9" s="25"/>
      <c r="J9" s="25"/>
      <c r="K9" s="25"/>
      <c r="L9" s="25"/>
      <c r="M9" s="25"/>
      <c r="N9" s="25"/>
      <c r="O9" s="25"/>
    </row>
  </sheetData>
  <mergeCells count="15">
    <mergeCell ref="A1:O1"/>
    <mergeCell ref="A8:D8"/>
    <mergeCell ref="E8:I8"/>
    <mergeCell ref="J8:M8"/>
    <mergeCell ref="A9:O9"/>
    <mergeCell ref="A2:A3"/>
    <mergeCell ref="B2:B3"/>
    <mergeCell ref="C2:C3"/>
    <mergeCell ref="D2:D3"/>
    <mergeCell ref="E2:E3"/>
    <mergeCell ref="F2:F3"/>
    <mergeCell ref="G2:G3"/>
    <mergeCell ref="H2:H3"/>
    <mergeCell ref="N2:N3"/>
    <mergeCell ref="O2:O3"/>
  </mergeCells>
  <dataValidations count="1">
    <dataValidation type="list" allowBlank="1" showInputMessage="1" showErrorMessage="1" sqref="O1 O6 O7 O3:O5 O8:O10 O11:O1048576">
      <formula1>"YES,NO"</formula1>
    </dataValidation>
  </dataValidations>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14</vt:i4>
      </vt:variant>
    </vt:vector>
  </HeadingPairs>
  <TitlesOfParts>
    <vt:vector size="14" baseType="lpstr">
      <vt:lpstr>工作内容</vt:lpstr>
      <vt:lpstr>AQL2.5验货</vt:lpstr>
      <vt:lpstr>首期</vt:lpstr>
      <vt:lpstr>首期尺寸表</vt:lpstr>
      <vt:lpstr>中期</vt:lpstr>
      <vt:lpstr>中期尺寸表</vt:lpstr>
      <vt:lpstr>尾期</vt:lpstr>
      <vt:lpstr>尾期尺寸表</vt:lpstr>
      <vt:lpstr>1.面料验布</vt:lpstr>
      <vt:lpstr>2.面料缩率</vt:lpstr>
      <vt:lpstr>3.面料互染</vt:lpstr>
      <vt:lpstr>4.面料静水压</vt:lpstr>
      <vt:lpstr>5.特殊工艺测试</vt:lpstr>
      <vt:lpstr>6.织带类缩率测试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波 李</dc:creator>
  <cp:lastModifiedBy>Administrator</cp:lastModifiedBy>
  <dcterms:created xsi:type="dcterms:W3CDTF">2020-03-11T01:34:00Z</dcterms:created>
  <dcterms:modified xsi:type="dcterms:W3CDTF">2022-10-08T10:14:37Z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28FC1E46663147E89A1B446D92E986B0</vt:lpwstr>
  </property>
</Properties>
</file>