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桌面文件\金缕衣22FW\代言人TAWWAK91601\8-24尾期第2批\"/>
    </mc:Choice>
  </mc:AlternateContent>
  <xr:revisionPtr revIDLastSave="0" documentId="13_ncr:1_{39C7A0B5-E0C0-446B-972F-2AE8F4BC8083}" xr6:coauthVersionLast="47" xr6:coauthVersionMax="47" xr10:uidLastSave="{00000000-0000-0000-0000-000000000000}"/>
  <bookViews>
    <workbookView xWindow="-120" yWindow="-120" windowWidth="20730" windowHeight="11160" tabRatio="855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6" l="1"/>
  <c r="F23" i="6"/>
  <c r="G23" i="6"/>
  <c r="C23" i="6"/>
  <c r="B23" i="6"/>
  <c r="E22" i="6"/>
  <c r="F22" i="6"/>
  <c r="G22" i="6"/>
  <c r="C22" i="6"/>
  <c r="B22" i="6"/>
  <c r="E21" i="6"/>
  <c r="F21" i="6"/>
  <c r="G21" i="6"/>
  <c r="C21" i="6"/>
  <c r="B21" i="6"/>
  <c r="E20" i="6"/>
  <c r="F20" i="6"/>
  <c r="G20" i="6"/>
  <c r="C20" i="6"/>
  <c r="B20" i="6"/>
  <c r="E19" i="6"/>
  <c r="F19" i="6"/>
  <c r="G19" i="6"/>
  <c r="C19" i="6"/>
  <c r="B19" i="6"/>
  <c r="E18" i="6"/>
  <c r="F18" i="6"/>
  <c r="G18" i="6"/>
  <c r="C18" i="6"/>
  <c r="B18" i="6"/>
  <c r="E17" i="6"/>
  <c r="F17" i="6"/>
  <c r="G17" i="6"/>
  <c r="C17" i="6"/>
  <c r="B17" i="6"/>
  <c r="E16" i="6"/>
  <c r="F16" i="6"/>
  <c r="G16" i="6"/>
  <c r="C16" i="6"/>
  <c r="B16" i="6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23" i="16"/>
  <c r="F23" i="16"/>
  <c r="G23" i="16"/>
  <c r="C23" i="16"/>
  <c r="B23" i="16"/>
  <c r="E22" i="16"/>
  <c r="F22" i="16"/>
  <c r="G22" i="16"/>
  <c r="C22" i="16"/>
  <c r="B22" i="16"/>
  <c r="E21" i="16"/>
  <c r="F21" i="16"/>
  <c r="G21" i="16"/>
  <c r="C21" i="16"/>
  <c r="B21" i="16"/>
  <c r="E20" i="16"/>
  <c r="F20" i="16"/>
  <c r="G20" i="16"/>
  <c r="C20" i="16"/>
  <c r="B20" i="16"/>
  <c r="E19" i="16"/>
  <c r="F19" i="16"/>
  <c r="G19" i="16"/>
  <c r="C19" i="16"/>
  <c r="B19" i="16"/>
  <c r="E18" i="16"/>
  <c r="F18" i="16"/>
  <c r="G18" i="16"/>
  <c r="C18" i="16"/>
  <c r="B18" i="16"/>
  <c r="E17" i="16"/>
  <c r="F17" i="16"/>
  <c r="G17" i="16"/>
  <c r="C17" i="16"/>
  <c r="B17" i="16"/>
  <c r="E16" i="16"/>
  <c r="F16" i="16"/>
  <c r="G16" i="16"/>
  <c r="C16" i="16"/>
  <c r="B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P6" i="16"/>
  <c r="N6" i="16"/>
  <c r="L6" i="16"/>
  <c r="E6" i="16"/>
  <c r="F6" i="16"/>
  <c r="G6" i="16"/>
  <c r="C6" i="16"/>
  <c r="B6" i="16"/>
  <c r="E23" i="13"/>
  <c r="F23" i="13"/>
  <c r="G23" i="13"/>
  <c r="C23" i="13"/>
  <c r="B23" i="13"/>
  <c r="E22" i="13"/>
  <c r="F22" i="13"/>
  <c r="G22" i="13"/>
  <c r="C22" i="13"/>
  <c r="B22" i="13"/>
  <c r="E21" i="13"/>
  <c r="F21" i="13"/>
  <c r="G21" i="13"/>
  <c r="C21" i="13"/>
  <c r="B21" i="13"/>
  <c r="E20" i="13"/>
  <c r="F20" i="13"/>
  <c r="G20" i="13"/>
  <c r="C20" i="13"/>
  <c r="B20" i="13"/>
  <c r="E19" i="13"/>
  <c r="F19" i="13"/>
  <c r="G19" i="13"/>
  <c r="C19" i="13"/>
  <c r="B19" i="13"/>
  <c r="E18" i="13"/>
  <c r="F18" i="13"/>
  <c r="G18" i="13"/>
  <c r="C18" i="13"/>
  <c r="B18" i="13"/>
  <c r="E17" i="13"/>
  <c r="F17" i="13"/>
  <c r="G17" i="13"/>
  <c r="C17" i="13"/>
  <c r="B17" i="13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N6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<sst xmlns="http://schemas.openxmlformats.org/spreadsheetml/2006/main" count="1673" uniqueCount="427">
  <si>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</si>
  <si>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</si>
  <si>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</si>
  <si>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</si>
  <si>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</si>
  <si>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</si>
  <si>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</si>
  <si>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</si>
  <si>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</si>
  <si>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</si>
  <si>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</si>
  <si>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</si>
  <si>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</si>
  <si>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</si>
  <si>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</si>
  <si>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</si>
  <si>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</si>
  <si>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</si>
  <si>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</si>
  <si>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</si>
  <si>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</si>
  <si>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</si>
  <si>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</si>
  <si>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</si>
  <si>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</si>
  <si>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</si>
  <si>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</si>
  <si>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</si>
  <si>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</si>
  <si>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</si>
  <si>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</si>
  <si>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</si>
  <si>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</si>
  <si>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</si>
  <si>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</si>
  <si>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</si>
  <si>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</si>
  <si>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</si>
  <si>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</si>
  <si>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</si>
  <si>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</si>
  <si>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</si>
  <si>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</si>
  <si>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</si>
  <si>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</si>
  <si>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</si>
  <si>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</si>
  <si>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</si>
  <si>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</si>
  <si>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</si>
  <si>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</si>
  <si>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</si>
  <si>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</si>
  <si>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</si>
  <si>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</si>
  <si>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</si>
  <si>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</si>
  <si>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</si>
  <si>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</si>
  <si>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</si>
  <si>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</si>
  <si>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</si>
  <si>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</si>
  <si>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TAWWAK91601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</si>
  <si>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</si>
  <si>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</si>
  <si>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</si>
  <si>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</si>
  <si>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</si>
  <si>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</si>
  <si>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</si>
  <si>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</si>
  <si>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</si>
  <si>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</si>
  <si>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</si>
  <si>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</si>
  <si>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</si>
  <si>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</si>
  <si>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</si>
  <si>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</si>
  <si>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</si>
  <si>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</si>
  <si>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</si>
  <si>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</si>
  <si>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</si>
  <si>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</si>
  <si>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</si>
  <si>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</si>
  <si>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</si>
  <si>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</si>
  <si>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</si>
  <si>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</si>
  <si>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</si>
  <si>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</si>
  <si>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</si>
  <si>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</si>
  <si>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</si>
  <si>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</si>
  <si>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</si>
  <si>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</si>
  <si>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</si>
  <si>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</si>
  <si>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</si>
  <si>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</si>
  <si>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</si>
  <si>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</si>
  <si>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</si>
  <si>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</si>
  <si>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</si>
  <si>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</si>
  <si>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</si>
  <si>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</si>
  <si>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</si>
  <si>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</si>
  <si>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</si>
  <si>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</si>
  <si>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</si>
  <si>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</si>
  <si>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</si>
  <si>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</si>
  <si>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米色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</si>
  <si>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</si>
  <si>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黑色：L--3,XL--3</t>
  </si>
  <si>
    <t>米色：L-3,XL-3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</si>
  <si>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</si>
  <si>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</si>
  <si>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</si>
  <si>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</si>
  <si>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</si>
  <si>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1.底边不平</t>
  </si>
  <si>
    <t>2.胸斗套结歪，宽窄不匀</t>
  </si>
  <si>
    <t>3.外门禁偏长，下摆掉角</t>
  </si>
  <si>
    <t>4.脏污</t>
  </si>
  <si>
    <t>5.帽口双面胶褶皱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</si>
  <si>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</si>
  <si>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</si>
  <si>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</si>
  <si>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</si>
  <si>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</si>
  <si>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</si>
  <si>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</si>
  <si>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</si>
  <si>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</si>
  <si>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</si>
  <si>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</si>
  <si>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</si>
  <si>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</si>
  <si>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</si>
  <si>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</si>
  <si>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青岛金缕衣</t>
  </si>
  <si>
    <t>部位名称</t>
  </si>
  <si>
    <t>指示规格  FINAL SPEC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</si>
  <si>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</si>
  <si>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</si>
  <si>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</si>
  <si>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</si>
  <si>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</si>
  <si>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</si>
  <si>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</si>
  <si>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</si>
  <si>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</si>
  <si>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</si>
  <si>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-0.5-0.5</t>
  </si>
  <si>
    <t>前中长</t>
  </si>
  <si>
    <t>√√</t>
  </si>
  <si>
    <t>-1-1</t>
  </si>
  <si>
    <t>内主项拉链</t>
  </si>
  <si>
    <t>-2-1</t>
  </si>
  <si>
    <t>-2-2</t>
  </si>
  <si>
    <t>胸围</t>
  </si>
  <si>
    <t>√+1</t>
  </si>
  <si>
    <t>腰围</t>
  </si>
  <si>
    <t>-2√</t>
  </si>
  <si>
    <t>摆围</t>
  </si>
  <si>
    <t>-0.5-1</t>
  </si>
  <si>
    <t>-1.2-0.3</t>
  </si>
  <si>
    <t>肩宽</t>
  </si>
  <si>
    <t>-0.5√</t>
  </si>
  <si>
    <t>-0.7-1</t>
  </si>
  <si>
    <t>肩点袖长</t>
  </si>
  <si>
    <t>+0.4-0.3</t>
  </si>
  <si>
    <t>袖肥/2（参考值见注解）</t>
  </si>
  <si>
    <t>√-0.2</t>
  </si>
  <si>
    <t>-0.7-0.7</t>
  </si>
  <si>
    <t>袖肘围/2</t>
  </si>
  <si>
    <t>袖口围/2</t>
  </si>
  <si>
    <t>前领高</t>
  </si>
  <si>
    <t>-1-1.5</t>
  </si>
  <si>
    <t>-1.5-1</t>
  </si>
  <si>
    <t>上领围</t>
  </si>
  <si>
    <t>+0.5√</t>
  </si>
  <si>
    <t>下领围</t>
  </si>
  <si>
    <t>帽高</t>
  </si>
  <si>
    <t>帽宽</t>
  </si>
  <si>
    <t>插手袋长</t>
  </si>
  <si>
    <t>胸袋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</si>
  <si>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</si>
  <si>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</si>
  <si>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</si>
  <si>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</si>
  <si>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</si>
  <si>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</si>
  <si>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</si>
  <si>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</si>
  <si>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</si>
  <si>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</si>
  <si>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</si>
  <si>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</si>
  <si>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</si>
  <si>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</si>
  <si>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黑色全码各3件</t>
  </si>
  <si>
    <t>【耐水洗测试】：耐洗水测试明细（要求齐色、齐号）</t>
  </si>
  <si>
    <t>黑色S,L各1件</t>
  </si>
  <si>
    <t>说明：正常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</si>
  <si>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</si>
  <si>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1.袖口烫熨不平一件</t>
  </si>
  <si>
    <t>2.脏污一件</t>
  </si>
  <si>
    <t>3.下摆不平服一件</t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</si>
  <si>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</si>
  <si>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</si>
  <si>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</si>
  <si>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</si>
  <si>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</si>
  <si>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</si>
  <si>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</si>
  <si>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 xml:space="preserve">     齐色齐码请洗测2-3件，有问题的另加测量数量。</t>
  </si>
  <si>
    <t>QC出货报告书</t>
  </si>
  <si>
    <t>产品名称</t>
  </si>
  <si>
    <t>青岛金缕衣服饰有限公司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</si>
  <si>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</si>
  <si>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</si>
  <si>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</si>
  <si>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</si>
  <si>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</si>
  <si>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</si>
  <si>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</si>
  <si>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</si>
  <si>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</si>
  <si>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</si>
  <si>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</si>
  <si>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</si>
  <si>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</si>
  <si>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</si>
  <si>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</si>
  <si>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</si>
  <si>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</si>
  <si>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</si>
  <si>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</si>
  <si>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</si>
  <si>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</si>
  <si>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</si>
  <si>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</si>
  <si>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</si>
  <si>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</si>
  <si>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</si>
  <si>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</si>
  <si>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</si>
  <si>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</si>
  <si>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</si>
  <si>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</si>
  <si>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</si>
  <si>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</si>
  <si>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</si>
  <si>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</si>
  <si>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562/607/608//618/636/656/666/670</t>
  </si>
  <si>
    <t>情况说明：</t>
  </si>
  <si>
    <t xml:space="preserve">【问题点描述】  </t>
  </si>
  <si>
    <t>1.死折-1件</t>
  </si>
  <si>
    <t>2.线毛-1件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</si>
  <si>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</si>
  <si>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</si>
  <si>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</si>
  <si>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</si>
  <si>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</si>
  <si>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</si>
  <si>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</si>
  <si>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</si>
  <si>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√-0.5</t>
  </si>
  <si>
    <t>√-0.3</t>
  </si>
  <si>
    <t>-1√</t>
  </si>
  <si>
    <t>-1.2√</t>
  </si>
  <si>
    <t>√-1</t>
  </si>
  <si>
    <t>-0.8√</t>
  </si>
  <si>
    <t>√+1.3</t>
  </si>
  <si>
    <t>+0.6√</t>
  </si>
  <si>
    <t>+0.8√</t>
  </si>
  <si>
    <t>+1√</t>
  </si>
  <si>
    <t>-1-0.5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</si>
  <si>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</si>
  <si>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</si>
  <si>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</si>
  <si>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</si>
  <si>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</si>
  <si>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</si>
  <si>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</si>
  <si>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</si>
  <si>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</si>
  <si>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</si>
  <si>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</si>
  <si>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</si>
  <si>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</si>
  <si>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</si>
  <si>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</si>
  <si>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</si>
  <si>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</si>
  <si>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8804</t>
  </si>
  <si>
    <t>50D经纬加捻T400</t>
  </si>
  <si>
    <t>YES</t>
  </si>
  <si>
    <t>0712</t>
  </si>
  <si>
    <t>地源棕</t>
  </si>
  <si>
    <t>0172</t>
  </si>
  <si>
    <t>制表时间：7-10</t>
  </si>
  <si>
    <t>测试人签名：高丽静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</si>
  <si>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</si>
  <si>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</si>
  <si>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</si>
  <si>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</si>
  <si>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</si>
  <si>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</si>
  <si>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</si>
  <si>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</si>
  <si>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</si>
  <si>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</si>
  <si>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1-1.6%</t>
  </si>
  <si>
    <t>1-1.7%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</si>
  <si>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</si>
  <si>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</si>
  <si>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</si>
  <si>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</si>
  <si>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</si>
  <si>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</si>
  <si>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</si>
  <si>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</si>
  <si>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</si>
  <si>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</si>
  <si>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</si>
  <si>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</si>
  <si>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230T</t>
  </si>
  <si>
    <t>5#尼龙反装防水开尾，YZZ21B258拉头，含注塑上止金属下止  防水 皮拉袢顺牙齿色</t>
  </si>
  <si>
    <t>伟星</t>
  </si>
  <si>
    <t xml:space="preserve">5#树脂开尾，DU拉头，含注塑上止 </t>
  </si>
  <si>
    <t>YKK</t>
  </si>
  <si>
    <t>3#尼龙反装闭尾拉链 不含上下止 YZZ21B258拉头带拉袢</t>
  </si>
  <si>
    <t>合格</t>
  </si>
  <si>
    <t>物料6</t>
  </si>
  <si>
    <t>物料7</t>
  </si>
  <si>
    <t>物料8</t>
  </si>
  <si>
    <t>物料9</t>
  </si>
  <si>
    <t>物料10</t>
  </si>
  <si>
    <t xml:space="preserve">3#尼龙反装防水闭尾，YZZ21B258拉头，不含上下止 </t>
  </si>
  <si>
    <t>3#尼龙反装，开尾，方头DA拉头</t>
  </si>
  <si>
    <t>间反光点弹力绳</t>
  </si>
  <si>
    <t>旅行金属双孔卡扣（镭射LOGO）</t>
  </si>
  <si>
    <t>尼龙密身斜纹织带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</si>
  <si>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</si>
  <si>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</si>
  <si>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</si>
  <si>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</si>
  <si>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</si>
  <si>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</si>
  <si>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</si>
  <si>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</si>
  <si>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</si>
  <si>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</si>
  <si>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</si>
  <si>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A面金属喷漆四合扣</t>
  </si>
  <si>
    <t>ZY00239</t>
  </si>
  <si>
    <t>转印</t>
  </si>
  <si>
    <t>莹凯</t>
  </si>
  <si>
    <t>物料16</t>
  </si>
  <si>
    <t>物料17</t>
  </si>
  <si>
    <t>物料18</t>
  </si>
  <si>
    <t>物料19</t>
  </si>
  <si>
    <t>物料20</t>
  </si>
  <si>
    <t xml:space="preserve">订卡织带 </t>
  </si>
  <si>
    <t>锦湾</t>
  </si>
  <si>
    <t>魔术贴</t>
  </si>
  <si>
    <t>百合</t>
  </si>
  <si>
    <t>ZZM015</t>
  </si>
  <si>
    <t>主标</t>
  </si>
  <si>
    <t>尺码唛</t>
  </si>
  <si>
    <t>洗标</t>
  </si>
  <si>
    <t>制表时间：7-18</t>
  </si>
  <si>
    <t>测试人签名：宋红丽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</si>
  <si>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</si>
  <si>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</si>
  <si>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</si>
  <si>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</si>
  <si>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</si>
  <si>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</si>
  <si>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</si>
  <si>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</si>
  <si>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7.15</t>
  </si>
  <si>
    <t>3000mm</t>
  </si>
  <si>
    <t>7.17</t>
  </si>
  <si>
    <t>8805</t>
  </si>
  <si>
    <t>7.19</t>
  </si>
  <si>
    <t>8806</t>
  </si>
  <si>
    <t>7.20</t>
  </si>
  <si>
    <t>7.22</t>
  </si>
  <si>
    <t>0713</t>
  </si>
  <si>
    <t>7.24</t>
  </si>
  <si>
    <t>0714</t>
  </si>
  <si>
    <t>7.26</t>
  </si>
  <si>
    <t>7.28</t>
  </si>
  <si>
    <t>0173</t>
  </si>
  <si>
    <t>3217</t>
  </si>
  <si>
    <t>空变T800</t>
  </si>
  <si>
    <t>灰湖绿</t>
  </si>
  <si>
    <t>TAWWAK91509</t>
  </si>
  <si>
    <t>制表时间：7-19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</si>
  <si>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</si>
  <si>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</si>
  <si>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</si>
  <si>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</si>
  <si>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</si>
  <si>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</si>
  <si>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</si>
  <si>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</si>
  <si>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制表时间：7-26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</si>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</sst>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3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41" fillId="0" borderId="0"/>
  </cellStyleXfs>
  <cellXfs count="5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6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6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49" fontId="11" fillId="3" borderId="2" xfId="0" applyNumberFormat="1" applyFont="1" applyFill="1" applyBorder="1" applyAlignment="1">
      <alignment horizontal="center" vertical="center"/>
    </xf>
    <xf numFmtId="0" fontId="14" fillId="3" borderId="0" xfId="4" applyFont="1" applyFill="1"/>
    <xf numFmtId="49" fontId="14" fillId="3" borderId="0" xfId="4" applyNumberFormat="1" applyFont="1" applyFill="1"/>
    <xf numFmtId="0" fontId="17" fillId="3" borderId="9" xfId="3" applyFont="1" applyFill="1" applyBorder="1" applyAlignment="1">
      <alignment horizontal="left" vertical="center"/>
    </xf>
    <xf numFmtId="0" fontId="17" fillId="3" borderId="10" xfId="3" applyFont="1" applyFill="1" applyBorder="1" applyAlignment="1">
      <alignment vertical="center"/>
    </xf>
    <xf numFmtId="0" fontId="14" fillId="3" borderId="10" xfId="4" applyFont="1" applyFill="1" applyBorder="1" applyAlignment="1">
      <alignment horizontal="center"/>
    </xf>
    <xf numFmtId="0" fontId="18" fillId="0" borderId="2" xfId="2" applyNumberFormat="1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/>
    </xf>
    <xf numFmtId="0" fontId="19" fillId="0" borderId="2" xfId="2" applyNumberFormat="1" applyFont="1" applyFill="1" applyBorder="1" applyAlignment="1">
      <alignment horizontal="left" vertical="center"/>
    </xf>
    <xf numFmtId="0" fontId="19" fillId="0" borderId="2" xfId="2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2" applyNumberFormat="1" applyFont="1" applyFill="1" applyBorder="1" applyAlignment="1">
      <alignment horizontal="center" vertical="center"/>
    </xf>
    <xf numFmtId="0" fontId="18" fillId="0" borderId="2" xfId="2" applyNumberFormat="1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4" fillId="3" borderId="0" xfId="4" applyFont="1" applyFill="1" applyAlignment="1"/>
    <xf numFmtId="49" fontId="14" fillId="3" borderId="0" xfId="4" applyNumberFormat="1" applyFont="1" applyFill="1" applyAlignment="1">
      <alignment horizontal="center"/>
    </xf>
    <xf numFmtId="49" fontId="14" fillId="3" borderId="0" xfId="4" applyNumberFormat="1" applyFont="1" applyFill="1" applyAlignment="1">
      <alignment horizontal="right"/>
    </xf>
    <xf numFmtId="49" fontId="14" fillId="3" borderId="0" xfId="4" applyNumberFormat="1" applyFont="1" applyFill="1" applyAlignment="1">
      <alignment horizontal="right" vertical="center"/>
    </xf>
    <xf numFmtId="0" fontId="14" fillId="3" borderId="0" xfId="4" applyFont="1" applyFill="1" applyAlignment="1">
      <alignment horizontal="center"/>
    </xf>
    <xf numFmtId="0" fontId="17" fillId="3" borderId="0" xfId="4" applyFont="1" applyFill="1"/>
    <xf numFmtId="0" fontId="0" fillId="3" borderId="0" xfId="5" applyFont="1" applyFill="1">
      <alignment vertical="center"/>
    </xf>
    <xf numFmtId="0" fontId="17" fillId="3" borderId="10" xfId="3" applyFont="1" applyFill="1" applyBorder="1" applyAlignment="1">
      <alignment horizontal="left" vertical="center"/>
    </xf>
    <xf numFmtId="0" fontId="14" fillId="3" borderId="2" xfId="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2" applyNumberFormat="1" applyFont="1" applyFill="1" applyBorder="1" applyAlignment="1">
      <alignment horizontal="center" vertical="center"/>
    </xf>
    <xf numFmtId="49" fontId="17" fillId="3" borderId="2" xfId="5" applyNumberFormat="1" applyFont="1" applyFill="1" applyBorder="1" applyAlignment="1">
      <alignment horizontal="center" vertical="center"/>
    </xf>
    <xf numFmtId="49" fontId="14" fillId="3" borderId="2" xfId="5" applyNumberFormat="1" applyFont="1" applyFill="1" applyBorder="1" applyAlignment="1">
      <alignment horizontal="center" vertical="center"/>
    </xf>
    <xf numFmtId="49" fontId="14" fillId="3" borderId="5" xfId="5" applyNumberFormat="1" applyFont="1" applyFill="1" applyBorder="1" applyAlignment="1">
      <alignment horizontal="center" vertical="center"/>
    </xf>
    <xf numFmtId="0" fontId="14" fillId="3" borderId="5" xfId="4" applyFont="1" applyFill="1" applyBorder="1" applyAlignment="1">
      <alignment horizontal="center"/>
    </xf>
    <xf numFmtId="49" fontId="14" fillId="3" borderId="0" xfId="5" applyNumberFormat="1" applyFont="1" applyFill="1" applyAlignment="1">
      <alignment horizontal="center" vertical="center"/>
    </xf>
    <xf numFmtId="49" fontId="0" fillId="3" borderId="0" xfId="5" applyNumberFormat="1" applyFont="1" applyFill="1">
      <alignment vertical="center"/>
    </xf>
    <xf numFmtId="49" fontId="17" fillId="3" borderId="0" xfId="4" applyNumberFormat="1" applyFont="1" applyFill="1"/>
    <xf numFmtId="49" fontId="14" fillId="3" borderId="2" xfId="4" applyNumberFormat="1" applyFont="1" applyFill="1" applyBorder="1" applyAlignment="1">
      <alignment horizontal="center"/>
    </xf>
    <xf numFmtId="0" fontId="11" fillId="0" borderId="0" xfId="3" applyFill="1" applyAlignment="1">
      <alignment horizontal="left" vertical="center"/>
    </xf>
    <xf numFmtId="0" fontId="11" fillId="0" borderId="0" xfId="3" applyFill="1" applyBorder="1" applyAlignment="1">
      <alignment horizontal="left" vertical="center"/>
    </xf>
    <xf numFmtId="0" fontId="11" fillId="0" borderId="0" xfId="3" applyFont="1" applyFill="1" applyAlignment="1">
      <alignment horizontal="left" vertical="center"/>
    </xf>
    <xf numFmtId="0" fontId="24" fillId="0" borderId="19" xfId="3" applyFont="1" applyFill="1" applyBorder="1" applyAlignment="1">
      <alignment horizontal="left" vertical="center"/>
    </xf>
    <xf numFmtId="0" fontId="24" fillId="0" borderId="20" xfId="3" applyFont="1" applyFill="1" applyBorder="1" applyAlignment="1">
      <alignment horizontal="center" vertical="center"/>
    </xf>
    <xf numFmtId="0" fontId="26" fillId="0" borderId="20" xfId="3" applyFont="1" applyFill="1" applyBorder="1" applyAlignment="1">
      <alignment vertical="center"/>
    </xf>
    <xf numFmtId="0" fontId="24" fillId="0" borderId="20" xfId="3" applyFont="1" applyFill="1" applyBorder="1" applyAlignment="1">
      <alignment vertical="center"/>
    </xf>
    <xf numFmtId="0" fontId="24" fillId="0" borderId="21" xfId="3" applyFont="1" applyFill="1" applyBorder="1" applyAlignment="1">
      <alignment vertical="center"/>
    </xf>
    <xf numFmtId="0" fontId="24" fillId="0" borderId="22" xfId="3" applyFont="1" applyFill="1" applyBorder="1" applyAlignment="1">
      <alignment vertical="center"/>
    </xf>
    <xf numFmtId="0" fontId="24" fillId="0" borderId="21" xfId="3" applyFont="1" applyFill="1" applyBorder="1" applyAlignment="1">
      <alignment horizontal="left" vertical="center"/>
    </xf>
    <xf numFmtId="0" fontId="25" fillId="0" borderId="22" xfId="3" applyFont="1" applyFill="1" applyBorder="1" applyAlignment="1">
      <alignment horizontal="right" vertical="center"/>
    </xf>
    <xf numFmtId="0" fontId="24" fillId="0" borderId="22" xfId="3" applyFont="1" applyFill="1" applyBorder="1" applyAlignment="1">
      <alignment horizontal="left" vertical="center"/>
    </xf>
    <xf numFmtId="0" fontId="24" fillId="0" borderId="23" xfId="3" applyFont="1" applyFill="1" applyBorder="1" applyAlignment="1">
      <alignment vertical="center"/>
    </xf>
    <xf numFmtId="0" fontId="24" fillId="0" borderId="24" xfId="3" applyFont="1" applyFill="1" applyBorder="1" applyAlignment="1">
      <alignment vertical="center"/>
    </xf>
    <xf numFmtId="0" fontId="26" fillId="0" borderId="24" xfId="3" applyFont="1" applyFill="1" applyBorder="1" applyAlignment="1">
      <alignment vertical="center"/>
    </xf>
    <xf numFmtId="0" fontId="26" fillId="0" borderId="24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0" xfId="3" applyFont="1" applyFill="1" applyAlignment="1">
      <alignment horizontal="left" vertical="center"/>
    </xf>
    <xf numFmtId="0" fontId="24" fillId="0" borderId="19" xfId="3" applyFont="1" applyFill="1" applyBorder="1" applyAlignment="1">
      <alignment vertical="center"/>
    </xf>
    <xf numFmtId="0" fontId="26" fillId="0" borderId="22" xfId="3" applyFont="1" applyFill="1" applyBorder="1" applyAlignment="1">
      <alignment horizontal="left" vertical="center"/>
    </xf>
    <xf numFmtId="0" fontId="26" fillId="0" borderId="22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/>
    </xf>
    <xf numFmtId="0" fontId="24" fillId="0" borderId="20" xfId="3" applyFont="1" applyFill="1" applyBorder="1" applyAlignment="1">
      <alignment horizontal="left" vertical="center"/>
    </xf>
    <xf numFmtId="0" fontId="24" fillId="0" borderId="23" xfId="3" applyFont="1" applyFill="1" applyBorder="1" applyAlignment="1">
      <alignment horizontal="left" vertical="center"/>
    </xf>
    <xf numFmtId="58" fontId="26" fillId="0" borderId="24" xfId="3" applyNumberFormat="1" applyFont="1" applyFill="1" applyBorder="1" applyAlignment="1">
      <alignment vertical="center"/>
    </xf>
    <xf numFmtId="0" fontId="26" fillId="0" borderId="36" xfId="3" applyFont="1" applyFill="1" applyBorder="1" applyAlignment="1">
      <alignment horizontal="left" vertical="center"/>
    </xf>
    <xf numFmtId="0" fontId="26" fillId="0" borderId="37" xfId="3" applyFont="1" applyFill="1" applyBorder="1" applyAlignment="1">
      <alignment horizontal="left" vertical="center"/>
    </xf>
    <xf numFmtId="0" fontId="14" fillId="3" borderId="2" xfId="4" applyFont="1" applyFill="1" applyBorder="1" applyAlignment="1"/>
    <xf numFmtId="49" fontId="14" fillId="3" borderId="2" xfId="4" applyNumberFormat="1" applyFont="1" applyFill="1" applyBorder="1" applyAlignment="1">
      <alignment horizontal="right"/>
    </xf>
    <xf numFmtId="49" fontId="14" fillId="3" borderId="2" xfId="4" applyNumberFormat="1" applyFont="1" applyFill="1" applyBorder="1" applyAlignment="1">
      <alignment horizontal="right" vertical="center"/>
    </xf>
    <xf numFmtId="49" fontId="17" fillId="3" borderId="5" xfId="5" applyNumberFormat="1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horizontal="center"/>
    </xf>
    <xf numFmtId="178" fontId="22" fillId="3" borderId="2" xfId="0" applyNumberFormat="1" applyFont="1" applyFill="1" applyBorder="1" applyAlignment="1">
      <alignment horizontal="center"/>
    </xf>
    <xf numFmtId="178" fontId="25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28" fillId="3" borderId="2" xfId="0" applyFont="1" applyFill="1" applyBorder="1" applyAlignment="1">
      <alignment horizontal="left"/>
    </xf>
    <xf numFmtId="178" fontId="25" fillId="3" borderId="2" xfId="1" applyNumberFormat="1" applyFont="1" applyFill="1" applyBorder="1" applyAlignment="1">
      <alignment horizontal="center"/>
    </xf>
    <xf numFmtId="178" fontId="28" fillId="3" borderId="2" xfId="0" applyNumberFormat="1" applyFont="1" applyFill="1" applyBorder="1" applyAlignment="1">
      <alignment horizontal="center"/>
    </xf>
    <xf numFmtId="0" fontId="25" fillId="3" borderId="2" xfId="1" applyFont="1" applyFill="1" applyBorder="1" applyAlignment="1">
      <alignment horizontal="center"/>
    </xf>
    <xf numFmtId="0" fontId="14" fillId="3" borderId="42" xfId="4" applyFont="1" applyFill="1" applyBorder="1" applyAlignment="1"/>
    <xf numFmtId="49" fontId="14" fillId="3" borderId="22" xfId="5" applyNumberFormat="1" applyFont="1" applyFill="1" applyBorder="1" applyAlignment="1">
      <alignment horizontal="center" vertical="center"/>
    </xf>
    <xf numFmtId="49" fontId="14" fillId="3" borderId="22" xfId="5" applyNumberFormat="1" applyFont="1" applyFill="1" applyBorder="1" applyAlignment="1">
      <alignment horizontal="right" vertical="center"/>
    </xf>
    <xf numFmtId="49" fontId="14" fillId="3" borderId="43" xfId="5" applyNumberFormat="1" applyFont="1" applyFill="1" applyBorder="1" applyAlignment="1">
      <alignment horizontal="center" vertical="center"/>
    </xf>
    <xf numFmtId="0" fontId="14" fillId="3" borderId="44" xfId="4" applyFont="1" applyFill="1" applyBorder="1" applyAlignment="1"/>
    <xf numFmtId="49" fontId="14" fillId="3" borderId="45" xfId="4" applyNumberFormat="1" applyFont="1" applyFill="1" applyBorder="1" applyAlignment="1">
      <alignment horizontal="center"/>
    </xf>
    <xf numFmtId="49" fontId="14" fillId="3" borderId="45" xfId="4" applyNumberFormat="1" applyFont="1" applyFill="1" applyBorder="1" applyAlignment="1">
      <alignment horizontal="right"/>
    </xf>
    <xf numFmtId="49" fontId="14" fillId="3" borderId="45" xfId="4" applyNumberFormat="1" applyFont="1" applyFill="1" applyBorder="1" applyAlignment="1">
      <alignment horizontal="right" vertical="center"/>
    </xf>
    <xf numFmtId="49" fontId="14" fillId="3" borderId="46" xfId="4" applyNumberFormat="1" applyFont="1" applyFill="1" applyBorder="1" applyAlignment="1">
      <alignment horizontal="center"/>
    </xf>
    <xf numFmtId="0" fontId="14" fillId="3" borderId="7" xfId="4" applyFont="1" applyFill="1" applyBorder="1" applyAlignment="1" applyProtection="1">
      <alignment horizontal="center" vertical="center"/>
    </xf>
    <xf numFmtId="0" fontId="17" fillId="3" borderId="2" xfId="5" applyFont="1" applyFill="1" applyBorder="1" applyAlignment="1">
      <alignment horizontal="center" vertical="center"/>
    </xf>
    <xf numFmtId="0" fontId="17" fillId="3" borderId="48" xfId="5" applyFont="1" applyFill="1" applyBorder="1" applyAlignment="1">
      <alignment horizontal="center" vertical="center"/>
    </xf>
    <xf numFmtId="49" fontId="17" fillId="3" borderId="49" xfId="5" applyNumberFormat="1" applyFont="1" applyFill="1" applyBorder="1" applyAlignment="1">
      <alignment horizontal="center" vertical="center"/>
    </xf>
    <xf numFmtId="49" fontId="14" fillId="3" borderId="50" xfId="5" applyNumberFormat="1" applyFont="1" applyFill="1" applyBorder="1" applyAlignment="1">
      <alignment horizontal="center" vertical="center"/>
    </xf>
    <xf numFmtId="49" fontId="14" fillId="3" borderId="51" xfId="5" applyNumberFormat="1" applyFont="1" applyFill="1" applyBorder="1" applyAlignment="1">
      <alignment horizontal="center" vertical="center"/>
    </xf>
    <xf numFmtId="49" fontId="17" fillId="3" borderId="51" xfId="5" applyNumberFormat="1" applyFont="1" applyFill="1" applyBorder="1" applyAlignment="1">
      <alignment horizontal="center" vertical="center"/>
    </xf>
    <xf numFmtId="49" fontId="14" fillId="3" borderId="52" xfId="4" applyNumberFormat="1" applyFont="1" applyFill="1" applyBorder="1" applyAlignment="1">
      <alignment horizontal="center"/>
    </xf>
    <xf numFmtId="49" fontId="14" fillId="3" borderId="53" xfId="4" applyNumberFormat="1" applyFont="1" applyFill="1" applyBorder="1" applyAlignment="1">
      <alignment horizontal="center"/>
    </xf>
    <xf numFmtId="49" fontId="14" fillId="3" borderId="53" xfId="5" applyNumberFormat="1" applyFont="1" applyFill="1" applyBorder="1" applyAlignment="1">
      <alignment horizontal="center" vertical="center"/>
    </xf>
    <xf numFmtId="49" fontId="14" fillId="3" borderId="54" xfId="4" applyNumberFormat="1" applyFont="1" applyFill="1" applyBorder="1" applyAlignment="1">
      <alignment horizontal="center"/>
    </xf>
    <xf numFmtId="14" fontId="17" fillId="3" borderId="0" xfId="4" applyNumberFormat="1" applyFont="1" applyFill="1"/>
    <xf numFmtId="0" fontId="11" fillId="0" borderId="0" xfId="3" applyFont="1" applyAlignment="1">
      <alignment horizontal="left" vertical="center"/>
    </xf>
    <xf numFmtId="0" fontId="27" fillId="0" borderId="55" xfId="3" applyFont="1" applyBorder="1" applyAlignment="1">
      <alignment horizontal="left" vertical="center"/>
    </xf>
    <xf numFmtId="0" fontId="22" fillId="0" borderId="56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5" fillId="0" borderId="22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2" fillId="0" borderId="22" xfId="3" applyFont="1" applyBorder="1" applyAlignment="1">
      <alignment horizontal="left" vertical="center"/>
    </xf>
    <xf numFmtId="0" fontId="22" fillId="0" borderId="21" xfId="3" applyFont="1" applyBorder="1" applyAlignment="1">
      <alignment vertical="center"/>
    </xf>
    <xf numFmtId="0" fontId="25" fillId="0" borderId="22" xfId="3" applyFont="1" applyBorder="1" applyAlignment="1">
      <alignment vertical="center"/>
    </xf>
    <xf numFmtId="0" fontId="25" fillId="0" borderId="36" xfId="3" applyFont="1" applyBorder="1" applyAlignment="1">
      <alignment vertical="center"/>
    </xf>
    <xf numFmtId="0" fontId="22" fillId="0" borderId="21" xfId="3" applyFont="1" applyBorder="1" applyAlignment="1">
      <alignment horizontal="center" vertical="center"/>
    </xf>
    <xf numFmtId="0" fontId="25" fillId="0" borderId="21" xfId="3" applyFont="1" applyBorder="1" applyAlignment="1">
      <alignment horizontal="left" vertical="center"/>
    </xf>
    <xf numFmtId="0" fontId="30" fillId="0" borderId="23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11" fillId="0" borderId="20" xfId="3" applyFont="1" applyBorder="1" applyAlignment="1">
      <alignment horizontal="left" vertical="center"/>
    </xf>
    <xf numFmtId="0" fontId="25" fillId="0" borderId="20" xfId="3" applyFont="1" applyBorder="1" applyAlignment="1">
      <alignment horizontal="left" vertical="center"/>
    </xf>
    <xf numFmtId="0" fontId="11" fillId="0" borderId="20" xfId="3" applyFont="1" applyBorder="1" applyAlignment="1">
      <alignment vertical="center"/>
    </xf>
    <xf numFmtId="0" fontId="22" fillId="0" borderId="20" xfId="3" applyFont="1" applyBorder="1" applyAlignment="1">
      <alignment vertical="center"/>
    </xf>
    <xf numFmtId="0" fontId="11" fillId="0" borderId="22" xfId="3" applyFont="1" applyBorder="1" applyAlignment="1">
      <alignment horizontal="left" vertical="center"/>
    </xf>
    <xf numFmtId="0" fontId="11" fillId="0" borderId="22" xfId="3" applyFont="1" applyBorder="1" applyAlignment="1">
      <alignment vertical="center"/>
    </xf>
    <xf numFmtId="0" fontId="22" fillId="0" borderId="22" xfId="3" applyFont="1" applyBorder="1" applyAlignment="1">
      <alignment vertical="center"/>
    </xf>
    <xf numFmtId="0" fontId="25" fillId="0" borderId="22" xfId="3" applyFont="1" applyFill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7" fillId="0" borderId="57" xfId="3" applyFont="1" applyBorder="1" applyAlignment="1">
      <alignment vertical="center"/>
    </xf>
    <xf numFmtId="0" fontId="27" fillId="0" borderId="58" xfId="3" applyFont="1" applyBorder="1" applyAlignment="1">
      <alignment vertical="center"/>
    </xf>
    <xf numFmtId="0" fontId="25" fillId="0" borderId="58" xfId="3" applyFont="1" applyBorder="1" applyAlignment="1">
      <alignment vertical="center"/>
    </xf>
    <xf numFmtId="58" fontId="11" fillId="0" borderId="58" xfId="3" applyNumberFormat="1" applyFont="1" applyBorder="1" applyAlignment="1">
      <alignment vertical="center"/>
    </xf>
    <xf numFmtId="0" fontId="25" fillId="0" borderId="35" xfId="3" applyFont="1" applyBorder="1" applyAlignment="1">
      <alignment horizontal="left" vertical="center"/>
    </xf>
    <xf numFmtId="0" fontId="25" fillId="0" borderId="36" xfId="3" applyFont="1" applyFill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49" fontId="14" fillId="3" borderId="2" xfId="5" applyNumberFormat="1" applyFont="1" applyFill="1" applyBorder="1" applyAlignment="1">
      <alignment horizontal="right" vertical="center"/>
    </xf>
    <xf numFmtId="0" fontId="11" fillId="0" borderId="0" xfId="3" applyFont="1" applyBorder="1" applyAlignment="1">
      <alignment horizontal="left" vertical="center"/>
    </xf>
    <xf numFmtId="0" fontId="22" fillId="0" borderId="60" xfId="3" applyFont="1" applyBorder="1" applyAlignment="1">
      <alignment vertical="center"/>
    </xf>
    <xf numFmtId="0" fontId="11" fillId="0" borderId="61" xfId="3" applyFont="1" applyBorder="1" applyAlignment="1">
      <alignment horizontal="left" vertical="center"/>
    </xf>
    <xf numFmtId="0" fontId="25" fillId="0" borderId="61" xfId="3" applyFont="1" applyBorder="1" applyAlignment="1">
      <alignment horizontal="left" vertical="center"/>
    </xf>
    <xf numFmtId="0" fontId="11" fillId="0" borderId="61" xfId="3" applyFont="1" applyBorder="1" applyAlignment="1">
      <alignment vertical="center"/>
    </xf>
    <xf numFmtId="0" fontId="22" fillId="0" borderId="61" xfId="3" applyFont="1" applyBorder="1" applyAlignment="1">
      <alignment vertical="center"/>
    </xf>
    <xf numFmtId="0" fontId="22" fillId="0" borderId="60" xfId="3" applyFont="1" applyBorder="1" applyAlignment="1">
      <alignment horizontal="center" vertical="center"/>
    </xf>
    <xf numFmtId="0" fontId="25" fillId="0" borderId="61" xfId="3" applyFont="1" applyBorder="1" applyAlignment="1">
      <alignment horizontal="center" vertical="center"/>
    </xf>
    <xf numFmtId="0" fontId="22" fillId="0" borderId="61" xfId="3" applyFont="1" applyBorder="1" applyAlignment="1">
      <alignment horizontal="center" vertical="center"/>
    </xf>
    <xf numFmtId="0" fontId="11" fillId="0" borderId="61" xfId="3" applyFont="1" applyBorder="1" applyAlignment="1">
      <alignment horizontal="center" vertical="center"/>
    </xf>
    <xf numFmtId="0" fontId="25" fillId="0" borderId="22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32" fillId="0" borderId="67" xfId="3" applyFont="1" applyBorder="1" applyAlignment="1">
      <alignment horizontal="left" vertical="center" wrapText="1"/>
    </xf>
    <xf numFmtId="9" fontId="25" fillId="0" borderId="22" xfId="3" applyNumberFormat="1" applyFont="1" applyBorder="1" applyAlignment="1">
      <alignment horizontal="center" vertical="center"/>
    </xf>
    <xf numFmtId="0" fontId="27" fillId="0" borderId="55" xfId="3" applyFont="1" applyBorder="1" applyAlignment="1">
      <alignment vertical="center"/>
    </xf>
    <xf numFmtId="0" fontId="27" fillId="0" borderId="56" xfId="3" applyFont="1" applyBorder="1" applyAlignment="1">
      <alignment vertical="center"/>
    </xf>
    <xf numFmtId="0" fontId="25" fillId="0" borderId="71" xfId="3" applyFont="1" applyBorder="1" applyAlignment="1">
      <alignment vertical="center"/>
    </xf>
    <xf numFmtId="0" fontId="27" fillId="0" borderId="71" xfId="3" applyFont="1" applyBorder="1" applyAlignment="1">
      <alignment vertical="center"/>
    </xf>
    <xf numFmtId="58" fontId="11" fillId="0" borderId="56" xfId="3" applyNumberFormat="1" applyFont="1" applyBorder="1" applyAlignment="1">
      <alignment vertical="center"/>
    </xf>
    <xf numFmtId="0" fontId="11" fillId="0" borderId="71" xfId="3" applyFont="1" applyBorder="1" applyAlignment="1">
      <alignment vertical="center"/>
    </xf>
    <xf numFmtId="0" fontId="25" fillId="0" borderId="24" xfId="3" applyFont="1" applyFill="1" applyBorder="1" applyAlignment="1">
      <alignment horizontal="left" vertical="center"/>
    </xf>
    <xf numFmtId="0" fontId="25" fillId="0" borderId="37" xfId="3" applyFont="1" applyFill="1" applyBorder="1" applyAlignment="1">
      <alignment horizontal="left" vertical="center"/>
    </xf>
    <xf numFmtId="0" fontId="25" fillId="0" borderId="65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34" fillId="0" borderId="36" xfId="3" applyFont="1" applyBorder="1" applyAlignment="1">
      <alignment horizontal="left" vertical="center" wrapText="1"/>
    </xf>
    <xf numFmtId="0" fontId="34" fillId="0" borderId="36" xfId="3" applyFont="1" applyBorder="1" applyAlignment="1">
      <alignment horizontal="left" vertical="center"/>
    </xf>
    <xf numFmtId="0" fontId="26" fillId="0" borderId="36" xfId="3" applyFont="1" applyBorder="1" applyAlignment="1">
      <alignment horizontal="left" vertical="center"/>
    </xf>
    <xf numFmtId="0" fontId="36" fillId="0" borderId="77" xfId="0" applyFont="1" applyBorder="1"/>
    <xf numFmtId="0" fontId="36" fillId="0" borderId="2" xfId="0" applyFont="1" applyBorder="1"/>
    <xf numFmtId="0" fontId="36" fillId="4" borderId="2" xfId="0" applyFont="1" applyFill="1" applyBorder="1"/>
    <xf numFmtId="0" fontId="0" fillId="0" borderId="77" xfId="0" applyBorder="1"/>
    <xf numFmtId="0" fontId="0" fillId="4" borderId="2" xfId="0" applyFill="1" applyBorder="1"/>
    <xf numFmtId="0" fontId="0" fillId="0" borderId="78" xfId="0" applyBorder="1"/>
    <xf numFmtId="0" fontId="0" fillId="0" borderId="14" xfId="0" applyBorder="1"/>
    <xf numFmtId="0" fontId="0" fillId="4" borderId="14" xfId="0" applyFill="1" applyBorder="1"/>
    <xf numFmtId="0" fontId="0" fillId="5" borderId="0" xfId="0" applyFill="1"/>
    <xf numFmtId="0" fontId="36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76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1" fillId="0" borderId="18" xfId="3" applyFont="1" applyBorder="1" applyAlignment="1">
      <alignment horizontal="center" vertical="top"/>
    </xf>
    <xf numFmtId="0" fontId="25" fillId="0" borderId="56" xfId="3" applyFont="1" applyBorder="1" applyAlignment="1">
      <alignment horizontal="center" vertical="center"/>
    </xf>
    <xf numFmtId="0" fontId="27" fillId="0" borderId="56" xfId="3" applyFont="1" applyBorder="1" applyAlignment="1">
      <alignment horizontal="center" vertical="center"/>
    </xf>
    <xf numFmtId="0" fontId="11" fillId="0" borderId="56" xfId="3" applyFont="1" applyBorder="1" applyAlignment="1">
      <alignment horizontal="center" vertical="center"/>
    </xf>
    <xf numFmtId="0" fontId="11" fillId="0" borderId="62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7" fillId="0" borderId="19" xfId="3" applyFont="1" applyBorder="1" applyAlignment="1">
      <alignment horizontal="center" vertical="center"/>
    </xf>
    <xf numFmtId="0" fontId="27" fillId="0" borderId="20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19" xfId="3" applyFont="1" applyFill="1" applyBorder="1" applyAlignment="1">
      <alignment horizontal="center" vertical="center"/>
    </xf>
    <xf numFmtId="0" fontId="27" fillId="0" borderId="20" xfId="3" applyFont="1" applyFill="1" applyBorder="1" applyAlignment="1">
      <alignment horizontal="center" vertical="center"/>
    </xf>
    <xf numFmtId="0" fontId="27" fillId="0" borderId="35" xfId="3" applyFont="1" applyFill="1" applyBorder="1" applyAlignment="1">
      <alignment horizontal="center" vertical="center"/>
    </xf>
    <xf numFmtId="0" fontId="25" fillId="0" borderId="22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2" fillId="0" borderId="21" xfId="3" applyFont="1" applyBorder="1" applyAlignment="1">
      <alignment horizontal="left" vertical="center"/>
    </xf>
    <xf numFmtId="0" fontId="22" fillId="0" borderId="22" xfId="3" applyFont="1" applyBorder="1" applyAlignment="1">
      <alignment horizontal="left" vertical="center"/>
    </xf>
    <xf numFmtId="14" fontId="25" fillId="0" borderId="22" xfId="3" applyNumberFormat="1" applyFont="1" applyBorder="1" applyAlignment="1">
      <alignment horizontal="center" vertical="center"/>
    </xf>
    <xf numFmtId="14" fontId="25" fillId="0" borderId="36" xfId="3" applyNumberFormat="1" applyFont="1" applyBorder="1" applyAlignment="1">
      <alignment horizontal="center" vertical="center"/>
    </xf>
    <xf numFmtId="0" fontId="22" fillId="0" borderId="21" xfId="3" applyFont="1" applyFill="1" applyBorder="1" applyAlignment="1">
      <alignment horizontal="left" vertical="center"/>
    </xf>
    <xf numFmtId="0" fontId="22" fillId="0" borderId="22" xfId="3" applyFont="1" applyFill="1" applyBorder="1" applyAlignment="1">
      <alignment horizontal="left" vertical="center"/>
    </xf>
    <xf numFmtId="14" fontId="25" fillId="0" borderId="22" xfId="3" applyNumberFormat="1" applyFont="1" applyFill="1" applyBorder="1" applyAlignment="1">
      <alignment horizontal="center" vertical="center"/>
    </xf>
    <xf numFmtId="14" fontId="25" fillId="0" borderId="36" xfId="3" applyNumberFormat="1" applyFont="1" applyFill="1" applyBorder="1" applyAlignment="1">
      <alignment horizontal="center" vertical="center"/>
    </xf>
    <xf numFmtId="0" fontId="25" fillId="0" borderId="27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25" fillId="0" borderId="24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2" fillId="0" borderId="23" xfId="3" applyFont="1" applyBorder="1" applyAlignment="1">
      <alignment horizontal="left" vertical="center"/>
    </xf>
    <xf numFmtId="0" fontId="22" fillId="0" borderId="24" xfId="3" applyFont="1" applyBorder="1" applyAlignment="1">
      <alignment horizontal="left" vertical="center"/>
    </xf>
    <xf numFmtId="14" fontId="25" fillId="0" borderId="24" xfId="3" applyNumberFormat="1" applyFont="1" applyFill="1" applyBorder="1" applyAlignment="1">
      <alignment horizontal="center" vertical="center"/>
    </xf>
    <xf numFmtId="14" fontId="25" fillId="0" borderId="37" xfId="3" applyNumberFormat="1" applyFont="1" applyFill="1" applyBorder="1" applyAlignment="1">
      <alignment horizontal="center" vertical="center"/>
    </xf>
    <xf numFmtId="0" fontId="22" fillId="0" borderId="23" xfId="3" applyFont="1" applyFill="1" applyBorder="1" applyAlignment="1">
      <alignment horizontal="left" vertical="center"/>
    </xf>
    <xf numFmtId="0" fontId="22" fillId="0" borderId="24" xfId="3" applyFont="1" applyFill="1" applyBorder="1" applyAlignment="1">
      <alignment horizontal="left" vertical="center"/>
    </xf>
    <xf numFmtId="0" fontId="22" fillId="0" borderId="66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2" fillId="0" borderId="72" xfId="3" applyFont="1" applyBorder="1" applyAlignment="1">
      <alignment horizontal="left" vertical="center"/>
    </xf>
    <xf numFmtId="0" fontId="27" fillId="0" borderId="59" xfId="3" applyFont="1" applyBorder="1" applyAlignment="1">
      <alignment horizontal="left" vertical="center"/>
    </xf>
    <xf numFmtId="0" fontId="27" fillId="0" borderId="58" xfId="3" applyFont="1" applyBorder="1" applyAlignment="1">
      <alignment horizontal="left" vertical="center"/>
    </xf>
    <xf numFmtId="0" fontId="27" fillId="0" borderId="64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32" xfId="3" applyFont="1" applyBorder="1" applyAlignment="1">
      <alignment horizontal="left" vertical="center" wrapText="1"/>
    </xf>
    <xf numFmtId="0" fontId="22" fillId="0" borderId="33" xfId="3" applyFont="1" applyBorder="1" applyAlignment="1">
      <alignment horizontal="left" vertical="center" wrapText="1"/>
    </xf>
    <xf numFmtId="0" fontId="22" fillId="0" borderId="40" xfId="3" applyFont="1" applyBorder="1" applyAlignment="1">
      <alignment horizontal="left" vertical="center" wrapText="1"/>
    </xf>
    <xf numFmtId="0" fontId="22" fillId="0" borderId="60" xfId="3" applyFont="1" applyBorder="1" applyAlignment="1">
      <alignment horizontal="left" vertical="center"/>
    </xf>
    <xf numFmtId="0" fontId="22" fillId="0" borderId="61" xfId="3" applyFont="1" applyBorder="1" applyAlignment="1">
      <alignment horizontal="left" vertical="center"/>
    </xf>
    <xf numFmtId="0" fontId="22" fillId="0" borderId="65" xfId="3" applyFont="1" applyBorder="1" applyAlignment="1">
      <alignment horizontal="left" vertical="center"/>
    </xf>
    <xf numFmtId="0" fontId="27" fillId="0" borderId="59" xfId="0" applyFont="1" applyBorder="1" applyAlignment="1">
      <alignment horizontal="left" vertical="center"/>
    </xf>
    <xf numFmtId="0" fontId="27" fillId="0" borderId="58" xfId="0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/>
    </xf>
    <xf numFmtId="9" fontId="25" fillId="0" borderId="31" xfId="3" applyNumberFormat="1" applyFont="1" applyBorder="1" applyAlignment="1">
      <alignment horizontal="left" vertical="center"/>
    </xf>
    <xf numFmtId="9" fontId="25" fillId="0" borderId="26" xfId="3" applyNumberFormat="1" applyFont="1" applyBorder="1" applyAlignment="1">
      <alignment horizontal="left" vertical="center"/>
    </xf>
    <xf numFmtId="9" fontId="25" fillId="0" borderId="38" xfId="3" applyNumberFormat="1" applyFont="1" applyBorder="1" applyAlignment="1">
      <alignment horizontal="left" vertical="center"/>
    </xf>
    <xf numFmtId="9" fontId="25" fillId="0" borderId="32" xfId="3" applyNumberFormat="1" applyFont="1" applyBorder="1" applyAlignment="1">
      <alignment horizontal="left" vertical="center"/>
    </xf>
    <xf numFmtId="9" fontId="25" fillId="0" borderId="33" xfId="3" applyNumberFormat="1" applyFont="1" applyBorder="1" applyAlignment="1">
      <alignment horizontal="left" vertical="center"/>
    </xf>
    <xf numFmtId="9" fontId="25" fillId="0" borderId="40" xfId="3" applyNumberFormat="1" applyFont="1" applyBorder="1" applyAlignment="1">
      <alignment horizontal="left" vertical="center"/>
    </xf>
    <xf numFmtId="0" fontId="24" fillId="0" borderId="60" xfId="3" applyFont="1" applyFill="1" applyBorder="1" applyAlignment="1">
      <alignment horizontal="left" vertical="center"/>
    </xf>
    <xf numFmtId="0" fontId="24" fillId="0" borderId="61" xfId="3" applyFont="1" applyFill="1" applyBorder="1" applyAlignment="1">
      <alignment horizontal="left" vertical="center"/>
    </xf>
    <xf numFmtId="0" fontId="24" fillId="0" borderId="65" xfId="3" applyFont="1" applyFill="1" applyBorder="1" applyAlignment="1">
      <alignment horizontal="left" vertical="center"/>
    </xf>
    <xf numFmtId="0" fontId="24" fillId="0" borderId="21" xfId="3" applyFont="1" applyFill="1" applyBorder="1" applyAlignment="1">
      <alignment horizontal="left" vertical="center"/>
    </xf>
    <xf numFmtId="0" fontId="24" fillId="0" borderId="22" xfId="3" applyFont="1" applyFill="1" applyBorder="1" applyAlignment="1">
      <alignment horizontal="left" vertical="center"/>
    </xf>
    <xf numFmtId="0" fontId="24" fillId="0" borderId="68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horizontal="left" vertical="center"/>
    </xf>
    <xf numFmtId="0" fontId="24" fillId="0" borderId="40" xfId="3" applyFont="1" applyFill="1" applyBorder="1" applyAlignment="1">
      <alignment horizontal="left" vertical="center"/>
    </xf>
    <xf numFmtId="0" fontId="27" fillId="0" borderId="30" xfId="3" applyFont="1" applyFill="1" applyBorder="1" applyAlignment="1">
      <alignment horizontal="left" vertical="center"/>
    </xf>
    <xf numFmtId="0" fontId="25" fillId="0" borderId="69" xfId="3" applyFont="1" applyFill="1" applyBorder="1" applyAlignment="1">
      <alignment horizontal="left" vertical="center"/>
    </xf>
    <xf numFmtId="0" fontId="25" fillId="0" borderId="70" xfId="3" applyFont="1" applyFill="1" applyBorder="1" applyAlignment="1">
      <alignment horizontal="left" vertical="center"/>
    </xf>
    <xf numFmtId="0" fontId="25" fillId="0" borderId="73" xfId="3" applyFont="1" applyFill="1" applyBorder="1" applyAlignment="1">
      <alignment horizontal="left" vertical="center"/>
    </xf>
    <xf numFmtId="0" fontId="25" fillId="0" borderId="29" xfId="3" applyFont="1" applyFill="1" applyBorder="1" applyAlignment="1">
      <alignment horizontal="left" vertical="center"/>
    </xf>
    <xf numFmtId="0" fontId="25" fillId="0" borderId="28" xfId="3" applyFont="1" applyFill="1" applyBorder="1" applyAlignment="1">
      <alignment horizontal="left" vertical="center"/>
    </xf>
    <xf numFmtId="0" fontId="25" fillId="0" borderId="39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3" xfId="3" applyFont="1" applyFill="1" applyBorder="1" applyAlignment="1">
      <alignment horizontal="left" vertical="center"/>
    </xf>
    <xf numFmtId="0" fontId="22" fillId="0" borderId="40" xfId="3" applyFont="1" applyFill="1" applyBorder="1" applyAlignment="1">
      <alignment horizontal="left" vertical="center"/>
    </xf>
    <xf numFmtId="0" fontId="33" fillId="0" borderId="58" xfId="3" applyFont="1" applyBorder="1" applyAlignment="1">
      <alignment horizontal="center" vertical="center"/>
    </xf>
    <xf numFmtId="0" fontId="27" fillId="0" borderId="30" xfId="3" applyFont="1" applyBorder="1" applyAlignment="1">
      <alignment horizontal="center" vertical="center"/>
    </xf>
    <xf numFmtId="0" fontId="27" fillId="0" borderId="74" xfId="3" applyFont="1" applyBorder="1" applyAlignment="1">
      <alignment horizontal="center" vertical="center"/>
    </xf>
    <xf numFmtId="0" fontId="25" fillId="0" borderId="71" xfId="3" applyFont="1" applyBorder="1" applyAlignment="1">
      <alignment horizontal="center" vertical="center"/>
    </xf>
    <xf numFmtId="0" fontId="25" fillId="0" borderId="72" xfId="3" applyFont="1" applyBorder="1" applyAlignment="1">
      <alignment horizontal="center" vertical="center"/>
    </xf>
    <xf numFmtId="0" fontId="25" fillId="0" borderId="66" xfId="3" applyFont="1" applyFill="1" applyBorder="1" applyAlignment="1">
      <alignment horizontal="left" vertical="center"/>
    </xf>
    <xf numFmtId="0" fontId="25" fillId="0" borderId="30" xfId="3" applyFont="1" applyFill="1" applyBorder="1" applyAlignment="1">
      <alignment horizontal="left" vertical="center"/>
    </xf>
    <xf numFmtId="0" fontId="25" fillId="0" borderId="72" xfId="3" applyFont="1" applyFill="1" applyBorder="1" applyAlignment="1">
      <alignment horizontal="left" vertical="center"/>
    </xf>
    <xf numFmtId="0" fontId="15" fillId="3" borderId="0" xfId="4" applyFont="1" applyFill="1" applyBorder="1" applyAlignment="1">
      <alignment horizontal="center"/>
    </xf>
    <xf numFmtId="0" fontId="16" fillId="3" borderId="0" xfId="4" applyFont="1" applyFill="1" applyBorder="1" applyAlignment="1">
      <alignment horizontal="center"/>
    </xf>
    <xf numFmtId="49" fontId="16" fillId="3" borderId="0" xfId="4" applyNumberFormat="1" applyFont="1" applyFill="1" applyBorder="1" applyAlignment="1">
      <alignment horizontal="center"/>
    </xf>
    <xf numFmtId="0" fontId="14" fillId="3" borderId="10" xfId="3" applyFont="1" applyFill="1" applyBorder="1" applyAlignment="1">
      <alignment horizontal="center" vertical="center"/>
    </xf>
    <xf numFmtId="49" fontId="14" fillId="3" borderId="10" xfId="3" applyNumberFormat="1" applyFont="1" applyFill="1" applyBorder="1" applyAlignment="1">
      <alignment horizontal="center" vertical="center"/>
    </xf>
    <xf numFmtId="49" fontId="14" fillId="3" borderId="15" xfId="3" applyNumberFormat="1" applyFont="1" applyFill="1" applyBorder="1" applyAlignment="1">
      <alignment horizontal="center" vertical="center"/>
    </xf>
    <xf numFmtId="49" fontId="14" fillId="3" borderId="16" xfId="3" applyNumberFormat="1" applyFont="1" applyFill="1" applyBorder="1" applyAlignment="1">
      <alignment horizontal="center" vertical="center"/>
    </xf>
    <xf numFmtId="0" fontId="17" fillId="3" borderId="5" xfId="4" applyFont="1" applyFill="1" applyBorder="1" applyAlignment="1">
      <alignment horizontal="center" vertical="center"/>
    </xf>
    <xf numFmtId="0" fontId="17" fillId="3" borderId="6" xfId="4" applyFont="1" applyFill="1" applyBorder="1" applyAlignment="1">
      <alignment horizontal="center" vertical="center"/>
    </xf>
    <xf numFmtId="0" fontId="17" fillId="3" borderId="7" xfId="4" applyFont="1" applyFill="1" applyBorder="1" applyAlignment="1">
      <alignment horizontal="center" vertical="center"/>
    </xf>
    <xf numFmtId="0" fontId="17" fillId="3" borderId="2" xfId="4" applyFont="1" applyFill="1" applyBorder="1" applyAlignment="1" applyProtection="1">
      <alignment horizontal="center" vertical="center"/>
    </xf>
    <xf numFmtId="49" fontId="17" fillId="3" borderId="2" xfId="4" applyNumberFormat="1" applyFont="1" applyFill="1" applyBorder="1" applyAlignment="1" applyProtection="1">
      <alignment horizontal="center" vertical="center"/>
    </xf>
    <xf numFmtId="49" fontId="17" fillId="3" borderId="5" xfId="4" applyNumberFormat="1" applyFont="1" applyFill="1" applyBorder="1" applyAlignment="1" applyProtection="1">
      <alignment horizontal="center" vertical="center"/>
    </xf>
    <xf numFmtId="49" fontId="17" fillId="3" borderId="17" xfId="4" applyNumberFormat="1" applyFont="1" applyFill="1" applyBorder="1" applyAlignment="1" applyProtection="1">
      <alignment horizontal="center" vertical="center"/>
    </xf>
    <xf numFmtId="0" fontId="17" fillId="3" borderId="11" xfId="4" applyFont="1" applyFill="1" applyBorder="1" applyAlignment="1" applyProtection="1">
      <alignment horizontal="center" vertical="center"/>
    </xf>
    <xf numFmtId="0" fontId="17" fillId="3" borderId="12" xfId="4" applyFont="1" applyFill="1" applyBorder="1" applyAlignment="1" applyProtection="1">
      <alignment horizontal="center" vertical="center"/>
    </xf>
    <xf numFmtId="0" fontId="17" fillId="3" borderId="13" xfId="4" applyFont="1" applyFill="1" applyBorder="1" applyAlignment="1" applyProtection="1">
      <alignment horizontal="center" vertical="center"/>
    </xf>
    <xf numFmtId="0" fontId="29" fillId="0" borderId="18" xfId="3" applyFont="1" applyBorder="1" applyAlignment="1">
      <alignment horizontal="center" vertical="top"/>
    </xf>
    <xf numFmtId="0" fontId="22" fillId="0" borderId="21" xfId="3" applyFont="1" applyBorder="1" applyAlignment="1">
      <alignment horizontal="center" vertical="center"/>
    </xf>
    <xf numFmtId="0" fontId="22" fillId="0" borderId="22" xfId="3" applyFont="1" applyBorder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25" fillId="0" borderId="21" xfId="3" applyFont="1" applyBorder="1" applyAlignment="1">
      <alignment horizontal="left" vertical="center"/>
    </xf>
    <xf numFmtId="0" fontId="27" fillId="0" borderId="0" xfId="3" applyFont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6" fillId="0" borderId="19" xfId="3" applyFont="1" applyBorder="1" applyAlignment="1">
      <alignment horizontal="left" vertical="center"/>
    </xf>
    <xf numFmtId="0" fontId="26" fillId="0" borderId="20" xfId="3" applyFont="1" applyBorder="1" applyAlignment="1">
      <alignment horizontal="left" vertical="center"/>
    </xf>
    <xf numFmtId="0" fontId="24" fillId="0" borderId="20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6" fillId="0" borderId="29" xfId="3" applyFont="1" applyBorder="1" applyAlignment="1">
      <alignment horizontal="left" vertical="center"/>
    </xf>
    <xf numFmtId="0" fontId="26" fillId="0" borderId="28" xfId="3" applyFont="1" applyBorder="1" applyAlignment="1">
      <alignment horizontal="left" vertical="center"/>
    </xf>
    <xf numFmtId="0" fontId="26" fillId="0" borderId="34" xfId="3" applyFont="1" applyBorder="1" applyAlignment="1">
      <alignment horizontal="left" vertical="center"/>
    </xf>
    <xf numFmtId="0" fontId="26" fillId="0" borderId="27" xfId="3" applyFont="1" applyBorder="1" applyAlignment="1">
      <alignment horizontal="left" vertical="center"/>
    </xf>
    <xf numFmtId="0" fontId="24" fillId="0" borderId="27" xfId="3" applyFont="1" applyBorder="1" applyAlignment="1">
      <alignment horizontal="left" vertical="center"/>
    </xf>
    <xf numFmtId="0" fontId="24" fillId="0" borderId="28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5" fillId="0" borderId="23" xfId="3" applyFont="1" applyBorder="1" applyAlignment="1">
      <alignment horizontal="left" vertical="center"/>
    </xf>
    <xf numFmtId="0" fontId="25" fillId="0" borderId="24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4" fillId="0" borderId="19" xfId="3" applyFont="1" applyFill="1" applyBorder="1" applyAlignment="1">
      <alignment horizontal="left" vertical="center"/>
    </xf>
    <xf numFmtId="0" fontId="24" fillId="0" borderId="20" xfId="3" applyFont="1" applyFill="1" applyBorder="1" applyAlignment="1">
      <alignment horizontal="left" vertical="center"/>
    </xf>
    <xf numFmtId="0" fontId="24" fillId="0" borderId="35" xfId="3" applyFont="1" applyFill="1" applyBorder="1" applyAlignment="1">
      <alignment horizontal="left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36" xfId="3" applyFont="1" applyFill="1" applyBorder="1" applyAlignment="1">
      <alignment horizontal="center" vertical="center"/>
    </xf>
    <xf numFmtId="0" fontId="25" fillId="0" borderId="22" xfId="3" applyFont="1" applyFill="1" applyBorder="1" applyAlignment="1">
      <alignment horizontal="left" vertical="center"/>
    </xf>
    <xf numFmtId="0" fontId="25" fillId="0" borderId="36" xfId="3" applyFont="1" applyFill="1" applyBorder="1" applyAlignment="1">
      <alignment horizontal="left" vertical="center"/>
    </xf>
    <xf numFmtId="0" fontId="22" fillId="0" borderId="23" xfId="3" applyFont="1" applyBorder="1" applyAlignment="1">
      <alignment horizontal="center" vertical="center"/>
    </xf>
    <xf numFmtId="0" fontId="22" fillId="0" borderId="24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24" fillId="0" borderId="22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27" fillId="0" borderId="0" xfId="3" applyFont="1" applyFill="1" applyBorder="1" applyAlignment="1">
      <alignment horizontal="left" vertical="center"/>
    </xf>
    <xf numFmtId="0" fontId="25" fillId="0" borderId="31" xfId="3" applyFont="1" applyFill="1" applyBorder="1" applyAlignment="1">
      <alignment horizontal="left" vertical="center"/>
    </xf>
    <xf numFmtId="0" fontId="25" fillId="0" borderId="26" xfId="3" applyFont="1" applyFill="1" applyBorder="1" applyAlignment="1">
      <alignment horizontal="left" vertical="center"/>
    </xf>
    <xf numFmtId="0" fontId="25" fillId="0" borderId="38" xfId="3" applyFont="1" applyFill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39" xfId="3" applyFont="1" applyBorder="1" applyAlignment="1">
      <alignment horizontal="left" vertical="center"/>
    </xf>
    <xf numFmtId="0" fontId="25" fillId="0" borderId="58" xfId="3" applyFont="1" applyBorder="1" applyAlignment="1">
      <alignment horizontal="center" vertical="center"/>
    </xf>
    <xf numFmtId="0" fontId="27" fillId="0" borderId="58" xfId="3" applyFont="1" applyBorder="1" applyAlignment="1">
      <alignment horizontal="center" vertical="center"/>
    </xf>
    <xf numFmtId="0" fontId="25" fillId="0" borderId="63" xfId="3" applyFont="1" applyBorder="1" applyAlignment="1">
      <alignment horizontal="center" vertical="center"/>
    </xf>
    <xf numFmtId="0" fontId="27" fillId="0" borderId="59" xfId="3" applyFont="1" applyFill="1" applyBorder="1" applyAlignment="1">
      <alignment horizontal="left" vertical="center"/>
    </xf>
    <xf numFmtId="0" fontId="27" fillId="0" borderId="58" xfId="3" applyFont="1" applyFill="1" applyBorder="1" applyAlignment="1">
      <alignment horizontal="left" vertical="center"/>
    </xf>
    <xf numFmtId="0" fontId="27" fillId="0" borderId="64" xfId="3" applyFont="1" applyFill="1" applyBorder="1" applyAlignment="1">
      <alignment horizontal="left" vertical="center"/>
    </xf>
    <xf numFmtId="0" fontId="27" fillId="0" borderId="60" xfId="3" applyFont="1" applyFill="1" applyBorder="1" applyAlignment="1">
      <alignment horizontal="center" vertical="center"/>
    </xf>
    <xf numFmtId="0" fontId="27" fillId="0" borderId="61" xfId="3" applyFont="1" applyFill="1" applyBorder="1" applyAlignment="1">
      <alignment horizontal="center" vertical="center"/>
    </xf>
    <xf numFmtId="0" fontId="27" fillId="0" borderId="65" xfId="3" applyFont="1" applyFill="1" applyBorder="1" applyAlignment="1">
      <alignment horizontal="center" vertical="center"/>
    </xf>
    <xf numFmtId="0" fontId="27" fillId="0" borderId="23" xfId="3" applyFont="1" applyFill="1" applyBorder="1" applyAlignment="1">
      <alignment horizontal="center" vertical="center"/>
    </xf>
    <xf numFmtId="0" fontId="27" fillId="0" borderId="24" xfId="3" applyFont="1" applyFill="1" applyBorder="1" applyAlignment="1">
      <alignment horizontal="center" vertical="center"/>
    </xf>
    <xf numFmtId="0" fontId="27" fillId="0" borderId="37" xfId="3" applyFont="1" applyFill="1" applyBorder="1" applyAlignment="1">
      <alignment horizontal="center" vertical="center"/>
    </xf>
    <xf numFmtId="0" fontId="11" fillId="0" borderId="58" xfId="3" applyFont="1" applyBorder="1" applyAlignment="1">
      <alignment horizontal="center" vertical="center"/>
    </xf>
    <xf numFmtId="0" fontId="11" fillId="0" borderId="63" xfId="3" applyFont="1" applyBorder="1" applyAlignment="1">
      <alignment horizontal="center" vertical="center"/>
    </xf>
    <xf numFmtId="0" fontId="17" fillId="3" borderId="0" xfId="4" applyFont="1" applyFill="1" applyBorder="1" applyAlignment="1">
      <alignment horizontal="center"/>
    </xf>
    <xf numFmtId="0" fontId="14" fillId="3" borderId="0" xfId="4" applyFont="1" applyFill="1" applyBorder="1" applyAlignment="1">
      <alignment horizontal="center"/>
    </xf>
    <xf numFmtId="0" fontId="14" fillId="3" borderId="16" xfId="3" applyFont="1" applyFill="1" applyBorder="1" applyAlignment="1">
      <alignment horizontal="center" vertical="center"/>
    </xf>
    <xf numFmtId="0" fontId="17" fillId="3" borderId="2" xfId="4" applyFont="1" applyFill="1" applyBorder="1" applyAlignment="1">
      <alignment horizontal="center" vertical="center"/>
    </xf>
    <xf numFmtId="0" fontId="17" fillId="3" borderId="17" xfId="4" applyFont="1" applyFill="1" applyBorder="1" applyAlignment="1" applyProtection="1">
      <alignment horizontal="center" vertical="center"/>
    </xf>
    <xf numFmtId="0" fontId="17" fillId="3" borderId="41" xfId="4" applyFont="1" applyFill="1" applyBorder="1" applyAlignment="1" applyProtection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47" xfId="4" applyFont="1" applyFill="1" applyBorder="1" applyAlignment="1">
      <alignment horizontal="center"/>
    </xf>
    <xf numFmtId="0" fontId="23" fillId="0" borderId="18" xfId="3" applyFont="1" applyFill="1" applyBorder="1" applyAlignment="1">
      <alignment horizontal="center" vertical="top"/>
    </xf>
    <xf numFmtId="0" fontId="25" fillId="0" borderId="20" xfId="3" applyFont="1" applyFill="1" applyBorder="1" applyAlignment="1">
      <alignment horizontal="center" vertical="center"/>
    </xf>
    <xf numFmtId="0" fontId="26" fillId="0" borderId="20" xfId="3" applyFont="1" applyFill="1" applyBorder="1" applyAlignment="1">
      <alignment horizontal="center" vertical="center"/>
    </xf>
    <xf numFmtId="0" fontId="26" fillId="0" borderId="35" xfId="3" applyFont="1" applyFill="1" applyBorder="1" applyAlignment="1">
      <alignment horizontal="center" vertical="center"/>
    </xf>
    <xf numFmtId="0" fontId="25" fillId="0" borderId="22" xfId="3" applyFont="1" applyFill="1" applyBorder="1" applyAlignment="1">
      <alignment horizontal="center" vertical="center"/>
    </xf>
    <xf numFmtId="58" fontId="26" fillId="0" borderId="22" xfId="3" applyNumberFormat="1" applyFont="1" applyFill="1" applyBorder="1" applyAlignment="1">
      <alignment horizontal="center" vertical="center" wrapText="1"/>
    </xf>
    <xf numFmtId="0" fontId="26" fillId="0" borderId="22" xfId="3" applyFont="1" applyFill="1" applyBorder="1" applyAlignment="1">
      <alignment horizontal="center" vertical="center" wrapText="1"/>
    </xf>
    <xf numFmtId="0" fontId="26" fillId="0" borderId="22" xfId="3" applyFont="1" applyFill="1" applyBorder="1" applyAlignment="1">
      <alignment horizontal="center" vertical="center"/>
    </xf>
    <xf numFmtId="0" fontId="25" fillId="0" borderId="24" xfId="3" applyFont="1" applyFill="1" applyBorder="1" applyAlignment="1">
      <alignment horizontal="right" vertical="center"/>
    </xf>
    <xf numFmtId="0" fontId="24" fillId="0" borderId="24" xfId="3" applyFont="1" applyFill="1" applyBorder="1" applyAlignment="1">
      <alignment horizontal="left" vertical="center"/>
    </xf>
    <xf numFmtId="0" fontId="24" fillId="0" borderId="25" xfId="3" applyFont="1" applyFill="1" applyBorder="1" applyAlignment="1">
      <alignment horizontal="left" vertical="center"/>
    </xf>
    <xf numFmtId="0" fontId="24" fillId="0" borderId="26" xfId="3" applyFont="1" applyFill="1" applyBorder="1" applyAlignment="1">
      <alignment horizontal="left" vertical="center"/>
    </xf>
    <xf numFmtId="0" fontId="24" fillId="0" borderId="38" xfId="3" applyFont="1" applyFill="1" applyBorder="1" applyAlignment="1">
      <alignment horizontal="left" vertical="center"/>
    </xf>
    <xf numFmtId="0" fontId="26" fillId="0" borderId="27" xfId="3" applyFont="1" applyFill="1" applyBorder="1" applyAlignment="1">
      <alignment horizontal="center" vertical="center"/>
    </xf>
    <xf numFmtId="0" fontId="26" fillId="0" borderId="28" xfId="3" applyFont="1" applyFill="1" applyBorder="1" applyAlignment="1">
      <alignment horizontal="center" vertical="center"/>
    </xf>
    <xf numFmtId="0" fontId="26" fillId="0" borderId="39" xfId="3" applyFont="1" applyFill="1" applyBorder="1" applyAlignment="1">
      <alignment horizontal="center" vertical="center"/>
    </xf>
    <xf numFmtId="0" fontId="22" fillId="0" borderId="29" xfId="3" applyFont="1" applyFill="1" applyBorder="1" applyAlignment="1">
      <alignment horizontal="left" vertical="center"/>
    </xf>
    <xf numFmtId="0" fontId="22" fillId="0" borderId="28" xfId="3" applyFont="1" applyFill="1" applyBorder="1" applyAlignment="1">
      <alignment horizontal="left" vertical="center"/>
    </xf>
    <xf numFmtId="0" fontId="22" fillId="0" borderId="39" xfId="3" applyFont="1" applyFill="1" applyBorder="1" applyAlignment="1">
      <alignment horizontal="left" vertical="center"/>
    </xf>
    <xf numFmtId="0" fontId="24" fillId="0" borderId="36" xfId="3" applyFont="1" applyFill="1" applyBorder="1" applyAlignment="1">
      <alignment horizontal="left" vertical="center"/>
    </xf>
    <xf numFmtId="0" fontId="26" fillId="0" borderId="21" xfId="3" applyFont="1" applyFill="1" applyBorder="1" applyAlignment="1">
      <alignment horizontal="left" vertical="center"/>
    </xf>
    <xf numFmtId="0" fontId="26" fillId="0" borderId="22" xfId="3" applyFont="1" applyFill="1" applyBorder="1" applyAlignment="1">
      <alignment horizontal="left" vertical="center"/>
    </xf>
    <xf numFmtId="0" fontId="26" fillId="0" borderId="36" xfId="3" applyFont="1" applyFill="1" applyBorder="1" applyAlignment="1">
      <alignment horizontal="left" vertical="center"/>
    </xf>
    <xf numFmtId="0" fontId="26" fillId="0" borderId="29" xfId="3" applyFont="1" applyFill="1" applyBorder="1" applyAlignment="1">
      <alignment horizontal="left" vertical="center"/>
    </xf>
    <xf numFmtId="0" fontId="26" fillId="0" borderId="28" xfId="3" applyFont="1" applyFill="1" applyBorder="1" applyAlignment="1">
      <alignment horizontal="left" vertical="center"/>
    </xf>
    <xf numFmtId="0" fontId="26" fillId="0" borderId="39" xfId="3" applyFont="1" applyFill="1" applyBorder="1" applyAlignment="1">
      <alignment horizontal="left" vertical="center"/>
    </xf>
    <xf numFmtId="0" fontId="26" fillId="0" borderId="21" xfId="3" applyFont="1" applyFill="1" applyBorder="1" applyAlignment="1">
      <alignment horizontal="left" vertical="center" wrapText="1"/>
    </xf>
    <xf numFmtId="0" fontId="26" fillId="0" borderId="22" xfId="3" applyFont="1" applyFill="1" applyBorder="1" applyAlignment="1">
      <alignment horizontal="left" vertical="center" wrapText="1"/>
    </xf>
    <xf numFmtId="0" fontId="26" fillId="0" borderId="36" xfId="3" applyFont="1" applyFill="1" applyBorder="1" applyAlignment="1">
      <alignment horizontal="left" vertical="center" wrapText="1"/>
    </xf>
    <xf numFmtId="0" fontId="11" fillId="0" borderId="24" xfId="3" applyFill="1" applyBorder="1" applyAlignment="1">
      <alignment horizontal="center" vertical="center"/>
    </xf>
    <xf numFmtId="0" fontId="11" fillId="0" borderId="37" xfId="3" applyFill="1" applyBorder="1" applyAlignment="1">
      <alignment horizontal="center" vertical="center"/>
    </xf>
    <xf numFmtId="0" fontId="24" fillId="0" borderId="30" xfId="3" applyFont="1" applyFill="1" applyBorder="1" applyAlignment="1">
      <alignment horizontal="center" vertical="center"/>
    </xf>
    <xf numFmtId="0" fontId="24" fillId="0" borderId="31" xfId="3" applyFont="1" applyFill="1" applyBorder="1" applyAlignment="1">
      <alignment horizontal="left" vertical="center"/>
    </xf>
    <xf numFmtId="0" fontId="11" fillId="0" borderId="29" xfId="3" applyFont="1" applyFill="1" applyBorder="1" applyAlignment="1">
      <alignment horizontal="left" vertical="center"/>
    </xf>
    <xf numFmtId="0" fontId="11" fillId="0" borderId="28" xfId="3" applyFont="1" applyFill="1" applyBorder="1" applyAlignment="1">
      <alignment horizontal="left" vertical="center"/>
    </xf>
    <xf numFmtId="0" fontId="11" fillId="0" borderId="39" xfId="3" applyFont="1" applyFill="1" applyBorder="1" applyAlignment="1">
      <alignment horizontal="left" vertical="center"/>
    </xf>
    <xf numFmtId="0" fontId="27" fillId="0" borderId="29" xfId="3" applyFont="1" applyFill="1" applyBorder="1" applyAlignment="1">
      <alignment horizontal="left" vertical="center"/>
    </xf>
    <xf numFmtId="0" fontId="26" fillId="0" borderId="32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horizontal="left" vertical="center"/>
    </xf>
    <xf numFmtId="0" fontId="26" fillId="0" borderId="40" xfId="3" applyFont="1" applyFill="1" applyBorder="1" applyAlignment="1">
      <alignment horizontal="left" vertical="center"/>
    </xf>
    <xf numFmtId="0" fontId="22" fillId="0" borderId="19" xfId="3" applyFont="1" applyFill="1" applyBorder="1" applyAlignment="1">
      <alignment horizontal="left" vertical="center"/>
    </xf>
    <xf numFmtId="0" fontId="22" fillId="0" borderId="20" xfId="3" applyFont="1" applyFill="1" applyBorder="1" applyAlignment="1">
      <alignment horizontal="left" vertical="center"/>
    </xf>
    <xf numFmtId="0" fontId="22" fillId="0" borderId="35" xfId="3" applyFont="1" applyFill="1" applyBorder="1" applyAlignment="1">
      <alignment horizontal="left" vertical="center"/>
    </xf>
    <xf numFmtId="0" fontId="24" fillId="0" borderId="27" xfId="3" applyFont="1" applyFill="1" applyBorder="1" applyAlignment="1">
      <alignment horizontal="left" vertical="center"/>
    </xf>
    <xf numFmtId="0" fontId="24" fillId="0" borderId="34" xfId="3" applyFont="1" applyFill="1" applyBorder="1" applyAlignment="1">
      <alignment horizontal="left" vertical="center"/>
    </xf>
    <xf numFmtId="0" fontId="26" fillId="0" borderId="24" xfId="3" applyFont="1" applyFill="1" applyBorder="1" applyAlignment="1">
      <alignment horizontal="center" vertical="center"/>
    </xf>
    <xf numFmtId="0" fontId="24" fillId="0" borderId="24" xfId="3" applyFont="1" applyFill="1" applyBorder="1" applyAlignment="1">
      <alignment horizontal="center" vertical="center"/>
    </xf>
    <xf numFmtId="0" fontId="26" fillId="0" borderId="37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 2 3" xfId="2" xr:uid="{00000000-0005-0000-0000-00002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5" xfId="6" xr:uid="{00000000-0005-0000-0000-00003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checked="Checked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7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7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7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7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7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7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7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7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7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7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7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7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7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7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7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7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7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7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7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7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7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7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7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7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7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7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7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7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7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7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7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7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7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7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7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7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7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7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7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79" Type="http://schemas.openxmlformats.org/officeDocument/2006/relationships/ctrlProp" Target="../ctrlProps/ctrlProp178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80" Type="http://schemas.openxmlformats.org/officeDocument/2006/relationships/ctrlProp" Target="../ctrlProps/ctrlProp179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8" customWidth="1"/>
    <col min="3" max="3" width="10.125" customWidth="1"/>
  </cols>
  <sheetData>
    <row r="1" spans="1:2" ht="21" customHeight="1">
      <c r="A1" s="229"/>
      <c r="B1" s="230" t="s">
        <v>0</v>
      </c>
    </row>
    <row r="2" spans="1:2">
      <c r="A2" s="5">
        <v>1</v>
      </c>
      <c r="B2" s="231" t="s">
        <v>1</v>
      </c>
    </row>
    <row r="3" spans="1:2">
      <c r="A3" s="5">
        <v>2</v>
      </c>
      <c r="B3" s="231" t="s">
        <v>2</v>
      </c>
    </row>
    <row r="4" spans="1:2">
      <c r="A4" s="5">
        <v>3</v>
      </c>
      <c r="B4" s="231" t="s">
        <v>3</v>
      </c>
    </row>
    <row r="5" spans="1:2">
      <c r="A5" s="5">
        <v>4</v>
      </c>
      <c r="B5" s="231" t="s">
        <v>4</v>
      </c>
    </row>
    <row r="6" spans="1:2">
      <c r="A6" s="5">
        <v>5</v>
      </c>
      <c r="B6" s="231" t="s">
        <v>5</v>
      </c>
    </row>
    <row r="7" spans="1:2">
      <c r="A7" s="5">
        <v>6</v>
      </c>
      <c r="B7" s="231" t="s">
        <v>6</v>
      </c>
    </row>
    <row r="8" spans="1:2" s="227" customFormat="1" ht="15" customHeight="1">
      <c r="A8" s="232">
        <v>7</v>
      </c>
      <c r="B8" s="233" t="s">
        <v>7</v>
      </c>
    </row>
    <row r="9" spans="1:2" ht="18.95" customHeight="1">
      <c r="A9" s="229"/>
      <c r="B9" s="234" t="s">
        <v>8</v>
      </c>
    </row>
    <row r="10" spans="1:2" ht="15.95" customHeight="1">
      <c r="A10" s="5">
        <v>1</v>
      </c>
      <c r="B10" s="235" t="s">
        <v>9</v>
      </c>
    </row>
    <row r="11" spans="1:2">
      <c r="A11" s="5">
        <v>2</v>
      </c>
      <c r="B11" s="231" t="s">
        <v>10</v>
      </c>
    </row>
    <row r="12" spans="1:2">
      <c r="A12" s="5">
        <v>3</v>
      </c>
      <c r="B12" s="233" t="s">
        <v>11</v>
      </c>
    </row>
    <row r="13" spans="1:2">
      <c r="A13" s="5">
        <v>4</v>
      </c>
      <c r="B13" s="231" t="s">
        <v>12</v>
      </c>
    </row>
    <row r="14" spans="1:2">
      <c r="A14" s="5">
        <v>5</v>
      </c>
      <c r="B14" s="231" t="s">
        <v>13</v>
      </c>
    </row>
    <row r="15" spans="1:2">
      <c r="A15" s="5">
        <v>6</v>
      </c>
      <c r="B15" s="231" t="s">
        <v>14</v>
      </c>
    </row>
    <row r="16" spans="1:2">
      <c r="A16" s="5">
        <v>7</v>
      </c>
      <c r="B16" s="231" t="s">
        <v>15</v>
      </c>
    </row>
    <row r="17" spans="1:2">
      <c r="A17" s="5">
        <v>8</v>
      </c>
      <c r="B17" s="231" t="s">
        <v>16</v>
      </c>
    </row>
    <row r="18" spans="1:2">
      <c r="A18" s="5">
        <v>9</v>
      </c>
      <c r="B18" s="231" t="s">
        <v>17</v>
      </c>
    </row>
    <row r="19" spans="1:2">
      <c r="A19" s="5"/>
      <c r="B19" s="231"/>
    </row>
    <row r="20" spans="1:2" ht="20.25">
      <c r="A20" s="229"/>
      <c r="B20" s="230" t="s">
        <v>18</v>
      </c>
    </row>
    <row r="21" spans="1:2">
      <c r="A21" s="5">
        <v>1</v>
      </c>
      <c r="B21" s="236" t="s">
        <v>19</v>
      </c>
    </row>
    <row r="22" spans="1:2">
      <c r="A22" s="5">
        <v>2</v>
      </c>
      <c r="B22" s="231" t="s">
        <v>20</v>
      </c>
    </row>
    <row r="23" spans="1:2">
      <c r="A23" s="5">
        <v>3</v>
      </c>
      <c r="B23" s="231" t="s">
        <v>21</v>
      </c>
    </row>
    <row r="24" spans="1:2">
      <c r="A24" s="5">
        <v>4</v>
      </c>
      <c r="B24" s="231" t="s">
        <v>22</v>
      </c>
    </row>
    <row r="25" spans="1:2">
      <c r="A25" s="5">
        <v>5</v>
      </c>
      <c r="B25" s="231" t="s">
        <v>23</v>
      </c>
    </row>
    <row r="26" spans="1:2">
      <c r="A26" s="5">
        <v>6</v>
      </c>
      <c r="B26" s="231" t="s">
        <v>24</v>
      </c>
    </row>
    <row r="27" spans="1:2">
      <c r="A27" s="5">
        <v>7</v>
      </c>
      <c r="B27" s="231" t="s">
        <v>25</v>
      </c>
    </row>
    <row r="28" spans="1:2">
      <c r="A28" s="5"/>
      <c r="B28" s="231"/>
    </row>
    <row r="29" spans="1:2" ht="20.25">
      <c r="A29" s="229"/>
      <c r="B29" s="230" t="s">
        <v>26</v>
      </c>
    </row>
    <row r="30" spans="1:2">
      <c r="A30" s="5">
        <v>1</v>
      </c>
      <c r="B30" s="236" t="s">
        <v>27</v>
      </c>
    </row>
    <row r="31" spans="1:2">
      <c r="A31" s="5">
        <v>2</v>
      </c>
      <c r="B31" s="231" t="s">
        <v>28</v>
      </c>
    </row>
    <row r="32" spans="1:2">
      <c r="A32" s="5">
        <v>3</v>
      </c>
      <c r="B32" s="231" t="s">
        <v>29</v>
      </c>
    </row>
    <row r="33" spans="1:2" ht="28.5">
      <c r="A33" s="5">
        <v>4</v>
      </c>
      <c r="B33" s="231" t="s">
        <v>30</v>
      </c>
    </row>
    <row r="34" spans="1:2">
      <c r="A34" s="5">
        <v>5</v>
      </c>
      <c r="B34" s="231" t="s">
        <v>31</v>
      </c>
    </row>
    <row r="35" spans="1:2">
      <c r="A35" s="5">
        <v>6</v>
      </c>
      <c r="B35" s="231" t="s">
        <v>32</v>
      </c>
    </row>
    <row r="36" spans="1:2">
      <c r="A36" s="5">
        <v>7</v>
      </c>
      <c r="B36" s="231" t="s">
        <v>33</v>
      </c>
    </row>
    <row r="37" spans="1:2">
      <c r="A37" s="5"/>
      <c r="B37" s="231"/>
    </row>
    <row r="39" spans="1:2">
      <c r="A39" s="237" t="s">
        <v>34</v>
      </c>
      <c r="B39" s="238"/>
    </row>
  </sheetData>
  <phoneticPr fontId="4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"/>
  <sheetViews>
    <sheetView zoomScale="125" zoomScaleNormal="125" workbookViewId="0">
      <selection activeCell="C4" sqref="C4"/>
    </sheetView>
  </sheetViews>
  <sheetFormatPr defaultColWidth="9" defaultRowHeight="14.25"/>
  <cols>
    <col min="1" max="1" width="5" customWidth="1"/>
    <col min="2" max="2" width="11" style="11" customWidth="1"/>
    <col min="3" max="3" width="19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60" t="s">
        <v>288</v>
      </c>
      <c r="B1" s="461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</row>
    <row r="2" spans="1:15" s="1" customFormat="1" ht="16.5">
      <c r="A2" s="472" t="s">
        <v>289</v>
      </c>
      <c r="B2" s="473" t="s">
        <v>290</v>
      </c>
      <c r="C2" s="475" t="s">
        <v>291</v>
      </c>
      <c r="D2" s="475" t="s">
        <v>292</v>
      </c>
      <c r="E2" s="475" t="s">
        <v>293</v>
      </c>
      <c r="F2" s="475" t="s">
        <v>294</v>
      </c>
      <c r="G2" s="475" t="s">
        <v>295</v>
      </c>
      <c r="H2" s="475" t="s">
        <v>296</v>
      </c>
      <c r="I2" s="3" t="s">
        <v>297</v>
      </c>
      <c r="J2" s="3" t="s">
        <v>298</v>
      </c>
      <c r="K2" s="3" t="s">
        <v>299</v>
      </c>
      <c r="L2" s="3" t="s">
        <v>300</v>
      </c>
      <c r="M2" s="3" t="s">
        <v>301</v>
      </c>
      <c r="N2" s="475" t="s">
        <v>302</v>
      </c>
      <c r="O2" s="475" t="s">
        <v>303</v>
      </c>
    </row>
    <row r="3" spans="1:15" s="1" customFormat="1" ht="18" customHeight="1">
      <c r="A3" s="472"/>
      <c r="B3" s="474"/>
      <c r="C3" s="476"/>
      <c r="D3" s="476"/>
      <c r="E3" s="476"/>
      <c r="F3" s="476"/>
      <c r="G3" s="476"/>
      <c r="H3" s="476"/>
      <c r="I3" s="3" t="s">
        <v>304</v>
      </c>
      <c r="J3" s="3" t="s">
        <v>304</v>
      </c>
      <c r="K3" s="3" t="s">
        <v>304</v>
      </c>
      <c r="L3" s="3" t="s">
        <v>304</v>
      </c>
      <c r="M3" s="3" t="s">
        <v>304</v>
      </c>
      <c r="N3" s="476"/>
      <c r="O3" s="476"/>
    </row>
    <row r="4" spans="1:15" s="51" customFormat="1">
      <c r="A4" s="56">
        <v>1</v>
      </c>
      <c r="B4" s="13" t="s">
        <v>305</v>
      </c>
      <c r="C4" s="14" t="s">
        <v>306</v>
      </c>
      <c r="D4" s="14" t="s">
        <v>119</v>
      </c>
      <c r="E4" s="53" t="s">
        <v>63</v>
      </c>
      <c r="F4" s="14" t="s">
        <v>54</v>
      </c>
      <c r="G4" s="14"/>
      <c r="H4" s="56"/>
      <c r="I4" s="14"/>
      <c r="J4" s="14"/>
      <c r="K4" s="14">
        <v>1</v>
      </c>
      <c r="L4" s="14"/>
      <c r="M4" s="14">
        <v>1</v>
      </c>
      <c r="N4" s="14">
        <v>2</v>
      </c>
      <c r="O4" s="14" t="s">
        <v>307</v>
      </c>
    </row>
    <row r="5" spans="1:15" s="51" customFormat="1">
      <c r="A5" s="56">
        <v>2</v>
      </c>
      <c r="B5" s="13" t="s">
        <v>305</v>
      </c>
      <c r="C5" s="14" t="s">
        <v>306</v>
      </c>
      <c r="D5" s="14" t="s">
        <v>119</v>
      </c>
      <c r="E5" s="53" t="s">
        <v>63</v>
      </c>
      <c r="F5" s="14" t="s">
        <v>54</v>
      </c>
      <c r="G5" s="14"/>
      <c r="H5" s="56"/>
      <c r="I5" s="14"/>
      <c r="J5" s="14">
        <v>1</v>
      </c>
      <c r="K5" s="14"/>
      <c r="L5" s="14">
        <v>1</v>
      </c>
      <c r="M5" s="14"/>
      <c r="N5" s="14">
        <v>2</v>
      </c>
      <c r="O5" s="14" t="s">
        <v>307</v>
      </c>
    </row>
    <row r="6" spans="1:15" s="51" customFormat="1">
      <c r="A6" s="56">
        <v>3</v>
      </c>
      <c r="B6" s="13" t="s">
        <v>308</v>
      </c>
      <c r="C6" s="14" t="s">
        <v>306</v>
      </c>
      <c r="D6" s="14" t="s">
        <v>309</v>
      </c>
      <c r="E6" s="53" t="s">
        <v>63</v>
      </c>
      <c r="F6" s="14" t="s">
        <v>54</v>
      </c>
      <c r="G6" s="14"/>
      <c r="H6" s="56"/>
      <c r="I6" s="14">
        <v>1</v>
      </c>
      <c r="J6" s="14"/>
      <c r="K6" s="14"/>
      <c r="L6" s="14"/>
      <c r="M6" s="14"/>
      <c r="N6" s="14">
        <v>1</v>
      </c>
      <c r="O6" s="14" t="s">
        <v>307</v>
      </c>
    </row>
    <row r="7" spans="1:15" s="51" customFormat="1">
      <c r="A7" s="56">
        <v>4</v>
      </c>
      <c r="B7" s="13" t="s">
        <v>308</v>
      </c>
      <c r="C7" s="14" t="s">
        <v>306</v>
      </c>
      <c r="D7" s="14" t="s">
        <v>309</v>
      </c>
      <c r="E7" s="53" t="s">
        <v>63</v>
      </c>
      <c r="F7" s="14" t="s">
        <v>54</v>
      </c>
      <c r="G7" s="14"/>
      <c r="H7" s="56"/>
      <c r="I7" s="14">
        <v>1</v>
      </c>
      <c r="J7" s="14"/>
      <c r="K7" s="14"/>
      <c r="L7" s="14"/>
      <c r="M7" s="14"/>
      <c r="N7" s="14">
        <v>1</v>
      </c>
      <c r="O7" s="14" t="s">
        <v>307</v>
      </c>
    </row>
    <row r="8" spans="1:15" s="51" customFormat="1">
      <c r="A8" s="56">
        <v>5</v>
      </c>
      <c r="B8" s="13" t="s">
        <v>310</v>
      </c>
      <c r="C8" s="14" t="s">
        <v>306</v>
      </c>
      <c r="D8" s="14" t="s">
        <v>120</v>
      </c>
      <c r="E8" s="53" t="s">
        <v>63</v>
      </c>
      <c r="F8" s="14" t="s">
        <v>54</v>
      </c>
      <c r="G8" s="14"/>
      <c r="H8" s="56"/>
      <c r="I8" s="14"/>
      <c r="J8" s="14"/>
      <c r="K8" s="14">
        <v>1</v>
      </c>
      <c r="L8" s="14"/>
      <c r="M8" s="14">
        <v>1</v>
      </c>
      <c r="N8" s="14">
        <v>2</v>
      </c>
      <c r="O8" s="14" t="s">
        <v>307</v>
      </c>
    </row>
    <row r="9" spans="1:15" s="51" customFormat="1">
      <c r="A9" s="56">
        <v>6</v>
      </c>
      <c r="B9" s="13" t="s">
        <v>310</v>
      </c>
      <c r="C9" s="14" t="s">
        <v>306</v>
      </c>
      <c r="D9" s="14" t="s">
        <v>120</v>
      </c>
      <c r="E9" s="53" t="s">
        <v>63</v>
      </c>
      <c r="F9" s="14" t="s">
        <v>54</v>
      </c>
      <c r="G9" s="14"/>
      <c r="H9" s="56"/>
      <c r="I9" s="14"/>
      <c r="J9" s="14">
        <v>1</v>
      </c>
      <c r="K9" s="14"/>
      <c r="L9" s="14"/>
      <c r="M9" s="14"/>
      <c r="N9" s="14">
        <v>1</v>
      </c>
      <c r="O9" s="14" t="s">
        <v>307</v>
      </c>
    </row>
    <row r="10" spans="1:15" s="51" customFormat="1">
      <c r="A10" s="56"/>
      <c r="B10" s="58"/>
      <c r="C10" s="14"/>
      <c r="D10" s="14"/>
      <c r="E10" s="53"/>
      <c r="F10" s="14"/>
      <c r="G10" s="14"/>
      <c r="H10" s="56"/>
      <c r="I10" s="14"/>
      <c r="J10" s="14"/>
      <c r="K10" s="14"/>
      <c r="L10" s="14"/>
      <c r="M10" s="14"/>
      <c r="N10" s="14"/>
      <c r="O10" s="14"/>
    </row>
    <row r="11" spans="1:15" s="51" customFormat="1">
      <c r="A11" s="56"/>
      <c r="B11" s="58"/>
      <c r="C11" s="14"/>
      <c r="D11" s="14"/>
      <c r="E11" s="53"/>
      <c r="F11" s="14"/>
      <c r="G11" s="56"/>
      <c r="H11" s="56"/>
      <c r="I11" s="56"/>
      <c r="J11" s="56"/>
      <c r="K11" s="56"/>
      <c r="L11" s="56"/>
      <c r="M11" s="56"/>
      <c r="N11" s="41"/>
      <c r="O11" s="14"/>
    </row>
    <row r="12" spans="1:15" s="51" customFormat="1">
      <c r="A12" s="56"/>
      <c r="B12" s="58"/>
      <c r="C12" s="14"/>
      <c r="D12" s="14"/>
      <c r="E12" s="53"/>
      <c r="F12" s="14"/>
      <c r="G12" s="56"/>
      <c r="H12" s="56"/>
      <c r="I12" s="56"/>
      <c r="J12" s="56"/>
      <c r="K12" s="56"/>
      <c r="L12" s="56"/>
      <c r="M12" s="56"/>
      <c r="N12" s="41"/>
      <c r="O12" s="14"/>
    </row>
    <row r="13" spans="1:15" s="2" customFormat="1" ht="18.75">
      <c r="A13" s="462" t="s">
        <v>311</v>
      </c>
      <c r="B13" s="463"/>
      <c r="C13" s="464"/>
      <c r="D13" s="465"/>
      <c r="E13" s="466"/>
      <c r="F13" s="467"/>
      <c r="G13" s="467"/>
      <c r="H13" s="467"/>
      <c r="I13" s="468"/>
      <c r="J13" s="462" t="s">
        <v>312</v>
      </c>
      <c r="K13" s="464"/>
      <c r="L13" s="464"/>
      <c r="M13" s="465"/>
      <c r="N13" s="7"/>
      <c r="O13" s="9"/>
    </row>
    <row r="14" spans="1:15" ht="45.95" customHeight="1">
      <c r="A14" s="469" t="s">
        <v>313</v>
      </c>
      <c r="B14" s="470"/>
      <c r="C14" s="471"/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7" type="noConversion"/>
  <dataValidations count="1">
    <dataValidation type="list" allowBlank="1" showInputMessage="1" showErrorMessage="1" sqref="O1 O3 O4:O5 O6: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7"/>
  <sheetViews>
    <sheetView zoomScale="125" zoomScaleNormal="125" workbookViewId="0">
      <selection activeCell="C8" sqref="C8"/>
    </sheetView>
  </sheetViews>
  <sheetFormatPr defaultColWidth="9" defaultRowHeight="14.25"/>
  <cols>
    <col min="1" max="1" width="7" style="36" customWidth="1"/>
    <col min="2" max="2" width="9.625" customWidth="1"/>
    <col min="3" max="3" width="8.125" style="52" customWidth="1"/>
    <col min="4" max="4" width="24.375" customWidth="1"/>
    <col min="5" max="5" width="12.125" customWidth="1"/>
    <col min="6" max="6" width="14.375" style="36" customWidth="1"/>
    <col min="7" max="10" width="10" customWidth="1"/>
    <col min="11" max="11" width="9.125" customWidth="1"/>
    <col min="12" max="13" width="10.625" customWidth="1"/>
  </cols>
  <sheetData>
    <row r="1" spans="1:13" ht="29.25">
      <c r="A1" s="460" t="s">
        <v>314</v>
      </c>
      <c r="B1" s="460"/>
      <c r="C1" s="477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3" s="1" customFormat="1" ht="16.5">
      <c r="A2" s="472" t="s">
        <v>289</v>
      </c>
      <c r="B2" s="475" t="s">
        <v>294</v>
      </c>
      <c r="C2" s="481" t="s">
        <v>290</v>
      </c>
      <c r="D2" s="475" t="s">
        <v>291</v>
      </c>
      <c r="E2" s="475" t="s">
        <v>292</v>
      </c>
      <c r="F2" s="475" t="s">
        <v>293</v>
      </c>
      <c r="G2" s="472" t="s">
        <v>315</v>
      </c>
      <c r="H2" s="472"/>
      <c r="I2" s="472" t="s">
        <v>316</v>
      </c>
      <c r="J2" s="472"/>
      <c r="K2" s="483" t="s">
        <v>317</v>
      </c>
      <c r="L2" s="485" t="s">
        <v>318</v>
      </c>
      <c r="M2" s="487" t="s">
        <v>319</v>
      </c>
    </row>
    <row r="3" spans="1:13" s="1" customFormat="1" ht="16.5">
      <c r="A3" s="472"/>
      <c r="B3" s="476"/>
      <c r="C3" s="482"/>
      <c r="D3" s="476"/>
      <c r="E3" s="476"/>
      <c r="F3" s="476"/>
      <c r="G3" s="3" t="s">
        <v>320</v>
      </c>
      <c r="H3" s="3" t="s">
        <v>321</v>
      </c>
      <c r="I3" s="3" t="s">
        <v>320</v>
      </c>
      <c r="J3" s="3" t="s">
        <v>321</v>
      </c>
      <c r="K3" s="484"/>
      <c r="L3" s="486"/>
      <c r="M3" s="488"/>
    </row>
    <row r="4" spans="1:13" s="51" customFormat="1">
      <c r="A4" s="41">
        <v>1</v>
      </c>
      <c r="B4" s="14" t="s">
        <v>54</v>
      </c>
      <c r="C4" s="13" t="s">
        <v>305</v>
      </c>
      <c r="D4" s="14" t="s">
        <v>306</v>
      </c>
      <c r="E4" s="14" t="s">
        <v>119</v>
      </c>
      <c r="F4" s="53" t="s">
        <v>63</v>
      </c>
      <c r="G4" s="54">
        <v>0.01</v>
      </c>
      <c r="H4" s="55" t="s">
        <v>322</v>
      </c>
      <c r="I4" s="55">
        <v>0.01</v>
      </c>
      <c r="J4" s="55">
        <v>0.01</v>
      </c>
      <c r="K4" s="55"/>
      <c r="L4" s="14"/>
      <c r="M4" s="14" t="s">
        <v>307</v>
      </c>
    </row>
    <row r="5" spans="1:13" s="51" customFormat="1">
      <c r="A5" s="41">
        <v>2</v>
      </c>
      <c r="B5" s="14" t="s">
        <v>54</v>
      </c>
      <c r="C5" s="13" t="s">
        <v>305</v>
      </c>
      <c r="D5" s="14" t="s">
        <v>306</v>
      </c>
      <c r="E5" s="14" t="s">
        <v>119</v>
      </c>
      <c r="F5" s="53" t="s">
        <v>63</v>
      </c>
      <c r="G5" s="54">
        <v>0.01</v>
      </c>
      <c r="H5" s="55" t="s">
        <v>322</v>
      </c>
      <c r="I5" s="55">
        <v>0.01</v>
      </c>
      <c r="J5" s="55">
        <v>0.01</v>
      </c>
      <c r="K5" s="55"/>
      <c r="L5" s="14"/>
      <c r="M5" s="14" t="s">
        <v>307</v>
      </c>
    </row>
    <row r="6" spans="1:13" s="51" customFormat="1">
      <c r="A6" s="41">
        <v>3</v>
      </c>
      <c r="B6" s="14" t="s">
        <v>54</v>
      </c>
      <c r="C6" s="13" t="s">
        <v>308</v>
      </c>
      <c r="D6" s="14" t="s">
        <v>306</v>
      </c>
      <c r="E6" s="14" t="s">
        <v>309</v>
      </c>
      <c r="F6" s="53" t="s">
        <v>63</v>
      </c>
      <c r="G6" s="54">
        <v>0.01</v>
      </c>
      <c r="H6" s="55" t="s">
        <v>322</v>
      </c>
      <c r="I6" s="55">
        <v>0.01</v>
      </c>
      <c r="J6" s="55">
        <v>0.01</v>
      </c>
      <c r="K6" s="56"/>
      <c r="L6" s="56"/>
      <c r="M6" s="14" t="s">
        <v>307</v>
      </c>
    </row>
    <row r="7" spans="1:13" s="51" customFormat="1">
      <c r="A7" s="41">
        <v>4</v>
      </c>
      <c r="B7" s="14" t="s">
        <v>54</v>
      </c>
      <c r="C7" s="13" t="s">
        <v>308</v>
      </c>
      <c r="D7" s="14" t="s">
        <v>306</v>
      </c>
      <c r="E7" s="14" t="s">
        <v>309</v>
      </c>
      <c r="F7" s="53" t="s">
        <v>63</v>
      </c>
      <c r="G7" s="54">
        <v>0.01</v>
      </c>
      <c r="H7" s="55" t="s">
        <v>322</v>
      </c>
      <c r="I7" s="55">
        <v>0.01</v>
      </c>
      <c r="J7" s="55">
        <v>0.01</v>
      </c>
      <c r="K7" s="56"/>
      <c r="L7" s="56"/>
      <c r="M7" s="14" t="s">
        <v>307</v>
      </c>
    </row>
    <row r="8" spans="1:13" s="51" customFormat="1">
      <c r="A8" s="41">
        <v>5</v>
      </c>
      <c r="B8" s="14" t="s">
        <v>54</v>
      </c>
      <c r="C8" s="13" t="s">
        <v>310</v>
      </c>
      <c r="D8" s="14" t="s">
        <v>306</v>
      </c>
      <c r="E8" s="14" t="s">
        <v>120</v>
      </c>
      <c r="F8" s="53" t="s">
        <v>63</v>
      </c>
      <c r="G8" s="54">
        <v>1.01</v>
      </c>
      <c r="H8" s="55" t="s">
        <v>323</v>
      </c>
      <c r="I8" s="55">
        <v>1.01</v>
      </c>
      <c r="J8" s="55">
        <v>1.01</v>
      </c>
      <c r="K8" s="56"/>
      <c r="L8" s="56"/>
      <c r="M8" s="14" t="s">
        <v>307</v>
      </c>
    </row>
    <row r="9" spans="1:13" s="51" customFormat="1">
      <c r="A9" s="41">
        <v>6</v>
      </c>
      <c r="B9" s="14" t="s">
        <v>54</v>
      </c>
      <c r="C9" s="13" t="s">
        <v>310</v>
      </c>
      <c r="D9" s="14" t="s">
        <v>306</v>
      </c>
      <c r="E9" s="14" t="s">
        <v>120</v>
      </c>
      <c r="F9" s="53" t="s">
        <v>63</v>
      </c>
      <c r="G9" s="54">
        <v>2.0099999999999998</v>
      </c>
      <c r="H9" s="55" t="s">
        <v>324</v>
      </c>
      <c r="I9" s="55">
        <v>2.0099999999999998</v>
      </c>
      <c r="J9" s="55">
        <v>2.0099999999999998</v>
      </c>
      <c r="K9" s="56"/>
      <c r="L9" s="56"/>
      <c r="M9" s="14" t="s">
        <v>307</v>
      </c>
    </row>
    <row r="10" spans="1:13" s="51" customFormat="1">
      <c r="A10" s="41"/>
      <c r="B10" s="14"/>
      <c r="C10" s="32"/>
      <c r="D10" s="14"/>
      <c r="E10" s="14"/>
      <c r="F10" s="53"/>
      <c r="G10" s="54"/>
      <c r="H10" s="55"/>
      <c r="I10" s="55"/>
      <c r="J10" s="55"/>
      <c r="K10" s="56"/>
      <c r="L10" s="56"/>
      <c r="M10" s="14"/>
    </row>
    <row r="11" spans="1:13" s="51" customFormat="1">
      <c r="A11" s="41"/>
      <c r="B11" s="14"/>
      <c r="C11" s="32"/>
      <c r="D11" s="14"/>
      <c r="E11" s="14"/>
      <c r="F11" s="53"/>
      <c r="G11" s="54"/>
      <c r="H11" s="55"/>
      <c r="I11" s="55"/>
      <c r="J11" s="55"/>
      <c r="K11" s="56"/>
      <c r="L11" s="56"/>
      <c r="M11" s="14"/>
    </row>
    <row r="12" spans="1:13" s="51" customFormat="1">
      <c r="A12" s="41"/>
      <c r="B12" s="14"/>
      <c r="C12" s="56"/>
      <c r="D12" s="14"/>
      <c r="E12" s="14"/>
      <c r="F12" s="41"/>
      <c r="G12" s="54"/>
      <c r="H12" s="55"/>
      <c r="I12" s="55"/>
      <c r="J12" s="55"/>
      <c r="K12" s="56"/>
      <c r="L12" s="56"/>
      <c r="M12" s="14"/>
    </row>
    <row r="13" spans="1:13" s="51" customFormat="1">
      <c r="A13" s="41"/>
      <c r="B13" s="14"/>
      <c r="C13" s="56"/>
      <c r="D13" s="14"/>
      <c r="E13" s="14"/>
      <c r="F13" s="41"/>
      <c r="G13" s="54"/>
      <c r="H13" s="55"/>
      <c r="I13" s="55"/>
      <c r="J13" s="55"/>
      <c r="K13" s="56"/>
      <c r="L13" s="56"/>
      <c r="M13" s="14"/>
    </row>
    <row r="14" spans="1:13" s="51" customFormat="1">
      <c r="A14" s="41"/>
      <c r="B14" s="56"/>
      <c r="C14" s="57"/>
      <c r="D14" s="56"/>
      <c r="E14" s="56"/>
      <c r="F14" s="41"/>
      <c r="G14" s="56"/>
      <c r="H14" s="56"/>
      <c r="I14" s="56"/>
      <c r="J14" s="56"/>
      <c r="K14" s="56"/>
      <c r="L14" s="56"/>
      <c r="M14" s="56"/>
    </row>
    <row r="15" spans="1:13" s="51" customFormat="1">
      <c r="A15" s="41"/>
      <c r="B15" s="56"/>
      <c r="C15" s="57"/>
      <c r="D15" s="56"/>
      <c r="E15" s="56"/>
      <c r="F15" s="41"/>
      <c r="G15" s="56"/>
      <c r="H15" s="56"/>
      <c r="I15" s="56"/>
      <c r="J15" s="56"/>
      <c r="K15" s="56"/>
      <c r="L15" s="56"/>
      <c r="M15" s="56"/>
    </row>
    <row r="16" spans="1:13" s="2" customFormat="1" ht="18.75">
      <c r="A16" s="462" t="s">
        <v>311</v>
      </c>
      <c r="B16" s="464"/>
      <c r="C16" s="464"/>
      <c r="D16" s="464"/>
      <c r="E16" s="465"/>
      <c r="F16" s="466"/>
      <c r="G16" s="468"/>
      <c r="H16" s="462" t="s">
        <v>312</v>
      </c>
      <c r="I16" s="464"/>
      <c r="J16" s="464"/>
      <c r="K16" s="465"/>
      <c r="L16" s="478"/>
      <c r="M16" s="479"/>
    </row>
    <row r="17" spans="1:13" ht="16.5">
      <c r="A17" s="480" t="s">
        <v>325</v>
      </c>
      <c r="B17" s="480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</row>
  </sheetData>
  <mergeCells count="17"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6:E16"/>
    <mergeCell ref="F16:G16"/>
    <mergeCell ref="H16:K16"/>
    <mergeCell ref="L16:M16"/>
  </mergeCells>
  <phoneticPr fontId="47" type="noConversion"/>
  <dataValidations count="1">
    <dataValidation type="list" allowBlank="1" showInputMessage="1" showErrorMessage="1" sqref="M1:M6 M7:M9 M1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41"/>
  <sheetViews>
    <sheetView topLeftCell="A28" zoomScale="125" zoomScaleNormal="125" workbookViewId="0">
      <selection activeCell="F42" sqref="F42"/>
    </sheetView>
  </sheetViews>
  <sheetFormatPr defaultColWidth="9" defaultRowHeight="14.25"/>
  <cols>
    <col min="1" max="2" width="8.625" style="36" customWidth="1"/>
    <col min="3" max="3" width="12.125" style="36" customWidth="1"/>
    <col min="4" max="4" width="12.875" style="40" customWidth="1"/>
    <col min="5" max="5" width="12.125" style="36" customWidth="1"/>
    <col min="6" max="6" width="14.375" style="36" customWidth="1"/>
    <col min="7" max="7" width="11.75" style="36" customWidth="1"/>
    <col min="8" max="8" width="13.375" style="36" customWidth="1"/>
    <col min="9" max="9" width="7.75" style="36" customWidth="1"/>
    <col min="10" max="10" width="10.25" style="36" customWidth="1"/>
    <col min="11" max="11" width="10.375" style="36" customWidth="1"/>
    <col min="12" max="12" width="8.125" style="36" customWidth="1"/>
    <col min="13" max="13" width="10.375" style="36" customWidth="1"/>
    <col min="14" max="14" width="10.25" style="36" customWidth="1"/>
    <col min="15" max="15" width="8.125" style="36" customWidth="1"/>
    <col min="16" max="16" width="11.75" style="36" customWidth="1"/>
    <col min="17" max="17" width="11.375" style="36" customWidth="1"/>
    <col min="18" max="20" width="8.125" style="36" customWidth="1"/>
    <col min="21" max="21" width="7.875" style="36" customWidth="1"/>
    <col min="22" max="22" width="7" style="36" customWidth="1"/>
    <col min="23" max="23" width="8.5" style="36" customWidth="1"/>
    <col min="24" max="16384" width="9" style="36"/>
  </cols>
  <sheetData>
    <row r="1" spans="1:23" ht="29.25">
      <c r="A1" s="460" t="s">
        <v>326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</row>
    <row r="2" spans="1:23" s="37" customFormat="1" ht="15.95" customHeight="1">
      <c r="A2" s="475" t="s">
        <v>327</v>
      </c>
      <c r="B2" s="475" t="s">
        <v>294</v>
      </c>
      <c r="C2" s="475" t="s">
        <v>290</v>
      </c>
      <c r="D2" s="487" t="s">
        <v>291</v>
      </c>
      <c r="E2" s="475" t="s">
        <v>292</v>
      </c>
      <c r="F2" s="475" t="s">
        <v>293</v>
      </c>
      <c r="G2" s="489" t="s">
        <v>328</v>
      </c>
      <c r="H2" s="490"/>
      <c r="I2" s="491"/>
      <c r="J2" s="489" t="s">
        <v>329</v>
      </c>
      <c r="K2" s="490"/>
      <c r="L2" s="491"/>
      <c r="M2" s="489" t="s">
        <v>330</v>
      </c>
      <c r="N2" s="490"/>
      <c r="O2" s="491"/>
      <c r="P2" s="489" t="s">
        <v>331</v>
      </c>
      <c r="Q2" s="490"/>
      <c r="R2" s="491"/>
      <c r="S2" s="490" t="s">
        <v>332</v>
      </c>
      <c r="T2" s="490"/>
      <c r="U2" s="491"/>
      <c r="V2" s="508" t="s">
        <v>333</v>
      </c>
      <c r="W2" s="508" t="s">
        <v>303</v>
      </c>
    </row>
    <row r="3" spans="1:23" s="37" customFormat="1" ht="16.5">
      <c r="A3" s="476"/>
      <c r="B3" s="499"/>
      <c r="C3" s="499"/>
      <c r="D3" s="501"/>
      <c r="E3" s="499"/>
      <c r="F3" s="499"/>
      <c r="G3" s="3" t="s">
        <v>334</v>
      </c>
      <c r="H3" s="3" t="s">
        <v>68</v>
      </c>
      <c r="I3" s="3" t="s">
        <v>294</v>
      </c>
      <c r="J3" s="3" t="s">
        <v>334</v>
      </c>
      <c r="K3" s="3" t="s">
        <v>68</v>
      </c>
      <c r="L3" s="3" t="s">
        <v>294</v>
      </c>
      <c r="M3" s="3" t="s">
        <v>334</v>
      </c>
      <c r="N3" s="3" t="s">
        <v>68</v>
      </c>
      <c r="O3" s="3" t="s">
        <v>294</v>
      </c>
      <c r="P3" s="3" t="s">
        <v>334</v>
      </c>
      <c r="Q3" s="3" t="s">
        <v>68</v>
      </c>
      <c r="R3" s="3" t="s">
        <v>294</v>
      </c>
      <c r="S3" s="3" t="s">
        <v>334</v>
      </c>
      <c r="T3" s="3" t="s">
        <v>68</v>
      </c>
      <c r="U3" s="3" t="s">
        <v>294</v>
      </c>
      <c r="V3" s="509"/>
      <c r="W3" s="509"/>
    </row>
    <row r="4" spans="1:23" s="38" customFormat="1" ht="42.75" customHeight="1">
      <c r="A4" s="495" t="s">
        <v>335</v>
      </c>
      <c r="B4" s="495" t="s">
        <v>336</v>
      </c>
      <c r="C4" s="495">
        <v>8804</v>
      </c>
      <c r="D4" s="502" t="s">
        <v>306</v>
      </c>
      <c r="E4" s="495" t="s">
        <v>119</v>
      </c>
      <c r="F4" s="502" t="s">
        <v>63</v>
      </c>
      <c r="G4" s="43"/>
      <c r="H4" s="44" t="s">
        <v>306</v>
      </c>
      <c r="I4" s="43" t="s">
        <v>336</v>
      </c>
      <c r="J4" s="43"/>
      <c r="K4" s="43" t="s">
        <v>337</v>
      </c>
      <c r="L4" s="43" t="s">
        <v>336</v>
      </c>
      <c r="M4" s="43"/>
      <c r="N4" s="44" t="s">
        <v>338</v>
      </c>
      <c r="O4" s="43" t="s">
        <v>339</v>
      </c>
      <c r="P4" s="41"/>
      <c r="Q4" s="239" t="s">
        <v>340</v>
      </c>
      <c r="R4" s="43" t="s">
        <v>341</v>
      </c>
      <c r="S4" s="42"/>
      <c r="T4" s="42" t="s">
        <v>342</v>
      </c>
      <c r="U4" s="43" t="s">
        <v>339</v>
      </c>
      <c r="V4" s="510" t="s">
        <v>343</v>
      </c>
      <c r="W4" s="41"/>
    </row>
    <row r="5" spans="1:23" s="38" customFormat="1" ht="18" customHeight="1">
      <c r="A5" s="495"/>
      <c r="B5" s="495"/>
      <c r="C5" s="495"/>
      <c r="D5" s="502"/>
      <c r="E5" s="495"/>
      <c r="F5" s="502"/>
      <c r="G5" s="489" t="s">
        <v>344</v>
      </c>
      <c r="H5" s="490"/>
      <c r="I5" s="491"/>
      <c r="J5" s="489" t="s">
        <v>345</v>
      </c>
      <c r="K5" s="490"/>
      <c r="L5" s="491"/>
      <c r="M5" s="489" t="s">
        <v>346</v>
      </c>
      <c r="N5" s="490"/>
      <c r="O5" s="491"/>
      <c r="P5" s="489" t="s">
        <v>347</v>
      </c>
      <c r="Q5" s="490"/>
      <c r="R5" s="491"/>
      <c r="S5" s="490" t="s">
        <v>348</v>
      </c>
      <c r="T5" s="490"/>
      <c r="U5" s="491"/>
      <c r="V5" s="511"/>
      <c r="W5" s="41"/>
    </row>
    <row r="6" spans="1:23" s="38" customFormat="1" ht="18" customHeight="1">
      <c r="A6" s="495"/>
      <c r="B6" s="495"/>
      <c r="C6" s="495"/>
      <c r="D6" s="502"/>
      <c r="E6" s="495"/>
      <c r="F6" s="502"/>
      <c r="G6" s="3" t="s">
        <v>334</v>
      </c>
      <c r="H6" s="3" t="s">
        <v>68</v>
      </c>
      <c r="I6" s="3" t="s">
        <v>294</v>
      </c>
      <c r="J6" s="3" t="s">
        <v>334</v>
      </c>
      <c r="K6" s="3" t="s">
        <v>68</v>
      </c>
      <c r="L6" s="3" t="s">
        <v>294</v>
      </c>
      <c r="M6" s="3" t="s">
        <v>334</v>
      </c>
      <c r="N6" s="3" t="s">
        <v>68</v>
      </c>
      <c r="O6" s="3" t="s">
        <v>294</v>
      </c>
      <c r="P6" s="3" t="s">
        <v>334</v>
      </c>
      <c r="Q6" s="3" t="s">
        <v>68</v>
      </c>
      <c r="R6" s="3" t="s">
        <v>294</v>
      </c>
      <c r="S6" s="3" t="s">
        <v>334</v>
      </c>
      <c r="T6" s="3" t="s">
        <v>68</v>
      </c>
      <c r="U6" s="3" t="s">
        <v>294</v>
      </c>
      <c r="V6" s="511"/>
      <c r="W6" s="41"/>
    </row>
    <row r="7" spans="1:23" s="38" customFormat="1" ht="42.75" customHeight="1">
      <c r="A7" s="495"/>
      <c r="B7" s="495"/>
      <c r="C7" s="495"/>
      <c r="D7" s="502"/>
      <c r="E7" s="495"/>
      <c r="F7" s="502"/>
      <c r="G7" s="43"/>
      <c r="H7" s="240" t="s">
        <v>349</v>
      </c>
      <c r="I7" s="43" t="s">
        <v>339</v>
      </c>
      <c r="J7" s="43"/>
      <c r="K7" s="44" t="s">
        <v>350</v>
      </c>
      <c r="L7" s="43" t="s">
        <v>339</v>
      </c>
      <c r="M7" s="43"/>
      <c r="N7" s="44" t="s">
        <v>351</v>
      </c>
      <c r="O7" s="43" t="s">
        <v>54</v>
      </c>
      <c r="P7" s="41"/>
      <c r="Q7" s="42" t="s">
        <v>352</v>
      </c>
      <c r="R7" s="43" t="s">
        <v>339</v>
      </c>
      <c r="S7" s="42"/>
      <c r="T7" s="42" t="s">
        <v>353</v>
      </c>
      <c r="U7" s="43" t="s">
        <v>54</v>
      </c>
      <c r="V7" s="511"/>
      <c r="W7" s="41"/>
    </row>
    <row r="8" spans="1:23" s="38" customFormat="1" ht="15" customHeight="1">
      <c r="A8" s="495"/>
      <c r="B8" s="495"/>
      <c r="C8" s="495"/>
      <c r="D8" s="502"/>
      <c r="E8" s="495"/>
      <c r="F8" s="502"/>
      <c r="G8" s="489" t="s">
        <v>354</v>
      </c>
      <c r="H8" s="490"/>
      <c r="I8" s="491"/>
      <c r="J8" s="489" t="s">
        <v>355</v>
      </c>
      <c r="K8" s="490"/>
      <c r="L8" s="491"/>
      <c r="M8" s="489" t="s">
        <v>356</v>
      </c>
      <c r="N8" s="490"/>
      <c r="O8" s="491"/>
      <c r="P8" s="489" t="s">
        <v>357</v>
      </c>
      <c r="Q8" s="490"/>
      <c r="R8" s="491"/>
      <c r="S8" s="490" t="s">
        <v>358</v>
      </c>
      <c r="T8" s="490"/>
      <c r="U8" s="491"/>
      <c r="V8" s="511"/>
      <c r="W8" s="47"/>
    </row>
    <row r="9" spans="1:23" s="38" customFormat="1" ht="16.5">
      <c r="A9" s="495"/>
      <c r="B9" s="495"/>
      <c r="C9" s="495"/>
      <c r="D9" s="502"/>
      <c r="E9" s="495"/>
      <c r="F9" s="502"/>
      <c r="G9" s="3" t="s">
        <v>334</v>
      </c>
      <c r="H9" s="3" t="s">
        <v>68</v>
      </c>
      <c r="I9" s="3" t="s">
        <v>294</v>
      </c>
      <c r="J9" s="3" t="s">
        <v>334</v>
      </c>
      <c r="K9" s="3" t="s">
        <v>68</v>
      </c>
      <c r="L9" s="3" t="s">
        <v>294</v>
      </c>
      <c r="M9" s="3" t="s">
        <v>334</v>
      </c>
      <c r="N9" s="3" t="s">
        <v>68</v>
      </c>
      <c r="O9" s="3" t="s">
        <v>294</v>
      </c>
      <c r="P9" s="3" t="s">
        <v>334</v>
      </c>
      <c r="Q9" s="3" t="s">
        <v>68</v>
      </c>
      <c r="R9" s="3" t="s">
        <v>294</v>
      </c>
      <c r="S9" s="3" t="s">
        <v>334</v>
      </c>
      <c r="T9" s="3" t="s">
        <v>68</v>
      </c>
      <c r="U9" s="3" t="s">
        <v>294</v>
      </c>
      <c r="V9" s="511"/>
      <c r="W9" s="47"/>
    </row>
    <row r="10" spans="1:23" s="38" customFormat="1" ht="60.95" customHeight="1">
      <c r="A10" s="495"/>
      <c r="B10" s="495"/>
      <c r="C10" s="495"/>
      <c r="D10" s="502"/>
      <c r="E10" s="495"/>
      <c r="F10" s="502"/>
      <c r="G10" s="41" t="s">
        <v>359</v>
      </c>
      <c r="H10" s="42" t="s">
        <v>360</v>
      </c>
      <c r="I10" s="41"/>
      <c r="J10" s="41" t="s">
        <v>361</v>
      </c>
      <c r="K10" s="41" t="s">
        <v>362</v>
      </c>
      <c r="L10" s="43" t="s">
        <v>54</v>
      </c>
      <c r="M10" s="41" t="s">
        <v>363</v>
      </c>
      <c r="N10" s="41" t="s">
        <v>364</v>
      </c>
      <c r="O10" s="43" t="s">
        <v>54</v>
      </c>
      <c r="P10" s="41"/>
      <c r="Q10" s="42" t="s">
        <v>365</v>
      </c>
      <c r="R10" s="41"/>
      <c r="S10" s="41" t="s">
        <v>366</v>
      </c>
      <c r="T10" s="41" t="s">
        <v>367</v>
      </c>
      <c r="U10" s="41" t="s">
        <v>368</v>
      </c>
      <c r="V10" s="511"/>
      <c r="W10" s="41"/>
    </row>
    <row r="11" spans="1:23" ht="15" customHeight="1">
      <c r="A11" s="495"/>
      <c r="B11" s="495"/>
      <c r="C11" s="495"/>
      <c r="D11" s="502"/>
      <c r="E11" s="495"/>
      <c r="F11" s="502"/>
      <c r="G11" s="489" t="s">
        <v>369</v>
      </c>
      <c r="H11" s="490"/>
      <c r="I11" s="491"/>
      <c r="J11" s="489" t="s">
        <v>370</v>
      </c>
      <c r="K11" s="490"/>
      <c r="L11" s="491"/>
      <c r="M11" s="489" t="s">
        <v>371</v>
      </c>
      <c r="N11" s="490"/>
      <c r="O11" s="491"/>
      <c r="P11" s="489" t="s">
        <v>372</v>
      </c>
      <c r="Q11" s="490"/>
      <c r="R11" s="491"/>
      <c r="S11" s="490" t="s">
        <v>373</v>
      </c>
      <c r="T11" s="490"/>
      <c r="U11" s="491"/>
      <c r="V11" s="511"/>
      <c r="W11" s="47"/>
    </row>
    <row r="12" spans="1:23" ht="16.5">
      <c r="A12" s="495"/>
      <c r="B12" s="495"/>
      <c r="C12" s="495"/>
      <c r="D12" s="502"/>
      <c r="E12" s="495"/>
      <c r="F12" s="502"/>
      <c r="G12" s="3" t="s">
        <v>334</v>
      </c>
      <c r="H12" s="3" t="s">
        <v>68</v>
      </c>
      <c r="I12" s="3" t="s">
        <v>294</v>
      </c>
      <c r="J12" s="3" t="s">
        <v>334</v>
      </c>
      <c r="K12" s="3" t="s">
        <v>68</v>
      </c>
      <c r="L12" s="3" t="s">
        <v>294</v>
      </c>
      <c r="M12" s="3" t="s">
        <v>334</v>
      </c>
      <c r="N12" s="3" t="s">
        <v>68</v>
      </c>
      <c r="O12" s="3" t="s">
        <v>294</v>
      </c>
      <c r="P12" s="3" t="s">
        <v>334</v>
      </c>
      <c r="Q12" s="3" t="s">
        <v>68</v>
      </c>
      <c r="R12" s="3" t="s">
        <v>294</v>
      </c>
      <c r="S12" s="3" t="s">
        <v>334</v>
      </c>
      <c r="T12" s="3" t="s">
        <v>68</v>
      </c>
      <c r="U12" s="3" t="s">
        <v>294</v>
      </c>
      <c r="V12" s="511"/>
      <c r="W12" s="47"/>
    </row>
    <row r="13" spans="1:23" s="38" customFormat="1" ht="60.95" customHeight="1">
      <c r="A13" s="495"/>
      <c r="B13" s="495"/>
      <c r="C13" s="495"/>
      <c r="D13" s="502"/>
      <c r="E13" s="495"/>
      <c r="F13" s="502"/>
      <c r="G13" s="41"/>
      <c r="H13" s="42" t="s">
        <v>374</v>
      </c>
      <c r="I13" s="41" t="s">
        <v>375</v>
      </c>
      <c r="J13" s="41"/>
      <c r="K13" s="41" t="s">
        <v>376</v>
      </c>
      <c r="L13" s="43" t="s">
        <v>377</v>
      </c>
      <c r="M13" s="41" t="s">
        <v>378</v>
      </c>
      <c r="N13" s="41" t="s">
        <v>379</v>
      </c>
      <c r="O13" s="43" t="s">
        <v>54</v>
      </c>
      <c r="P13" s="41"/>
      <c r="Q13" s="41" t="s">
        <v>380</v>
      </c>
      <c r="R13" s="41"/>
      <c r="S13" s="41"/>
      <c r="T13" s="41" t="s">
        <v>381</v>
      </c>
      <c r="U13" s="41"/>
      <c r="V13" s="511"/>
      <c r="W13" s="41"/>
    </row>
    <row r="14" spans="1:23" ht="16.5">
      <c r="A14" s="495"/>
      <c r="B14" s="495"/>
      <c r="C14" s="500" t="s">
        <v>310</v>
      </c>
      <c r="D14" s="502"/>
      <c r="E14" s="506" t="s">
        <v>120</v>
      </c>
      <c r="F14" s="507" t="s">
        <v>63</v>
      </c>
      <c r="G14" s="489" t="s">
        <v>328</v>
      </c>
      <c r="H14" s="490"/>
      <c r="I14" s="491"/>
      <c r="J14" s="489" t="s">
        <v>329</v>
      </c>
      <c r="K14" s="490"/>
      <c r="L14" s="491"/>
      <c r="M14" s="489" t="s">
        <v>330</v>
      </c>
      <c r="N14" s="490"/>
      <c r="O14" s="491"/>
      <c r="P14" s="489" t="s">
        <v>331</v>
      </c>
      <c r="Q14" s="490"/>
      <c r="R14" s="491"/>
      <c r="S14" s="490" t="s">
        <v>332</v>
      </c>
      <c r="T14" s="490"/>
      <c r="U14" s="491"/>
      <c r="V14" s="511" t="s">
        <v>343</v>
      </c>
      <c r="W14" s="47"/>
    </row>
    <row r="15" spans="1:23" ht="16.5">
      <c r="A15" s="495"/>
      <c r="B15" s="495"/>
      <c r="C15" s="500"/>
      <c r="D15" s="502"/>
      <c r="E15" s="506"/>
      <c r="F15" s="507"/>
      <c r="G15" s="3" t="s">
        <v>334</v>
      </c>
      <c r="H15" s="3" t="s">
        <v>68</v>
      </c>
      <c r="I15" s="3" t="s">
        <v>294</v>
      </c>
      <c r="J15" s="3" t="s">
        <v>334</v>
      </c>
      <c r="K15" s="3" t="s">
        <v>68</v>
      </c>
      <c r="L15" s="3" t="s">
        <v>294</v>
      </c>
      <c r="M15" s="3" t="s">
        <v>334</v>
      </c>
      <c r="N15" s="3" t="s">
        <v>68</v>
      </c>
      <c r="O15" s="3" t="s">
        <v>294</v>
      </c>
      <c r="P15" s="3" t="s">
        <v>334</v>
      </c>
      <c r="Q15" s="3" t="s">
        <v>68</v>
      </c>
      <c r="R15" s="3" t="s">
        <v>294</v>
      </c>
      <c r="S15" s="3" t="s">
        <v>334</v>
      </c>
      <c r="T15" s="3" t="s">
        <v>68</v>
      </c>
      <c r="U15" s="3" t="s">
        <v>294</v>
      </c>
      <c r="V15" s="511"/>
      <c r="W15" s="47"/>
    </row>
    <row r="16" spans="1:23" s="38" customFormat="1" ht="28.5" customHeight="1">
      <c r="A16" s="495"/>
      <c r="B16" s="495"/>
      <c r="C16" s="500"/>
      <c r="D16" s="502"/>
      <c r="E16" s="506"/>
      <c r="F16" s="507"/>
      <c r="G16" s="43"/>
      <c r="H16" s="44" t="s">
        <v>306</v>
      </c>
      <c r="I16" s="43" t="s">
        <v>336</v>
      </c>
      <c r="J16" s="43"/>
      <c r="K16" s="43" t="s">
        <v>337</v>
      </c>
      <c r="L16" s="43" t="s">
        <v>336</v>
      </c>
      <c r="M16" s="43"/>
      <c r="N16" s="44" t="s">
        <v>338</v>
      </c>
      <c r="O16" s="43" t="s">
        <v>339</v>
      </c>
      <c r="P16" s="41"/>
      <c r="Q16" s="239" t="s">
        <v>340</v>
      </c>
      <c r="R16" s="43" t="s">
        <v>341</v>
      </c>
      <c r="S16" s="42"/>
      <c r="T16" s="42" t="s">
        <v>342</v>
      </c>
      <c r="U16" s="43" t="s">
        <v>339</v>
      </c>
      <c r="V16" s="511"/>
      <c r="W16" s="41"/>
    </row>
    <row r="17" spans="1:23" s="2" customFormat="1" ht="16.5">
      <c r="A17" s="495"/>
      <c r="B17" s="495"/>
      <c r="C17" s="500"/>
      <c r="D17" s="502"/>
      <c r="E17" s="506"/>
      <c r="F17" s="507"/>
      <c r="G17" s="489" t="s">
        <v>344</v>
      </c>
      <c r="H17" s="490"/>
      <c r="I17" s="491"/>
      <c r="J17" s="489" t="s">
        <v>345</v>
      </c>
      <c r="K17" s="490"/>
      <c r="L17" s="491"/>
      <c r="M17" s="489" t="s">
        <v>346</v>
      </c>
      <c r="N17" s="490"/>
      <c r="O17" s="491"/>
      <c r="P17" s="489" t="s">
        <v>347</v>
      </c>
      <c r="Q17" s="490"/>
      <c r="R17" s="491"/>
      <c r="S17" s="490" t="s">
        <v>348</v>
      </c>
      <c r="T17" s="490"/>
      <c r="U17" s="491"/>
      <c r="V17" s="511"/>
      <c r="W17" s="47"/>
    </row>
    <row r="18" spans="1:23" ht="16.5">
      <c r="A18" s="495"/>
      <c r="B18" s="495"/>
      <c r="C18" s="500"/>
      <c r="D18" s="502"/>
      <c r="E18" s="506"/>
      <c r="F18" s="507"/>
      <c r="G18" s="3" t="s">
        <v>334</v>
      </c>
      <c r="H18" s="3" t="s">
        <v>68</v>
      </c>
      <c r="I18" s="3" t="s">
        <v>294</v>
      </c>
      <c r="J18" s="3" t="s">
        <v>334</v>
      </c>
      <c r="K18" s="3" t="s">
        <v>68</v>
      </c>
      <c r="L18" s="3" t="s">
        <v>294</v>
      </c>
      <c r="M18" s="3" t="s">
        <v>334</v>
      </c>
      <c r="N18" s="3" t="s">
        <v>68</v>
      </c>
      <c r="O18" s="3" t="s">
        <v>294</v>
      </c>
      <c r="P18" s="3" t="s">
        <v>334</v>
      </c>
      <c r="Q18" s="3" t="s">
        <v>68</v>
      </c>
      <c r="R18" s="3" t="s">
        <v>294</v>
      </c>
      <c r="S18" s="3" t="s">
        <v>334</v>
      </c>
      <c r="T18" s="3" t="s">
        <v>68</v>
      </c>
      <c r="U18" s="3" t="s">
        <v>294</v>
      </c>
      <c r="V18" s="511"/>
      <c r="W18" s="47"/>
    </row>
    <row r="19" spans="1:23" customFormat="1" ht="42.75">
      <c r="A19" s="495"/>
      <c r="B19" s="495"/>
      <c r="C19" s="500"/>
      <c r="D19" s="502"/>
      <c r="E19" s="506"/>
      <c r="F19" s="507"/>
      <c r="G19" s="43"/>
      <c r="H19" s="240" t="s">
        <v>349</v>
      </c>
      <c r="I19" s="43" t="s">
        <v>339</v>
      </c>
      <c r="J19" s="43"/>
      <c r="K19" s="44" t="s">
        <v>350</v>
      </c>
      <c r="L19" s="43" t="s">
        <v>339</v>
      </c>
      <c r="M19" s="43"/>
      <c r="N19" s="44" t="s">
        <v>351</v>
      </c>
      <c r="O19" s="43" t="s">
        <v>54</v>
      </c>
      <c r="P19" s="41"/>
      <c r="Q19" s="42" t="s">
        <v>352</v>
      </c>
      <c r="R19" s="43" t="s">
        <v>339</v>
      </c>
      <c r="S19" s="42"/>
      <c r="T19" s="42" t="s">
        <v>353</v>
      </c>
      <c r="U19" s="43" t="s">
        <v>54</v>
      </c>
      <c r="V19" s="511"/>
      <c r="W19" s="47"/>
    </row>
    <row r="20" spans="1:23" customFormat="1" ht="16.5">
      <c r="A20" s="495"/>
      <c r="B20" s="495"/>
      <c r="C20" s="500"/>
      <c r="D20" s="502"/>
      <c r="E20" s="506"/>
      <c r="F20" s="507"/>
      <c r="G20" s="489" t="s">
        <v>354</v>
      </c>
      <c r="H20" s="490"/>
      <c r="I20" s="491"/>
      <c r="J20" s="489" t="s">
        <v>355</v>
      </c>
      <c r="K20" s="490"/>
      <c r="L20" s="491"/>
      <c r="M20" s="489" t="s">
        <v>356</v>
      </c>
      <c r="N20" s="490"/>
      <c r="O20" s="491"/>
      <c r="P20" s="489" t="s">
        <v>357</v>
      </c>
      <c r="Q20" s="490"/>
      <c r="R20" s="491"/>
      <c r="S20" s="490" t="s">
        <v>358</v>
      </c>
      <c r="T20" s="490"/>
      <c r="U20" s="491"/>
      <c r="V20" s="511"/>
      <c r="W20" s="47"/>
    </row>
    <row r="21" spans="1:23" customFormat="1" ht="16.5">
      <c r="A21" s="495"/>
      <c r="B21" s="495"/>
      <c r="C21" s="500"/>
      <c r="D21" s="502"/>
      <c r="E21" s="506"/>
      <c r="F21" s="507"/>
      <c r="G21" s="3" t="s">
        <v>334</v>
      </c>
      <c r="H21" s="3" t="s">
        <v>68</v>
      </c>
      <c r="I21" s="3" t="s">
        <v>294</v>
      </c>
      <c r="J21" s="3" t="s">
        <v>334</v>
      </c>
      <c r="K21" s="3" t="s">
        <v>68</v>
      </c>
      <c r="L21" s="3" t="s">
        <v>294</v>
      </c>
      <c r="M21" s="3" t="s">
        <v>334</v>
      </c>
      <c r="N21" s="3" t="s">
        <v>68</v>
      </c>
      <c r="O21" s="3" t="s">
        <v>294</v>
      </c>
      <c r="P21" s="3" t="s">
        <v>334</v>
      </c>
      <c r="Q21" s="3" t="s">
        <v>68</v>
      </c>
      <c r="R21" s="3" t="s">
        <v>294</v>
      </c>
      <c r="S21" s="3" t="s">
        <v>334</v>
      </c>
      <c r="T21" s="3" t="s">
        <v>68</v>
      </c>
      <c r="U21" s="3" t="s">
        <v>294</v>
      </c>
      <c r="V21" s="511"/>
      <c r="W21" s="47"/>
    </row>
    <row r="22" spans="1:23" customFormat="1" ht="28.5">
      <c r="A22" s="495"/>
      <c r="B22" s="495"/>
      <c r="C22" s="500"/>
      <c r="D22" s="502"/>
      <c r="E22" s="506"/>
      <c r="F22" s="507"/>
      <c r="G22" s="41" t="s">
        <v>359</v>
      </c>
      <c r="H22" s="42" t="s">
        <v>360</v>
      </c>
      <c r="I22" s="41"/>
      <c r="J22" s="41" t="s">
        <v>361</v>
      </c>
      <c r="K22" s="41" t="s">
        <v>362</v>
      </c>
      <c r="L22" s="43" t="s">
        <v>54</v>
      </c>
      <c r="M22" s="41" t="s">
        <v>363</v>
      </c>
      <c r="N22" s="41" t="s">
        <v>364</v>
      </c>
      <c r="O22" s="43" t="s">
        <v>54</v>
      </c>
      <c r="P22" s="41"/>
      <c r="Q22" s="42" t="s">
        <v>365</v>
      </c>
      <c r="R22" s="41"/>
      <c r="S22" s="41" t="s">
        <v>366</v>
      </c>
      <c r="T22" s="41" t="s">
        <v>367</v>
      </c>
      <c r="U22" s="41" t="s">
        <v>368</v>
      </c>
      <c r="V22" s="511"/>
      <c r="W22" s="47"/>
    </row>
    <row r="23" spans="1:23" customFormat="1" ht="16.5">
      <c r="A23" s="495"/>
      <c r="B23" s="495"/>
      <c r="C23" s="500"/>
      <c r="D23" s="502"/>
      <c r="E23" s="506"/>
      <c r="F23" s="507"/>
      <c r="G23" s="489" t="s">
        <v>369</v>
      </c>
      <c r="H23" s="490"/>
      <c r="I23" s="491"/>
      <c r="J23" s="489" t="s">
        <v>370</v>
      </c>
      <c r="K23" s="490"/>
      <c r="L23" s="491"/>
      <c r="M23" s="489" t="s">
        <v>371</v>
      </c>
      <c r="N23" s="490"/>
      <c r="O23" s="491"/>
      <c r="P23" s="489" t="s">
        <v>372</v>
      </c>
      <c r="Q23" s="490"/>
      <c r="R23" s="491"/>
      <c r="S23" s="490" t="s">
        <v>373</v>
      </c>
      <c r="T23" s="490"/>
      <c r="U23" s="491"/>
      <c r="V23" s="511"/>
      <c r="W23" s="47"/>
    </row>
    <row r="24" spans="1:23" customFormat="1" ht="16.5">
      <c r="A24" s="495"/>
      <c r="B24" s="495"/>
      <c r="C24" s="500"/>
      <c r="D24" s="502"/>
      <c r="E24" s="506"/>
      <c r="F24" s="507"/>
      <c r="G24" s="3" t="s">
        <v>334</v>
      </c>
      <c r="H24" s="3" t="s">
        <v>68</v>
      </c>
      <c r="I24" s="3" t="s">
        <v>294</v>
      </c>
      <c r="J24" s="3" t="s">
        <v>334</v>
      </c>
      <c r="K24" s="3" t="s">
        <v>68</v>
      </c>
      <c r="L24" s="3" t="s">
        <v>294</v>
      </c>
      <c r="M24" s="3" t="s">
        <v>334</v>
      </c>
      <c r="N24" s="3" t="s">
        <v>68</v>
      </c>
      <c r="O24" s="3" t="s">
        <v>294</v>
      </c>
      <c r="P24" s="3" t="s">
        <v>334</v>
      </c>
      <c r="Q24" s="3" t="s">
        <v>68</v>
      </c>
      <c r="R24" s="3" t="s">
        <v>294</v>
      </c>
      <c r="S24" s="3" t="s">
        <v>334</v>
      </c>
      <c r="T24" s="3" t="s">
        <v>68</v>
      </c>
      <c r="U24" s="3" t="s">
        <v>294</v>
      </c>
      <c r="V24" s="511"/>
      <c r="W24" s="47"/>
    </row>
    <row r="25" spans="1:23" s="38" customFormat="1">
      <c r="A25" s="495"/>
      <c r="B25" s="495"/>
      <c r="C25" s="500"/>
      <c r="D25" s="502"/>
      <c r="E25" s="506"/>
      <c r="F25" s="507"/>
      <c r="G25" s="41"/>
      <c r="H25" s="42" t="s">
        <v>374</v>
      </c>
      <c r="I25" s="41" t="s">
        <v>375</v>
      </c>
      <c r="J25" s="41"/>
      <c r="K25" s="41" t="s">
        <v>376</v>
      </c>
      <c r="L25" s="43" t="s">
        <v>377</v>
      </c>
      <c r="M25" s="41" t="s">
        <v>378</v>
      </c>
      <c r="N25" s="41" t="s">
        <v>379</v>
      </c>
      <c r="O25" s="43" t="s">
        <v>54</v>
      </c>
      <c r="P25" s="41"/>
      <c r="Q25" s="41" t="s">
        <v>380</v>
      </c>
      <c r="R25" s="41"/>
      <c r="S25" s="41"/>
      <c r="T25" s="41" t="s">
        <v>381</v>
      </c>
      <c r="U25" s="41"/>
      <c r="V25" s="512"/>
      <c r="W25" s="41"/>
    </row>
    <row r="26" spans="1:23" ht="16.5" customHeight="1">
      <c r="A26" s="496"/>
      <c r="B26" s="496"/>
      <c r="C26" s="496"/>
      <c r="D26" s="503"/>
      <c r="E26" s="496"/>
      <c r="F26" s="507"/>
      <c r="G26" s="489" t="s">
        <v>328</v>
      </c>
      <c r="H26" s="490"/>
      <c r="I26" s="491"/>
      <c r="J26" s="489" t="s">
        <v>329</v>
      </c>
      <c r="K26" s="490"/>
      <c r="L26" s="491"/>
      <c r="M26" s="489" t="s">
        <v>330</v>
      </c>
      <c r="N26" s="490"/>
      <c r="O26" s="491"/>
      <c r="P26" s="489" t="s">
        <v>331</v>
      </c>
      <c r="Q26" s="490"/>
      <c r="R26" s="491"/>
      <c r="S26" s="490" t="s">
        <v>332</v>
      </c>
      <c r="T26" s="490"/>
      <c r="U26" s="491"/>
      <c r="V26" s="496" t="s">
        <v>343</v>
      </c>
      <c r="W26" s="47"/>
    </row>
    <row r="27" spans="1:23" ht="16.5">
      <c r="A27" s="497"/>
      <c r="B27" s="497"/>
      <c r="C27" s="497"/>
      <c r="D27" s="504"/>
      <c r="E27" s="497"/>
      <c r="F27" s="507"/>
      <c r="G27" s="3" t="s">
        <v>334</v>
      </c>
      <c r="H27" s="3" t="s">
        <v>68</v>
      </c>
      <c r="I27" s="3" t="s">
        <v>294</v>
      </c>
      <c r="J27" s="3" t="s">
        <v>334</v>
      </c>
      <c r="K27" s="3" t="s">
        <v>68</v>
      </c>
      <c r="L27" s="3" t="s">
        <v>294</v>
      </c>
      <c r="M27" s="3" t="s">
        <v>334</v>
      </c>
      <c r="N27" s="3" t="s">
        <v>68</v>
      </c>
      <c r="O27" s="3" t="s">
        <v>294</v>
      </c>
      <c r="P27" s="3" t="s">
        <v>334</v>
      </c>
      <c r="Q27" s="3" t="s">
        <v>68</v>
      </c>
      <c r="R27" s="3" t="s">
        <v>294</v>
      </c>
      <c r="S27" s="3" t="s">
        <v>334</v>
      </c>
      <c r="T27" s="3" t="s">
        <v>68</v>
      </c>
      <c r="U27" s="3" t="s">
        <v>294</v>
      </c>
      <c r="V27" s="497"/>
      <c r="W27" s="47"/>
    </row>
    <row r="28" spans="1:23" s="39" customFormat="1" ht="48.95" customHeight="1">
      <c r="A28" s="497"/>
      <c r="B28" s="497"/>
      <c r="C28" s="497"/>
      <c r="D28" s="504"/>
      <c r="E28" s="497"/>
      <c r="F28" s="507"/>
      <c r="G28" s="43"/>
      <c r="H28" s="44"/>
      <c r="I28" s="43"/>
      <c r="J28" s="43"/>
      <c r="K28" s="43"/>
      <c r="L28" s="43"/>
      <c r="M28" s="43"/>
      <c r="N28" s="44"/>
      <c r="O28" s="43"/>
      <c r="P28" s="41"/>
      <c r="Q28" s="42"/>
      <c r="R28" s="43"/>
      <c r="S28" s="42"/>
      <c r="T28" s="42"/>
      <c r="U28" s="43"/>
      <c r="V28" s="497"/>
      <c r="W28" s="50"/>
    </row>
    <row r="29" spans="1:23" s="39" customFormat="1" ht="16.5">
      <c r="A29" s="497"/>
      <c r="B29" s="497"/>
      <c r="C29" s="497"/>
      <c r="D29" s="504"/>
      <c r="E29" s="497"/>
      <c r="F29" s="507"/>
      <c r="G29" s="489" t="s">
        <v>344</v>
      </c>
      <c r="H29" s="490"/>
      <c r="I29" s="491"/>
      <c r="J29" s="489" t="s">
        <v>345</v>
      </c>
      <c r="K29" s="490"/>
      <c r="L29" s="491"/>
      <c r="M29" s="489" t="s">
        <v>346</v>
      </c>
      <c r="N29" s="490"/>
      <c r="O29" s="491"/>
      <c r="P29" s="489" t="s">
        <v>347</v>
      </c>
      <c r="Q29" s="490"/>
      <c r="R29" s="491"/>
      <c r="S29" s="490" t="s">
        <v>348</v>
      </c>
      <c r="T29" s="490"/>
      <c r="U29" s="491"/>
      <c r="V29" s="497"/>
      <c r="W29" s="50"/>
    </row>
    <row r="30" spans="1:23" s="39" customFormat="1" ht="16.5">
      <c r="A30" s="497"/>
      <c r="B30" s="497"/>
      <c r="C30" s="497"/>
      <c r="D30" s="504"/>
      <c r="E30" s="497"/>
      <c r="F30" s="507"/>
      <c r="G30" s="3" t="s">
        <v>334</v>
      </c>
      <c r="H30" s="3" t="s">
        <v>68</v>
      </c>
      <c r="I30" s="3" t="s">
        <v>294</v>
      </c>
      <c r="J30" s="3" t="s">
        <v>334</v>
      </c>
      <c r="K30" s="3" t="s">
        <v>68</v>
      </c>
      <c r="L30" s="3" t="s">
        <v>294</v>
      </c>
      <c r="M30" s="3" t="s">
        <v>334</v>
      </c>
      <c r="N30" s="3" t="s">
        <v>68</v>
      </c>
      <c r="O30" s="3" t="s">
        <v>294</v>
      </c>
      <c r="P30" s="3" t="s">
        <v>334</v>
      </c>
      <c r="Q30" s="3" t="s">
        <v>68</v>
      </c>
      <c r="R30" s="3" t="s">
        <v>294</v>
      </c>
      <c r="S30" s="3" t="s">
        <v>334</v>
      </c>
      <c r="T30" s="3" t="s">
        <v>68</v>
      </c>
      <c r="U30" s="3" t="s">
        <v>294</v>
      </c>
      <c r="V30" s="497"/>
      <c r="W30" s="50"/>
    </row>
    <row r="31" spans="1:23" s="39" customFormat="1">
      <c r="A31" s="497"/>
      <c r="B31" s="497"/>
      <c r="C31" s="497"/>
      <c r="D31" s="504"/>
      <c r="E31" s="497"/>
      <c r="F31" s="507"/>
      <c r="G31" s="43"/>
      <c r="H31" s="44"/>
      <c r="I31" s="43"/>
      <c r="J31" s="43"/>
      <c r="K31" s="44"/>
      <c r="L31" s="43"/>
      <c r="M31" s="43"/>
      <c r="N31" s="44"/>
      <c r="O31" s="43"/>
      <c r="P31" s="41"/>
      <c r="Q31" s="42"/>
      <c r="R31" s="43"/>
      <c r="S31" s="42"/>
      <c r="T31" s="42"/>
      <c r="U31" s="43"/>
      <c r="V31" s="497"/>
      <c r="W31" s="50"/>
    </row>
    <row r="32" spans="1:23" s="39" customFormat="1" ht="16.5">
      <c r="A32" s="497"/>
      <c r="B32" s="497"/>
      <c r="C32" s="497"/>
      <c r="D32" s="504"/>
      <c r="E32" s="497"/>
      <c r="F32" s="507"/>
      <c r="G32" s="489" t="s">
        <v>354</v>
      </c>
      <c r="H32" s="490"/>
      <c r="I32" s="491"/>
      <c r="J32" s="489" t="s">
        <v>355</v>
      </c>
      <c r="K32" s="490"/>
      <c r="L32" s="491"/>
      <c r="M32" s="489" t="s">
        <v>356</v>
      </c>
      <c r="N32" s="490"/>
      <c r="O32" s="491"/>
      <c r="P32" s="489" t="s">
        <v>357</v>
      </c>
      <c r="Q32" s="490"/>
      <c r="R32" s="491"/>
      <c r="S32" s="490" t="s">
        <v>358</v>
      </c>
      <c r="T32" s="490"/>
      <c r="U32" s="491"/>
      <c r="V32" s="497"/>
      <c r="W32" s="50"/>
    </row>
    <row r="33" spans="1:23" s="39" customFormat="1" ht="16.5">
      <c r="A33" s="497"/>
      <c r="B33" s="497"/>
      <c r="C33" s="497"/>
      <c r="D33" s="504"/>
      <c r="E33" s="497"/>
      <c r="F33" s="507"/>
      <c r="G33" s="3" t="s">
        <v>334</v>
      </c>
      <c r="H33" s="3" t="s">
        <v>68</v>
      </c>
      <c r="I33" s="3" t="s">
        <v>294</v>
      </c>
      <c r="J33" s="3" t="s">
        <v>334</v>
      </c>
      <c r="K33" s="3" t="s">
        <v>68</v>
      </c>
      <c r="L33" s="3" t="s">
        <v>294</v>
      </c>
      <c r="M33" s="3" t="s">
        <v>334</v>
      </c>
      <c r="N33" s="3" t="s">
        <v>68</v>
      </c>
      <c r="O33" s="3" t="s">
        <v>294</v>
      </c>
      <c r="P33" s="3" t="s">
        <v>334</v>
      </c>
      <c r="Q33" s="3" t="s">
        <v>68</v>
      </c>
      <c r="R33" s="3" t="s">
        <v>294</v>
      </c>
      <c r="S33" s="3" t="s">
        <v>334</v>
      </c>
      <c r="T33" s="3" t="s">
        <v>68</v>
      </c>
      <c r="U33" s="3" t="s">
        <v>294</v>
      </c>
      <c r="V33" s="497"/>
      <c r="W33" s="50"/>
    </row>
    <row r="34" spans="1:23" s="39" customFormat="1">
      <c r="A34" s="497"/>
      <c r="B34" s="497"/>
      <c r="C34" s="497"/>
      <c r="D34" s="504"/>
      <c r="E34" s="497"/>
      <c r="F34" s="507"/>
      <c r="G34" s="41"/>
      <c r="H34" s="42"/>
      <c r="I34" s="41"/>
      <c r="J34" s="41"/>
      <c r="K34" s="41"/>
      <c r="L34" s="43"/>
      <c r="M34" s="41"/>
      <c r="N34" s="41"/>
      <c r="O34" s="43"/>
      <c r="P34" s="41"/>
      <c r="Q34" s="42"/>
      <c r="R34" s="41"/>
      <c r="S34" s="41"/>
      <c r="T34" s="41"/>
      <c r="U34" s="41"/>
      <c r="V34" s="497"/>
      <c r="W34" s="50"/>
    </row>
    <row r="35" spans="1:23" s="39" customFormat="1" ht="16.5">
      <c r="A35" s="497"/>
      <c r="B35" s="497"/>
      <c r="C35" s="497"/>
      <c r="D35" s="504"/>
      <c r="E35" s="497"/>
      <c r="F35" s="507"/>
      <c r="G35" s="489" t="s">
        <v>369</v>
      </c>
      <c r="H35" s="490"/>
      <c r="I35" s="491"/>
      <c r="J35" s="489" t="s">
        <v>370</v>
      </c>
      <c r="K35" s="490"/>
      <c r="L35" s="491"/>
      <c r="M35" s="489" t="s">
        <v>371</v>
      </c>
      <c r="N35" s="490"/>
      <c r="O35" s="491"/>
      <c r="P35" s="489" t="s">
        <v>372</v>
      </c>
      <c r="Q35" s="490"/>
      <c r="R35" s="491"/>
      <c r="S35" s="490" t="s">
        <v>373</v>
      </c>
      <c r="T35" s="490"/>
      <c r="U35" s="491"/>
      <c r="V35" s="497"/>
      <c r="W35" s="50"/>
    </row>
    <row r="36" spans="1:23" s="39" customFormat="1" ht="16.5">
      <c r="A36" s="497"/>
      <c r="B36" s="497"/>
      <c r="C36" s="497"/>
      <c r="D36" s="504"/>
      <c r="E36" s="497"/>
      <c r="F36" s="507"/>
      <c r="G36" s="3" t="s">
        <v>334</v>
      </c>
      <c r="H36" s="3" t="s">
        <v>68</v>
      </c>
      <c r="I36" s="3" t="s">
        <v>294</v>
      </c>
      <c r="J36" s="3" t="s">
        <v>334</v>
      </c>
      <c r="K36" s="3" t="s">
        <v>68</v>
      </c>
      <c r="L36" s="3" t="s">
        <v>294</v>
      </c>
      <c r="M36" s="3" t="s">
        <v>334</v>
      </c>
      <c r="N36" s="3" t="s">
        <v>68</v>
      </c>
      <c r="O36" s="3" t="s">
        <v>294</v>
      </c>
      <c r="P36" s="3" t="s">
        <v>334</v>
      </c>
      <c r="Q36" s="3" t="s">
        <v>68</v>
      </c>
      <c r="R36" s="3" t="s">
        <v>294</v>
      </c>
      <c r="S36" s="3" t="s">
        <v>334</v>
      </c>
      <c r="T36" s="3" t="s">
        <v>68</v>
      </c>
      <c r="U36" s="3" t="s">
        <v>294</v>
      </c>
      <c r="V36" s="497"/>
      <c r="W36" s="50"/>
    </row>
    <row r="37" spans="1:23" s="39" customFormat="1">
      <c r="A37" s="498"/>
      <c r="B37" s="498"/>
      <c r="C37" s="498"/>
      <c r="D37" s="505"/>
      <c r="E37" s="498"/>
      <c r="F37" s="507"/>
      <c r="G37" s="41"/>
      <c r="H37" s="42"/>
      <c r="I37" s="41"/>
      <c r="J37" s="41"/>
      <c r="K37" s="41"/>
      <c r="L37" s="43"/>
      <c r="M37" s="41"/>
      <c r="N37" s="41"/>
      <c r="O37" s="43"/>
      <c r="P37" s="41"/>
      <c r="Q37" s="41"/>
      <c r="R37" s="41"/>
      <c r="S37" s="41"/>
      <c r="T37" s="41"/>
      <c r="U37" s="41"/>
      <c r="V37" s="498"/>
      <c r="W37" s="50"/>
    </row>
    <row r="38" spans="1:23">
      <c r="A38" s="45"/>
      <c r="B38" s="45"/>
      <c r="C38" s="45"/>
      <c r="D38" s="46"/>
      <c r="E38" s="45"/>
      <c r="F38" s="45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</row>
    <row r="39" spans="1:23">
      <c r="A39" s="47"/>
      <c r="B39" s="47"/>
      <c r="C39" s="47"/>
      <c r="D39" s="48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</row>
    <row r="40" spans="1:23" ht="18.75">
      <c r="A40" s="478" t="s">
        <v>382</v>
      </c>
      <c r="B40" s="492"/>
      <c r="C40" s="492"/>
      <c r="D40" s="492"/>
      <c r="E40" s="479"/>
      <c r="F40" s="466"/>
      <c r="G40" s="468"/>
      <c r="H40" s="34"/>
      <c r="I40" s="34"/>
      <c r="J40" s="478" t="s">
        <v>383</v>
      </c>
      <c r="K40" s="492"/>
      <c r="L40" s="492"/>
      <c r="M40" s="492"/>
      <c r="N40" s="492"/>
      <c r="O40" s="492"/>
      <c r="P40" s="492"/>
      <c r="Q40" s="492"/>
      <c r="R40" s="492"/>
      <c r="S40" s="492"/>
      <c r="T40" s="492"/>
      <c r="U40" s="479"/>
      <c r="V40" s="49"/>
      <c r="W40" s="9"/>
    </row>
    <row r="41" spans="1:23" ht="65.099999999999994" customHeight="1">
      <c r="A41" s="493" t="s">
        <v>384</v>
      </c>
      <c r="B41" s="493"/>
      <c r="C41" s="494"/>
      <c r="D41" s="494"/>
      <c r="E41" s="494"/>
      <c r="F41" s="494"/>
      <c r="G41" s="494"/>
      <c r="H41" s="494"/>
      <c r="I41" s="494"/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4"/>
      <c r="U41" s="494"/>
      <c r="V41" s="494"/>
      <c r="W41" s="494"/>
    </row>
  </sheetData>
  <mergeCells count="91">
    <mergeCell ref="F4:F13"/>
    <mergeCell ref="F14:F25"/>
    <mergeCell ref="F26:F37"/>
    <mergeCell ref="V2:V3"/>
    <mergeCell ref="V4:V13"/>
    <mergeCell ref="V14:V25"/>
    <mergeCell ref="V26:V37"/>
    <mergeCell ref="D26:D37"/>
    <mergeCell ref="E2:E3"/>
    <mergeCell ref="E4:E13"/>
    <mergeCell ref="E14:E25"/>
    <mergeCell ref="E26:E37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G35:I35"/>
    <mergeCell ref="J35:L35"/>
    <mergeCell ref="M35:O35"/>
    <mergeCell ref="P35:R35"/>
    <mergeCell ref="S35:U35"/>
    <mergeCell ref="G32:I32"/>
    <mergeCell ref="J32:L32"/>
    <mergeCell ref="M32:O32"/>
    <mergeCell ref="P32:R32"/>
    <mergeCell ref="S32:U32"/>
    <mergeCell ref="G29:I29"/>
    <mergeCell ref="J29:L29"/>
    <mergeCell ref="M29:O29"/>
    <mergeCell ref="P29:R29"/>
    <mergeCell ref="S29:U29"/>
    <mergeCell ref="G26:I26"/>
    <mergeCell ref="J26:L26"/>
    <mergeCell ref="M26:O26"/>
    <mergeCell ref="P26:R26"/>
    <mergeCell ref="S26:U26"/>
    <mergeCell ref="G23:I23"/>
    <mergeCell ref="J23:L23"/>
    <mergeCell ref="M23:O23"/>
    <mergeCell ref="P23:R23"/>
    <mergeCell ref="S23:U23"/>
    <mergeCell ref="G20:I20"/>
    <mergeCell ref="J20:L20"/>
    <mergeCell ref="M20:O20"/>
    <mergeCell ref="P20:R20"/>
    <mergeCell ref="S20:U20"/>
    <mergeCell ref="G17:I17"/>
    <mergeCell ref="J17:L17"/>
    <mergeCell ref="M17:O17"/>
    <mergeCell ref="P17:R17"/>
    <mergeCell ref="S17:U17"/>
    <mergeCell ref="G14:I14"/>
    <mergeCell ref="J14:L14"/>
    <mergeCell ref="M14:O14"/>
    <mergeCell ref="P14:R14"/>
    <mergeCell ref="S14:U14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F2:F3"/>
    <mergeCell ref="W2:W3"/>
  </mergeCells>
  <phoneticPr fontId="47" type="noConversion"/>
  <dataValidations count="1">
    <dataValidation type="list" allowBlank="1" showInputMessage="1" showErrorMessage="1" sqref="W1 W4 W5 W6 W7 W8:W10 W11:W18 W19:W24 W25:W28 W29:W34 W35:W37 W38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0"/>
  <sheetViews>
    <sheetView zoomScale="125" zoomScaleNormal="125" workbookViewId="0">
      <selection activeCell="F34" sqref="F34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60" t="s">
        <v>385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14" ht="16.5">
      <c r="A2" s="21" t="s">
        <v>386</v>
      </c>
      <c r="B2" s="22" t="s">
        <v>387</v>
      </c>
      <c r="C2" s="23" t="s">
        <v>334</v>
      </c>
      <c r="D2" s="23" t="s">
        <v>292</v>
      </c>
      <c r="E2" s="24" t="s">
        <v>293</v>
      </c>
      <c r="F2" s="24" t="s">
        <v>294</v>
      </c>
      <c r="G2" s="25" t="s">
        <v>388</v>
      </c>
      <c r="H2" s="25" t="s">
        <v>389</v>
      </c>
      <c r="I2" s="25" t="s">
        <v>390</v>
      </c>
      <c r="J2" s="25" t="s">
        <v>389</v>
      </c>
      <c r="K2" s="25" t="s">
        <v>391</v>
      </c>
      <c r="L2" s="25" t="s">
        <v>389</v>
      </c>
      <c r="M2" s="24" t="s">
        <v>333</v>
      </c>
      <c r="N2" s="24" t="s">
        <v>303</v>
      </c>
    </row>
    <row r="3" spans="1:14" s="10" customFormat="1" ht="16.5">
      <c r="A3" s="19" t="s">
        <v>392</v>
      </c>
      <c r="B3" s="13" t="s">
        <v>305</v>
      </c>
      <c r="C3" s="14" t="s">
        <v>306</v>
      </c>
      <c r="D3" s="14" t="s">
        <v>119</v>
      </c>
      <c r="E3" s="26" t="s">
        <v>63</v>
      </c>
      <c r="F3" s="15" t="s">
        <v>54</v>
      </c>
      <c r="G3" s="27">
        <v>0.47222222222222199</v>
      </c>
      <c r="H3" s="28" t="s">
        <v>393</v>
      </c>
      <c r="I3" s="29">
        <v>0.6875</v>
      </c>
      <c r="J3" s="28" t="s">
        <v>393</v>
      </c>
      <c r="K3" s="15"/>
      <c r="L3" s="15"/>
      <c r="M3" s="15" t="s">
        <v>343</v>
      </c>
      <c r="N3" s="15"/>
    </row>
    <row r="4" spans="1:14" s="10" customFormat="1" ht="16.5">
      <c r="A4" s="19" t="s">
        <v>394</v>
      </c>
      <c r="B4" s="13" t="s">
        <v>395</v>
      </c>
      <c r="C4" s="14" t="s">
        <v>306</v>
      </c>
      <c r="D4" s="14" t="s">
        <v>119</v>
      </c>
      <c r="E4" s="26" t="s">
        <v>63</v>
      </c>
      <c r="F4" s="15" t="s">
        <v>54</v>
      </c>
      <c r="G4" s="27">
        <v>0.32291666666666702</v>
      </c>
      <c r="H4" s="28" t="s">
        <v>393</v>
      </c>
      <c r="I4" s="29">
        <v>0.54861111111111105</v>
      </c>
      <c r="J4" s="28" t="s">
        <v>393</v>
      </c>
      <c r="K4" s="15"/>
      <c r="L4" s="15"/>
      <c r="M4" s="15" t="s">
        <v>343</v>
      </c>
      <c r="N4" s="15"/>
    </row>
    <row r="5" spans="1:14" s="10" customFormat="1" ht="17.25">
      <c r="A5" s="20" t="s">
        <v>396</v>
      </c>
      <c r="B5" s="13" t="s">
        <v>397</v>
      </c>
      <c r="C5" s="14" t="s">
        <v>306</v>
      </c>
      <c r="D5" s="14" t="s">
        <v>119</v>
      </c>
      <c r="E5" s="26" t="s">
        <v>63</v>
      </c>
      <c r="F5" s="15" t="s">
        <v>54</v>
      </c>
      <c r="G5" s="29">
        <v>0.34375</v>
      </c>
      <c r="H5" s="28" t="s">
        <v>393</v>
      </c>
      <c r="I5" s="29">
        <v>0.5625</v>
      </c>
      <c r="J5" s="28" t="s">
        <v>393</v>
      </c>
      <c r="K5" s="15"/>
      <c r="L5" s="15"/>
      <c r="M5" s="15" t="s">
        <v>343</v>
      </c>
      <c r="N5" s="15"/>
    </row>
    <row r="6" spans="1:14" s="10" customFormat="1" ht="17.25">
      <c r="A6" s="20" t="s">
        <v>398</v>
      </c>
      <c r="B6" s="13" t="s">
        <v>308</v>
      </c>
      <c r="C6" s="14" t="s">
        <v>306</v>
      </c>
      <c r="D6" s="14" t="s">
        <v>309</v>
      </c>
      <c r="E6" s="26" t="s">
        <v>63</v>
      </c>
      <c r="F6" s="15" t="s">
        <v>54</v>
      </c>
      <c r="G6" s="29">
        <v>0.375</v>
      </c>
      <c r="H6" s="28" t="s">
        <v>393</v>
      </c>
      <c r="I6" s="35">
        <v>0.625</v>
      </c>
      <c r="J6" s="28" t="s">
        <v>393</v>
      </c>
      <c r="K6" s="15"/>
      <c r="L6" s="15"/>
      <c r="M6" s="15" t="s">
        <v>343</v>
      </c>
      <c r="N6" s="15"/>
    </row>
    <row r="7" spans="1:14" s="10" customFormat="1" ht="17.25">
      <c r="A7" s="20" t="s">
        <v>399</v>
      </c>
      <c r="B7" s="13" t="s">
        <v>400</v>
      </c>
      <c r="C7" s="14" t="s">
        <v>306</v>
      </c>
      <c r="D7" s="14" t="s">
        <v>309</v>
      </c>
      <c r="E7" s="26" t="s">
        <v>63</v>
      </c>
      <c r="F7" s="15" t="s">
        <v>54</v>
      </c>
      <c r="G7" s="29">
        <v>0.47222222222222199</v>
      </c>
      <c r="H7" s="28" t="s">
        <v>393</v>
      </c>
      <c r="I7" s="29">
        <v>0.5625</v>
      </c>
      <c r="J7" s="28" t="s">
        <v>393</v>
      </c>
      <c r="K7" s="15"/>
      <c r="L7" s="15"/>
      <c r="M7" s="15" t="s">
        <v>343</v>
      </c>
      <c r="N7" s="15"/>
    </row>
    <row r="8" spans="1:14" s="10" customFormat="1" ht="17.25">
      <c r="A8" s="20" t="s">
        <v>401</v>
      </c>
      <c r="B8" s="13" t="s">
        <v>402</v>
      </c>
      <c r="C8" s="14" t="s">
        <v>306</v>
      </c>
      <c r="D8" s="14" t="s">
        <v>309</v>
      </c>
      <c r="E8" s="26" t="s">
        <v>63</v>
      </c>
      <c r="F8" s="15" t="s">
        <v>54</v>
      </c>
      <c r="G8" s="29">
        <v>0.33333333333333298</v>
      </c>
      <c r="H8" s="28" t="s">
        <v>393</v>
      </c>
      <c r="I8" s="35">
        <v>0.625</v>
      </c>
      <c r="J8" s="28" t="s">
        <v>393</v>
      </c>
      <c r="K8" s="15"/>
      <c r="L8" s="15"/>
      <c r="M8" s="15" t="s">
        <v>343</v>
      </c>
      <c r="N8" s="15"/>
    </row>
    <row r="9" spans="1:14" s="10" customFormat="1" ht="17.25">
      <c r="A9" s="20" t="s">
        <v>403</v>
      </c>
      <c r="B9" s="13" t="s">
        <v>310</v>
      </c>
      <c r="C9" s="14" t="s">
        <v>306</v>
      </c>
      <c r="D9" s="14" t="s">
        <v>120</v>
      </c>
      <c r="E9" s="26" t="s">
        <v>63</v>
      </c>
      <c r="F9" s="15" t="s">
        <v>54</v>
      </c>
      <c r="G9" s="29">
        <v>0.31944444444444398</v>
      </c>
      <c r="H9" s="28" t="s">
        <v>393</v>
      </c>
      <c r="I9" s="35">
        <v>0.63541666666666696</v>
      </c>
      <c r="J9" s="28" t="s">
        <v>393</v>
      </c>
      <c r="K9" s="15"/>
      <c r="L9" s="15"/>
      <c r="M9" s="15" t="s">
        <v>343</v>
      </c>
      <c r="N9" s="15"/>
    </row>
    <row r="10" spans="1:14" s="10" customFormat="1" ht="17.25">
      <c r="A10" s="20" t="s">
        <v>404</v>
      </c>
      <c r="B10" s="13" t="s">
        <v>405</v>
      </c>
      <c r="C10" s="14" t="s">
        <v>306</v>
      </c>
      <c r="D10" s="14" t="s">
        <v>120</v>
      </c>
      <c r="E10" s="26" t="s">
        <v>63</v>
      </c>
      <c r="F10" s="15" t="s">
        <v>54</v>
      </c>
      <c r="G10" s="29">
        <v>0.42013888888888901</v>
      </c>
      <c r="H10" s="28" t="s">
        <v>393</v>
      </c>
      <c r="I10" s="35">
        <v>0.60416666666666696</v>
      </c>
      <c r="J10" s="28" t="s">
        <v>393</v>
      </c>
      <c r="K10" s="15"/>
      <c r="L10" s="15"/>
      <c r="M10" s="15" t="s">
        <v>343</v>
      </c>
      <c r="N10" s="15"/>
    </row>
    <row r="11" spans="1:14" s="10" customFormat="1" ht="17.25" hidden="1">
      <c r="A11" s="30">
        <v>44331</v>
      </c>
      <c r="B11" s="13" t="s">
        <v>406</v>
      </c>
      <c r="C11" s="14" t="s">
        <v>407</v>
      </c>
      <c r="D11" s="15" t="s">
        <v>408</v>
      </c>
      <c r="E11" s="26" t="s">
        <v>409</v>
      </c>
      <c r="F11" s="15" t="s">
        <v>54</v>
      </c>
      <c r="G11" s="29">
        <v>0.35069444444444398</v>
      </c>
      <c r="H11" s="28" t="s">
        <v>393</v>
      </c>
      <c r="I11" s="35">
        <v>0.64583333333333304</v>
      </c>
      <c r="J11" s="28" t="s">
        <v>393</v>
      </c>
      <c r="K11" s="15"/>
      <c r="L11" s="15"/>
      <c r="M11" s="15" t="s">
        <v>343</v>
      </c>
      <c r="N11" s="15"/>
    </row>
    <row r="12" spans="1:14" s="10" customFormat="1" ht="17.25" hidden="1">
      <c r="A12" s="30">
        <v>44333</v>
      </c>
      <c r="B12" s="13" t="s">
        <v>406</v>
      </c>
      <c r="C12" s="14" t="s">
        <v>407</v>
      </c>
      <c r="D12" s="15" t="s">
        <v>408</v>
      </c>
      <c r="E12" s="26" t="s">
        <v>409</v>
      </c>
      <c r="F12" s="15" t="s">
        <v>54</v>
      </c>
      <c r="G12" s="29">
        <v>0.38541666666666702</v>
      </c>
      <c r="H12" s="28" t="s">
        <v>393</v>
      </c>
      <c r="I12" s="35">
        <v>0.66666666666666696</v>
      </c>
      <c r="J12" s="28" t="s">
        <v>393</v>
      </c>
      <c r="K12" s="15"/>
      <c r="L12" s="15"/>
      <c r="M12" s="15" t="s">
        <v>343</v>
      </c>
      <c r="N12" s="15"/>
    </row>
    <row r="13" spans="1:14" s="10" customFormat="1" ht="17.25" hidden="1">
      <c r="A13" s="30">
        <v>44338</v>
      </c>
      <c r="B13" s="13" t="s">
        <v>406</v>
      </c>
      <c r="C13" s="14" t="s">
        <v>407</v>
      </c>
      <c r="D13" s="15" t="s">
        <v>408</v>
      </c>
      <c r="E13" s="26" t="s">
        <v>409</v>
      </c>
      <c r="F13" s="15" t="s">
        <v>54</v>
      </c>
      <c r="G13" s="29">
        <v>0.35763888888888901</v>
      </c>
      <c r="H13" s="28" t="s">
        <v>393</v>
      </c>
      <c r="I13" s="35">
        <v>0.60416666666666696</v>
      </c>
      <c r="J13" s="28" t="s">
        <v>393</v>
      </c>
      <c r="K13" s="15"/>
      <c r="L13" s="15"/>
      <c r="M13" s="15" t="s">
        <v>343</v>
      </c>
      <c r="N13" s="15"/>
    </row>
    <row r="14" spans="1:14" s="10" customFormat="1" ht="17.25" hidden="1">
      <c r="A14" s="30">
        <v>44340</v>
      </c>
      <c r="B14" s="13" t="s">
        <v>406</v>
      </c>
      <c r="C14" s="14" t="s">
        <v>407</v>
      </c>
      <c r="D14" s="15" t="s">
        <v>408</v>
      </c>
      <c r="E14" s="26" t="s">
        <v>409</v>
      </c>
      <c r="F14" s="15" t="s">
        <v>54</v>
      </c>
      <c r="G14" s="29">
        <v>0.42708333333333298</v>
      </c>
      <c r="H14" s="28" t="s">
        <v>393</v>
      </c>
      <c r="I14" s="35">
        <v>0.625</v>
      </c>
      <c r="J14" s="28" t="s">
        <v>393</v>
      </c>
      <c r="K14" s="15"/>
      <c r="L14" s="15"/>
      <c r="M14" s="15" t="s">
        <v>343</v>
      </c>
      <c r="N14" s="15"/>
    </row>
    <row r="15" spans="1:14" s="10" customFormat="1" ht="17.25" hidden="1">
      <c r="A15" s="30">
        <v>44342</v>
      </c>
      <c r="B15" s="13" t="s">
        <v>406</v>
      </c>
      <c r="C15" s="14" t="s">
        <v>407</v>
      </c>
      <c r="D15" s="15" t="s">
        <v>408</v>
      </c>
      <c r="E15" s="26" t="s">
        <v>409</v>
      </c>
      <c r="F15" s="15" t="s">
        <v>54</v>
      </c>
      <c r="G15" s="29">
        <v>0.35763888888888901</v>
      </c>
      <c r="H15" s="28" t="s">
        <v>393</v>
      </c>
      <c r="I15" s="35">
        <v>0.64583333333333304</v>
      </c>
      <c r="J15" s="28" t="s">
        <v>393</v>
      </c>
      <c r="K15" s="15"/>
      <c r="L15" s="15"/>
      <c r="M15" s="15" t="s">
        <v>343</v>
      </c>
      <c r="N15" s="15"/>
    </row>
    <row r="16" spans="1:14" s="10" customFormat="1" ht="17.25" hidden="1">
      <c r="A16" s="30">
        <v>44348</v>
      </c>
      <c r="B16" s="13" t="s">
        <v>406</v>
      </c>
      <c r="C16" s="14" t="s">
        <v>407</v>
      </c>
      <c r="D16" s="15" t="s">
        <v>408</v>
      </c>
      <c r="E16" s="26" t="s">
        <v>409</v>
      </c>
      <c r="F16" s="15" t="s">
        <v>54</v>
      </c>
      <c r="G16" s="29">
        <v>0.375</v>
      </c>
      <c r="H16" s="28" t="s">
        <v>393</v>
      </c>
      <c r="I16" s="29">
        <v>0.59722222222222199</v>
      </c>
      <c r="J16" s="28" t="s">
        <v>393</v>
      </c>
      <c r="K16" s="15"/>
      <c r="L16" s="15"/>
      <c r="M16" s="15" t="s">
        <v>343</v>
      </c>
      <c r="N16" s="15"/>
    </row>
    <row r="17" spans="1:14" s="10" customFormat="1" ht="17.25" hidden="1">
      <c r="A17" s="30">
        <v>44352</v>
      </c>
      <c r="B17" s="13" t="s">
        <v>406</v>
      </c>
      <c r="C17" s="14" t="s">
        <v>407</v>
      </c>
      <c r="D17" s="15" t="s">
        <v>408</v>
      </c>
      <c r="E17" s="26" t="s">
        <v>409</v>
      </c>
      <c r="F17" s="15" t="s">
        <v>54</v>
      </c>
      <c r="G17" s="29">
        <v>0.38888888888888901</v>
      </c>
      <c r="H17" s="28" t="s">
        <v>393</v>
      </c>
      <c r="I17" s="35">
        <v>0.625</v>
      </c>
      <c r="J17" s="28" t="s">
        <v>393</v>
      </c>
      <c r="K17" s="15"/>
      <c r="L17" s="15"/>
      <c r="M17" s="15" t="s">
        <v>343</v>
      </c>
      <c r="N17" s="15"/>
    </row>
    <row r="18" spans="1:14" s="10" customFormat="1" ht="17.25" hidden="1">
      <c r="A18" s="30">
        <v>44355</v>
      </c>
      <c r="B18" s="31"/>
      <c r="C18" s="14" t="s">
        <v>407</v>
      </c>
      <c r="D18" s="15"/>
      <c r="E18" s="26" t="s">
        <v>409</v>
      </c>
      <c r="F18" s="15" t="s">
        <v>54</v>
      </c>
      <c r="G18" s="29">
        <v>0.34027777777777801</v>
      </c>
      <c r="H18" s="28" t="s">
        <v>393</v>
      </c>
      <c r="I18" s="35">
        <v>0.63541666666666696</v>
      </c>
      <c r="J18" s="28" t="s">
        <v>393</v>
      </c>
      <c r="K18" s="15"/>
      <c r="L18" s="15"/>
      <c r="M18" s="15" t="s">
        <v>343</v>
      </c>
      <c r="N18" s="15"/>
    </row>
    <row r="19" spans="1:14" s="10" customFormat="1" ht="17.25" hidden="1">
      <c r="A19" s="30">
        <v>44357</v>
      </c>
      <c r="B19" s="31"/>
      <c r="C19" s="14" t="s">
        <v>407</v>
      </c>
      <c r="D19" s="15"/>
      <c r="E19" s="26" t="s">
        <v>409</v>
      </c>
      <c r="F19" s="15" t="s">
        <v>54</v>
      </c>
      <c r="G19" s="29">
        <v>0.32638888888888901</v>
      </c>
      <c r="H19" s="28" t="s">
        <v>393</v>
      </c>
      <c r="I19" s="35">
        <v>0.60416666666666696</v>
      </c>
      <c r="J19" s="28" t="s">
        <v>393</v>
      </c>
      <c r="K19" s="15"/>
      <c r="L19" s="15"/>
      <c r="M19" s="15" t="s">
        <v>343</v>
      </c>
      <c r="N19" s="15"/>
    </row>
    <row r="20" spans="1:14" s="10" customFormat="1" ht="17.25" hidden="1">
      <c r="A20" s="30">
        <v>44359</v>
      </c>
      <c r="B20" s="31"/>
      <c r="C20" s="14" t="s">
        <v>407</v>
      </c>
      <c r="D20" s="15"/>
      <c r="E20" s="26" t="s">
        <v>409</v>
      </c>
      <c r="F20" s="15" t="s">
        <v>54</v>
      </c>
      <c r="G20" s="29">
        <v>0.31944444444444398</v>
      </c>
      <c r="H20" s="28" t="s">
        <v>393</v>
      </c>
      <c r="I20" s="35">
        <v>0.64583333333333304</v>
      </c>
      <c r="J20" s="28" t="s">
        <v>393</v>
      </c>
      <c r="K20" s="15"/>
      <c r="L20" s="15"/>
      <c r="M20" s="15" t="s">
        <v>343</v>
      </c>
      <c r="N20" s="15"/>
    </row>
    <row r="21" spans="1:14" s="10" customFormat="1" ht="17.25" hidden="1">
      <c r="A21" s="30">
        <v>44361</v>
      </c>
      <c r="B21" s="31"/>
      <c r="C21" s="14" t="s">
        <v>407</v>
      </c>
      <c r="D21" s="15"/>
      <c r="E21" s="26" t="s">
        <v>409</v>
      </c>
      <c r="F21" s="15" t="s">
        <v>54</v>
      </c>
      <c r="G21" s="29">
        <v>0.33680555555555602</v>
      </c>
      <c r="H21" s="28" t="s">
        <v>393</v>
      </c>
      <c r="I21" s="35">
        <v>0.66666666666666696</v>
      </c>
      <c r="J21" s="28" t="s">
        <v>393</v>
      </c>
      <c r="K21" s="15"/>
      <c r="L21" s="15"/>
      <c r="M21" s="15" t="s">
        <v>343</v>
      </c>
      <c r="N21" s="15"/>
    </row>
    <row r="22" spans="1:14" s="10" customFormat="1" ht="17.25" hidden="1">
      <c r="A22" s="30">
        <v>44363</v>
      </c>
      <c r="B22" s="31"/>
      <c r="C22" s="14" t="s">
        <v>407</v>
      </c>
      <c r="D22" s="15"/>
      <c r="E22" s="26" t="s">
        <v>409</v>
      </c>
      <c r="F22" s="15" t="s">
        <v>54</v>
      </c>
      <c r="G22" s="29">
        <v>0.35069444444444398</v>
      </c>
      <c r="H22" s="28" t="s">
        <v>393</v>
      </c>
      <c r="I22" s="35">
        <v>0.60416666666666696</v>
      </c>
      <c r="J22" s="28" t="s">
        <v>393</v>
      </c>
      <c r="K22" s="15"/>
      <c r="L22" s="15"/>
      <c r="M22" s="15" t="s">
        <v>343</v>
      </c>
      <c r="N22" s="15"/>
    </row>
    <row r="23" spans="1:14" s="10" customFormat="1" ht="17.25" hidden="1">
      <c r="A23" s="30">
        <v>44367</v>
      </c>
      <c r="B23" s="31"/>
      <c r="C23" s="14" t="s">
        <v>407</v>
      </c>
      <c r="D23" s="15"/>
      <c r="E23" s="26" t="s">
        <v>409</v>
      </c>
      <c r="F23" s="15" t="s">
        <v>54</v>
      </c>
      <c r="G23" s="29">
        <v>0.36458333333333298</v>
      </c>
      <c r="H23" s="28" t="s">
        <v>393</v>
      </c>
      <c r="I23" s="35">
        <v>0.625</v>
      </c>
      <c r="J23" s="28" t="s">
        <v>393</v>
      </c>
      <c r="K23" s="15"/>
      <c r="L23" s="15"/>
      <c r="M23" s="15" t="s">
        <v>343</v>
      </c>
      <c r="N23" s="15"/>
    </row>
    <row r="24" spans="1:14" s="10" customFormat="1" ht="17.25" hidden="1">
      <c r="A24" s="30">
        <v>44372</v>
      </c>
      <c r="B24" s="32"/>
      <c r="C24" s="14" t="s">
        <v>407</v>
      </c>
      <c r="D24" s="15"/>
      <c r="E24" s="26" t="s">
        <v>409</v>
      </c>
      <c r="F24" s="15" t="s">
        <v>54</v>
      </c>
      <c r="G24" s="29">
        <v>0.38541666666666702</v>
      </c>
      <c r="H24" s="28" t="s">
        <v>393</v>
      </c>
      <c r="I24" s="35">
        <v>0.64583333333333304</v>
      </c>
      <c r="J24" s="28" t="s">
        <v>393</v>
      </c>
      <c r="K24" s="15"/>
      <c r="L24" s="15"/>
      <c r="M24" s="15" t="s">
        <v>343</v>
      </c>
      <c r="N24" s="15"/>
    </row>
    <row r="25" spans="1:14" s="10" customFormat="1" ht="17.25" hidden="1">
      <c r="A25" s="30">
        <v>44373</v>
      </c>
      <c r="B25" s="32"/>
      <c r="C25" s="14" t="s">
        <v>407</v>
      </c>
      <c r="D25" s="15"/>
      <c r="E25" s="26" t="s">
        <v>409</v>
      </c>
      <c r="F25" s="15" t="s">
        <v>54</v>
      </c>
      <c r="G25" s="29">
        <v>0.42013888888888901</v>
      </c>
      <c r="H25" s="28" t="s">
        <v>393</v>
      </c>
      <c r="I25" s="29">
        <v>0.71527777777777801</v>
      </c>
      <c r="J25" s="28" t="s">
        <v>393</v>
      </c>
      <c r="K25" s="15"/>
      <c r="L25" s="15"/>
      <c r="M25" s="15" t="s">
        <v>343</v>
      </c>
      <c r="N25" s="15"/>
    </row>
    <row r="26" spans="1:14" s="10" customFormat="1" ht="17.25" hidden="1">
      <c r="A26" s="30">
        <v>44378</v>
      </c>
      <c r="B26" s="31"/>
      <c r="C26" s="14" t="s">
        <v>407</v>
      </c>
      <c r="D26" s="15"/>
      <c r="E26" s="26" t="s">
        <v>409</v>
      </c>
      <c r="F26" s="15" t="s">
        <v>54</v>
      </c>
      <c r="G26" s="29">
        <v>0.46527777777777801</v>
      </c>
      <c r="H26" s="28" t="s">
        <v>393</v>
      </c>
      <c r="I26" s="29">
        <v>0.68055555555555503</v>
      </c>
      <c r="J26" s="28" t="s">
        <v>393</v>
      </c>
      <c r="K26" s="15"/>
      <c r="L26" s="15"/>
      <c r="M26" s="15" t="s">
        <v>343</v>
      </c>
      <c r="N26" s="15"/>
    </row>
    <row r="27" spans="1:14" s="10" customFormat="1" ht="17.25" hidden="1">
      <c r="A27" s="30">
        <v>44382</v>
      </c>
      <c r="B27" s="31"/>
      <c r="C27" s="14" t="s">
        <v>407</v>
      </c>
      <c r="D27" s="15"/>
      <c r="E27" s="26" t="s">
        <v>409</v>
      </c>
      <c r="F27" s="15" t="s">
        <v>54</v>
      </c>
      <c r="G27" s="29">
        <v>0.45138888888888901</v>
      </c>
      <c r="H27" s="28" t="s">
        <v>393</v>
      </c>
      <c r="I27" s="29">
        <v>0.73263888888888895</v>
      </c>
      <c r="J27" s="28" t="s">
        <v>393</v>
      </c>
      <c r="K27" s="15"/>
      <c r="L27" s="15"/>
      <c r="M27" s="15" t="s">
        <v>343</v>
      </c>
      <c r="N27" s="15"/>
    </row>
    <row r="28" spans="1:14" s="10" customFormat="1" ht="17.25">
      <c r="A28" s="30"/>
      <c r="B28" s="33"/>
      <c r="C28" s="15"/>
      <c r="D28" s="15"/>
      <c r="E28" s="26"/>
      <c r="F28" s="15"/>
      <c r="G28" s="29"/>
      <c r="H28" s="28"/>
      <c r="I28" s="29"/>
      <c r="J28" s="28"/>
      <c r="K28" s="15"/>
      <c r="L28" s="15"/>
      <c r="M28" s="15" t="s">
        <v>343</v>
      </c>
      <c r="N28" s="15"/>
    </row>
    <row r="29" spans="1:14" s="2" customFormat="1" ht="18.75">
      <c r="A29" s="462" t="s">
        <v>410</v>
      </c>
      <c r="B29" s="464"/>
      <c r="C29" s="464"/>
      <c r="D29" s="465"/>
      <c r="E29" s="466"/>
      <c r="F29" s="467"/>
      <c r="G29" s="468"/>
      <c r="H29" s="34"/>
      <c r="I29" s="462" t="s">
        <v>383</v>
      </c>
      <c r="J29" s="464"/>
      <c r="K29" s="464"/>
      <c r="L29" s="7"/>
      <c r="M29" s="7"/>
      <c r="N29" s="9"/>
    </row>
    <row r="30" spans="1:14" ht="53.1" customHeight="1">
      <c r="A30" s="469" t="s">
        <v>411</v>
      </c>
      <c r="B30" s="471"/>
      <c r="C30" s="471"/>
      <c r="D30" s="471"/>
      <c r="E30" s="471"/>
      <c r="F30" s="471"/>
      <c r="G30" s="471"/>
      <c r="H30" s="471"/>
      <c r="I30" s="471"/>
      <c r="J30" s="471"/>
      <c r="K30" s="471"/>
      <c r="L30" s="471"/>
      <c r="M30" s="471"/>
      <c r="N30" s="471"/>
    </row>
  </sheetData>
  <mergeCells count="5">
    <mergeCell ref="A1:N1"/>
    <mergeCell ref="A29:D29"/>
    <mergeCell ref="E29:G29"/>
    <mergeCell ref="I29:K29"/>
    <mergeCell ref="A30:N30"/>
  </mergeCells>
  <phoneticPr fontId="47" type="noConversion"/>
  <dataValidations count="1">
    <dataValidation type="list" allowBlank="1" showInputMessage="1" showErrorMessage="1" sqref="N1 N3:N6 N7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5"/>
  <sheetViews>
    <sheetView zoomScale="125" zoomScaleNormal="125" workbookViewId="0">
      <selection activeCell="G17" sqref="G17"/>
    </sheetView>
  </sheetViews>
  <sheetFormatPr defaultColWidth="9" defaultRowHeight="14.25"/>
  <cols>
    <col min="1" max="1" width="10.625" customWidth="1"/>
    <col min="2" max="2" width="10" customWidth="1"/>
    <col min="3" max="3" width="12.125" style="11" customWidth="1"/>
    <col min="4" max="4" width="29.25" customWidth="1"/>
    <col min="5" max="5" width="12.125" customWidth="1"/>
    <col min="6" max="6" width="14.375" customWidth="1"/>
    <col min="7" max="7" width="15.625" customWidth="1"/>
    <col min="8" max="9" width="14" customWidth="1"/>
    <col min="10" max="10" width="11.5" customWidth="1"/>
  </cols>
  <sheetData>
    <row r="1" spans="1:12" ht="29.25">
      <c r="A1" s="460" t="s">
        <v>412</v>
      </c>
      <c r="B1" s="460"/>
      <c r="C1" s="461"/>
      <c r="D1" s="460"/>
      <c r="E1" s="460"/>
      <c r="F1" s="460"/>
      <c r="G1" s="460"/>
      <c r="H1" s="460"/>
      <c r="I1" s="460"/>
      <c r="J1" s="460"/>
    </row>
    <row r="2" spans="1:12" s="1" customFormat="1" ht="16.5">
      <c r="A2" s="3" t="s">
        <v>327</v>
      </c>
      <c r="B2" s="4" t="s">
        <v>294</v>
      </c>
      <c r="C2" s="12" t="s">
        <v>290</v>
      </c>
      <c r="D2" s="4" t="s">
        <v>291</v>
      </c>
      <c r="E2" s="4" t="s">
        <v>292</v>
      </c>
      <c r="F2" s="4" t="s">
        <v>293</v>
      </c>
      <c r="G2" s="3" t="s">
        <v>413</v>
      </c>
      <c r="H2" s="3" t="s">
        <v>414</v>
      </c>
      <c r="I2" s="3" t="s">
        <v>415</v>
      </c>
      <c r="J2" s="3" t="s">
        <v>416</v>
      </c>
      <c r="K2" s="4" t="s">
        <v>333</v>
      </c>
      <c r="L2" s="4" t="s">
        <v>303</v>
      </c>
    </row>
    <row r="3" spans="1:12" s="10" customFormat="1" ht="16.5">
      <c r="A3" s="513" t="s">
        <v>335</v>
      </c>
      <c r="B3" s="513" t="s">
        <v>54</v>
      </c>
      <c r="C3" s="13" t="s">
        <v>305</v>
      </c>
      <c r="D3" s="14" t="s">
        <v>306</v>
      </c>
      <c r="E3" s="15" t="s">
        <v>119</v>
      </c>
      <c r="F3" s="16" t="s">
        <v>63</v>
      </c>
      <c r="G3" s="15" t="s">
        <v>417</v>
      </c>
      <c r="H3" s="15" t="s">
        <v>418</v>
      </c>
      <c r="I3" s="15"/>
      <c r="J3" s="15"/>
      <c r="K3" s="15" t="s">
        <v>343</v>
      </c>
      <c r="L3" s="15"/>
    </row>
    <row r="4" spans="1:12" s="10" customFormat="1" ht="16.5">
      <c r="A4" s="514"/>
      <c r="B4" s="514"/>
      <c r="C4" s="13" t="s">
        <v>305</v>
      </c>
      <c r="D4" s="14" t="s">
        <v>306</v>
      </c>
      <c r="E4" s="15" t="s">
        <v>119</v>
      </c>
      <c r="F4" s="16" t="s">
        <v>63</v>
      </c>
      <c r="G4" s="15" t="s">
        <v>417</v>
      </c>
      <c r="H4" s="15" t="s">
        <v>418</v>
      </c>
      <c r="I4" s="15"/>
      <c r="J4" s="15"/>
      <c r="K4" s="15" t="s">
        <v>343</v>
      </c>
      <c r="L4" s="15"/>
    </row>
    <row r="5" spans="1:12" s="10" customFormat="1" ht="16.5">
      <c r="A5" s="514"/>
      <c r="B5" s="514"/>
      <c r="C5" s="13" t="s">
        <v>395</v>
      </c>
      <c r="D5" s="14" t="s">
        <v>306</v>
      </c>
      <c r="E5" s="15" t="s">
        <v>119</v>
      </c>
      <c r="F5" s="16" t="s">
        <v>63</v>
      </c>
      <c r="G5" s="15" t="s">
        <v>417</v>
      </c>
      <c r="H5" s="15" t="s">
        <v>418</v>
      </c>
      <c r="I5" s="15"/>
      <c r="J5" s="15"/>
      <c r="K5" s="15" t="s">
        <v>343</v>
      </c>
      <c r="L5" s="15"/>
    </row>
    <row r="6" spans="1:12" s="10" customFormat="1" ht="16.5">
      <c r="A6" s="514"/>
      <c r="B6" s="514"/>
      <c r="C6" s="13" t="s">
        <v>310</v>
      </c>
      <c r="D6" s="14" t="s">
        <v>306</v>
      </c>
      <c r="E6" s="15" t="s">
        <v>120</v>
      </c>
      <c r="F6" s="16" t="s">
        <v>63</v>
      </c>
      <c r="G6" s="15" t="s">
        <v>417</v>
      </c>
      <c r="H6" s="15" t="s">
        <v>418</v>
      </c>
      <c r="I6" s="15"/>
      <c r="J6" s="15"/>
      <c r="K6" s="15" t="s">
        <v>343</v>
      </c>
      <c r="L6" s="15"/>
    </row>
    <row r="7" spans="1:12" s="10" customFormat="1" ht="16.5">
      <c r="A7" s="514"/>
      <c r="B7" s="514"/>
      <c r="C7" s="13" t="s">
        <v>310</v>
      </c>
      <c r="D7" s="14" t="s">
        <v>306</v>
      </c>
      <c r="E7" s="15" t="s">
        <v>120</v>
      </c>
      <c r="F7" s="16" t="s">
        <v>63</v>
      </c>
      <c r="G7" s="15" t="s">
        <v>417</v>
      </c>
      <c r="H7" s="15" t="s">
        <v>418</v>
      </c>
      <c r="I7" s="15"/>
      <c r="J7" s="15"/>
      <c r="K7" s="15" t="s">
        <v>343</v>
      </c>
      <c r="L7" s="15"/>
    </row>
    <row r="8" spans="1:12" s="10" customFormat="1" ht="16.5">
      <c r="A8" s="514"/>
      <c r="B8" s="514"/>
      <c r="C8" s="13" t="s">
        <v>405</v>
      </c>
      <c r="D8" s="14" t="s">
        <v>306</v>
      </c>
      <c r="E8" s="15" t="s">
        <v>120</v>
      </c>
      <c r="F8" s="16" t="s">
        <v>63</v>
      </c>
      <c r="G8" s="15" t="s">
        <v>417</v>
      </c>
      <c r="H8" s="15" t="s">
        <v>418</v>
      </c>
      <c r="I8" s="15"/>
      <c r="J8" s="15"/>
      <c r="K8" s="15" t="s">
        <v>343</v>
      </c>
      <c r="L8" s="15"/>
    </row>
    <row r="9" spans="1:12" s="10" customFormat="1" ht="16.5">
      <c r="A9" s="514"/>
      <c r="B9" s="514"/>
      <c r="C9" s="13" t="s">
        <v>405</v>
      </c>
      <c r="D9" s="14" t="s">
        <v>306</v>
      </c>
      <c r="E9" s="15" t="s">
        <v>120</v>
      </c>
      <c r="F9" s="16" t="s">
        <v>63</v>
      </c>
      <c r="G9" s="15" t="s">
        <v>417</v>
      </c>
      <c r="H9" s="15" t="s">
        <v>418</v>
      </c>
      <c r="I9" s="15"/>
      <c r="J9" s="15"/>
      <c r="K9" s="15" t="s">
        <v>343</v>
      </c>
      <c r="L9" s="15"/>
    </row>
    <row r="10" spans="1:12" s="10" customFormat="1" ht="16.5">
      <c r="A10" s="17"/>
      <c r="B10" s="18"/>
      <c r="C10" s="19"/>
      <c r="D10" s="18"/>
      <c r="E10" s="18"/>
      <c r="F10" s="18"/>
      <c r="G10" s="18"/>
      <c r="H10" s="18"/>
      <c r="I10" s="18"/>
      <c r="J10" s="18"/>
      <c r="K10" s="18"/>
      <c r="L10" s="18"/>
    </row>
    <row r="11" spans="1:12" ht="17.25">
      <c r="A11" s="17"/>
      <c r="B11" s="5"/>
      <c r="C11" s="20"/>
      <c r="D11" s="5"/>
      <c r="E11" s="5"/>
      <c r="F11" s="5"/>
      <c r="G11" s="5"/>
      <c r="H11" s="5"/>
      <c r="I11" s="5"/>
      <c r="J11" s="5"/>
      <c r="K11" s="5"/>
      <c r="L11" s="5"/>
    </row>
    <row r="12" spans="1:12">
      <c r="A12" s="5"/>
      <c r="B12" s="5"/>
      <c r="C12" s="20"/>
      <c r="D12" s="5"/>
      <c r="E12" s="5"/>
      <c r="F12" s="5"/>
      <c r="G12" s="5"/>
      <c r="H12" s="5"/>
      <c r="I12" s="5"/>
      <c r="J12" s="5"/>
      <c r="K12" s="5"/>
      <c r="L12" s="5"/>
    </row>
    <row r="13" spans="1:12">
      <c r="A13" s="5"/>
      <c r="B13" s="5"/>
      <c r="C13" s="20"/>
      <c r="D13" s="5"/>
      <c r="E13" s="5"/>
      <c r="F13" s="5"/>
      <c r="G13" s="5"/>
      <c r="H13" s="5"/>
      <c r="I13" s="5"/>
      <c r="J13" s="5"/>
      <c r="K13" s="5"/>
      <c r="L13" s="5"/>
    </row>
    <row r="14" spans="1:12" s="2" customFormat="1" ht="18.75">
      <c r="A14" s="462" t="s">
        <v>419</v>
      </c>
      <c r="B14" s="464"/>
      <c r="C14" s="463"/>
      <c r="D14" s="464"/>
      <c r="E14" s="465"/>
      <c r="F14" s="466"/>
      <c r="G14" s="468"/>
      <c r="H14" s="462" t="s">
        <v>383</v>
      </c>
      <c r="I14" s="464"/>
      <c r="J14" s="464"/>
      <c r="K14" s="7"/>
      <c r="L14" s="9"/>
    </row>
    <row r="15" spans="1:12" ht="69" customHeight="1">
      <c r="A15" s="469" t="s">
        <v>420</v>
      </c>
      <c r="B15" s="469"/>
      <c r="C15" s="470"/>
      <c r="D15" s="471"/>
      <c r="E15" s="471"/>
      <c r="F15" s="471"/>
      <c r="G15" s="471"/>
      <c r="H15" s="471"/>
      <c r="I15" s="471"/>
      <c r="J15" s="471"/>
      <c r="K15" s="471"/>
      <c r="L15" s="471"/>
    </row>
  </sheetData>
  <mergeCells count="7">
    <mergeCell ref="A1:J1"/>
    <mergeCell ref="A14:E14"/>
    <mergeCell ref="F14:G14"/>
    <mergeCell ref="H14:J14"/>
    <mergeCell ref="A15:L15"/>
    <mergeCell ref="A3:A9"/>
    <mergeCell ref="B3:B9"/>
  </mergeCells>
  <phoneticPr fontId="47" type="noConversion"/>
  <dataValidations count="1">
    <dataValidation type="list" allowBlank="1" showInputMessage="1" showErrorMessage="1" sqref="L3:L5 L6:L9 L10:L15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60" t="s">
        <v>421</v>
      </c>
      <c r="B1" s="460"/>
      <c r="C1" s="460"/>
      <c r="D1" s="460"/>
      <c r="E1" s="460"/>
      <c r="F1" s="460"/>
      <c r="G1" s="460"/>
      <c r="H1" s="460"/>
      <c r="I1" s="460"/>
    </row>
    <row r="2" spans="1:9" s="1" customFormat="1" ht="16.5">
      <c r="A2" s="472" t="s">
        <v>289</v>
      </c>
      <c r="B2" s="475" t="s">
        <v>294</v>
      </c>
      <c r="C2" s="475" t="s">
        <v>334</v>
      </c>
      <c r="D2" s="475" t="s">
        <v>292</v>
      </c>
      <c r="E2" s="475" t="s">
        <v>293</v>
      </c>
      <c r="F2" s="3" t="s">
        <v>422</v>
      </c>
      <c r="G2" s="3" t="s">
        <v>316</v>
      </c>
      <c r="H2" s="483" t="s">
        <v>317</v>
      </c>
      <c r="I2" s="487" t="s">
        <v>319</v>
      </c>
    </row>
    <row r="3" spans="1:9" s="1" customFormat="1" ht="16.5">
      <c r="A3" s="472"/>
      <c r="B3" s="476"/>
      <c r="C3" s="476"/>
      <c r="D3" s="476"/>
      <c r="E3" s="476"/>
      <c r="F3" s="3" t="s">
        <v>423</v>
      </c>
      <c r="G3" s="3" t="s">
        <v>320</v>
      </c>
      <c r="H3" s="484"/>
      <c r="I3" s="488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62" t="s">
        <v>424</v>
      </c>
      <c r="B12" s="464"/>
      <c r="C12" s="464"/>
      <c r="D12" s="465"/>
      <c r="E12" s="8"/>
      <c r="F12" s="462" t="s">
        <v>425</v>
      </c>
      <c r="G12" s="464"/>
      <c r="H12" s="465"/>
      <c r="I12" s="9"/>
    </row>
    <row r="13" spans="1:9" ht="16.5">
      <c r="A13" s="469" t="s">
        <v>426</v>
      </c>
      <c r="B13" s="469"/>
      <c r="C13" s="471"/>
      <c r="D13" s="471"/>
      <c r="E13" s="471"/>
      <c r="F13" s="471"/>
      <c r="G13" s="471"/>
      <c r="H13" s="471"/>
      <c r="I13" s="4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7" type="noConversion"/>
  <dataValidations count="1">
    <dataValidation type="list" allowBlank="1" showInputMessage="1" showErrorMessage="1" sqref="I1:I1048576" xr:uid="{00000000-0002-0000-0E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A9" sqref="A9: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1" t="s">
        <v>35</v>
      </c>
      <c r="C2" s="242"/>
      <c r="D2" s="242"/>
      <c r="E2" s="242"/>
      <c r="F2" s="242"/>
      <c r="G2" s="242"/>
      <c r="H2" s="242"/>
      <c r="I2" s="243"/>
    </row>
    <row r="3" spans="2:9" ht="27.95" customHeight="1">
      <c r="B3" s="215"/>
      <c r="C3" s="216"/>
      <c r="D3" s="244" t="s">
        <v>36</v>
      </c>
      <c r="E3" s="245"/>
      <c r="F3" s="246" t="s">
        <v>37</v>
      </c>
      <c r="G3" s="247"/>
      <c r="H3" s="244" t="s">
        <v>38</v>
      </c>
      <c r="I3" s="248"/>
    </row>
    <row r="4" spans="2:9" ht="27.95" customHeight="1">
      <c r="B4" s="215" t="s">
        <v>39</v>
      </c>
      <c r="C4" s="216" t="s">
        <v>40</v>
      </c>
      <c r="D4" s="216" t="s">
        <v>41</v>
      </c>
      <c r="E4" s="216" t="s">
        <v>42</v>
      </c>
      <c r="F4" s="217" t="s">
        <v>41</v>
      </c>
      <c r="G4" s="217" t="s">
        <v>42</v>
      </c>
      <c r="H4" s="216" t="s">
        <v>41</v>
      </c>
      <c r="I4" s="224" t="s">
        <v>42</v>
      </c>
    </row>
    <row r="5" spans="2:9" ht="27.95" customHeight="1">
      <c r="B5" s="218" t="s">
        <v>43</v>
      </c>
      <c r="C5" s="5">
        <v>13</v>
      </c>
      <c r="D5" s="5">
        <v>0</v>
      </c>
      <c r="E5" s="5">
        <v>1</v>
      </c>
      <c r="F5" s="219">
        <v>0</v>
      </c>
      <c r="G5" s="219">
        <v>1</v>
      </c>
      <c r="H5" s="5">
        <v>1</v>
      </c>
      <c r="I5" s="225">
        <v>2</v>
      </c>
    </row>
    <row r="6" spans="2:9" ht="27.95" customHeight="1">
      <c r="B6" s="218" t="s">
        <v>44</v>
      </c>
      <c r="C6" s="5">
        <v>20</v>
      </c>
      <c r="D6" s="5">
        <v>0</v>
      </c>
      <c r="E6" s="5">
        <v>1</v>
      </c>
      <c r="F6" s="219">
        <v>1</v>
      </c>
      <c r="G6" s="219">
        <v>2</v>
      </c>
      <c r="H6" s="5">
        <v>2</v>
      </c>
      <c r="I6" s="225">
        <v>3</v>
      </c>
    </row>
    <row r="7" spans="2:9" ht="27.95" customHeight="1">
      <c r="B7" s="218" t="s">
        <v>45</v>
      </c>
      <c r="C7" s="5">
        <v>32</v>
      </c>
      <c r="D7" s="5">
        <v>0</v>
      </c>
      <c r="E7" s="5">
        <v>1</v>
      </c>
      <c r="F7" s="219">
        <v>2</v>
      </c>
      <c r="G7" s="219">
        <v>3</v>
      </c>
      <c r="H7" s="5">
        <v>3</v>
      </c>
      <c r="I7" s="225">
        <v>4</v>
      </c>
    </row>
    <row r="8" spans="2:9" ht="27.95" customHeight="1">
      <c r="B8" s="218" t="s">
        <v>46</v>
      </c>
      <c r="C8" s="5">
        <v>50</v>
      </c>
      <c r="D8" s="5">
        <v>1</v>
      </c>
      <c r="E8" s="5">
        <v>2</v>
      </c>
      <c r="F8" s="219">
        <v>3</v>
      </c>
      <c r="G8" s="219">
        <v>4</v>
      </c>
      <c r="H8" s="5">
        <v>5</v>
      </c>
      <c r="I8" s="225">
        <v>6</v>
      </c>
    </row>
    <row r="9" spans="2:9" ht="27.95" customHeight="1">
      <c r="B9" s="218" t="s">
        <v>47</v>
      </c>
      <c r="C9" s="5">
        <v>80</v>
      </c>
      <c r="D9" s="5">
        <v>2</v>
      </c>
      <c r="E9" s="5">
        <v>3</v>
      </c>
      <c r="F9" s="219">
        <v>5</v>
      </c>
      <c r="G9" s="219">
        <v>6</v>
      </c>
      <c r="H9" s="5">
        <v>7</v>
      </c>
      <c r="I9" s="225">
        <v>8</v>
      </c>
    </row>
    <row r="10" spans="2:9" ht="27.95" customHeight="1">
      <c r="B10" s="218" t="s">
        <v>48</v>
      </c>
      <c r="C10" s="5">
        <v>125</v>
      </c>
      <c r="D10" s="5">
        <v>3</v>
      </c>
      <c r="E10" s="5">
        <v>4</v>
      </c>
      <c r="F10" s="219">
        <v>7</v>
      </c>
      <c r="G10" s="219">
        <v>8</v>
      </c>
      <c r="H10" s="5">
        <v>10</v>
      </c>
      <c r="I10" s="225">
        <v>11</v>
      </c>
    </row>
    <row r="11" spans="2:9" ht="27.95" customHeight="1">
      <c r="B11" s="218" t="s">
        <v>49</v>
      </c>
      <c r="C11" s="5">
        <v>200</v>
      </c>
      <c r="D11" s="5">
        <v>5</v>
      </c>
      <c r="E11" s="5">
        <v>6</v>
      </c>
      <c r="F11" s="219">
        <v>10</v>
      </c>
      <c r="G11" s="219">
        <v>11</v>
      </c>
      <c r="H11" s="5">
        <v>14</v>
      </c>
      <c r="I11" s="225">
        <v>15</v>
      </c>
    </row>
    <row r="12" spans="2:9" ht="27.95" customHeight="1">
      <c r="B12" s="220" t="s">
        <v>50</v>
      </c>
      <c r="C12" s="221">
        <v>315</v>
      </c>
      <c r="D12" s="221">
        <v>7</v>
      </c>
      <c r="E12" s="221">
        <v>8</v>
      </c>
      <c r="F12" s="222">
        <v>14</v>
      </c>
      <c r="G12" s="222">
        <v>15</v>
      </c>
      <c r="H12" s="221">
        <v>21</v>
      </c>
      <c r="I12" s="226">
        <v>22</v>
      </c>
    </row>
    <row r="14" spans="2:9">
      <c r="B14" s="223" t="s">
        <v>51</v>
      </c>
      <c r="C14" s="223"/>
      <c r="D14" s="223"/>
    </row>
  </sheetData>
  <mergeCells count="4">
    <mergeCell ref="B2:I2"/>
    <mergeCell ref="D3:E3"/>
    <mergeCell ref="F3:G3"/>
    <mergeCell ref="H3:I3"/>
  </mergeCells>
  <phoneticPr fontId="4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5" workbookViewId="0">
      <selection activeCell="B25" sqref="B25"/>
    </sheetView>
  </sheetViews>
  <sheetFormatPr defaultColWidth="10.375" defaultRowHeight="16.5" customHeight="1"/>
  <cols>
    <col min="1" max="1" width="11.125" style="155" customWidth="1"/>
    <col min="2" max="6" width="10.375" style="155"/>
    <col min="7" max="7" width="11.75" style="155" customWidth="1"/>
    <col min="8" max="9" width="10.375" style="155"/>
    <col min="10" max="10" width="8.875" style="155" customWidth="1"/>
    <col min="11" max="11" width="12" style="155" customWidth="1"/>
    <col min="12" max="16384" width="10.375" style="155"/>
  </cols>
  <sheetData>
    <row r="1" spans="1:11" ht="20.25">
      <c r="A1" s="249" t="s">
        <v>52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14.25">
      <c r="A2" s="156" t="s">
        <v>53</v>
      </c>
      <c r="B2" s="250" t="s">
        <v>54</v>
      </c>
      <c r="C2" s="250"/>
      <c r="D2" s="251" t="s">
        <v>55</v>
      </c>
      <c r="E2" s="251"/>
      <c r="F2" s="250" t="s">
        <v>56</v>
      </c>
      <c r="G2" s="250"/>
      <c r="H2" s="157" t="s">
        <v>57</v>
      </c>
      <c r="I2" s="252" t="s">
        <v>58</v>
      </c>
      <c r="J2" s="252"/>
      <c r="K2" s="253"/>
    </row>
    <row r="3" spans="1:11" ht="14.25">
      <c r="A3" s="254" t="s">
        <v>59</v>
      </c>
      <c r="B3" s="255"/>
      <c r="C3" s="256"/>
      <c r="D3" s="257" t="s">
        <v>60</v>
      </c>
      <c r="E3" s="258"/>
      <c r="F3" s="258"/>
      <c r="G3" s="259"/>
      <c r="H3" s="260" t="s">
        <v>61</v>
      </c>
      <c r="I3" s="261"/>
      <c r="J3" s="261"/>
      <c r="K3" s="262"/>
    </row>
    <row r="4" spans="1:11" ht="14.25">
      <c r="A4" s="160" t="s">
        <v>62</v>
      </c>
      <c r="B4" s="263" t="s">
        <v>63</v>
      </c>
      <c r="C4" s="264"/>
      <c r="D4" s="265" t="s">
        <v>64</v>
      </c>
      <c r="E4" s="266"/>
      <c r="F4" s="267">
        <v>44798</v>
      </c>
      <c r="G4" s="268"/>
      <c r="H4" s="269" t="s">
        <v>65</v>
      </c>
      <c r="I4" s="270"/>
      <c r="J4" s="178" t="s">
        <v>66</v>
      </c>
      <c r="K4" s="185" t="s">
        <v>67</v>
      </c>
    </row>
    <row r="5" spans="1:11" ht="14.25">
      <c r="A5" s="164" t="s">
        <v>68</v>
      </c>
      <c r="B5" s="263" t="s">
        <v>69</v>
      </c>
      <c r="C5" s="264"/>
      <c r="D5" s="265" t="s">
        <v>70</v>
      </c>
      <c r="E5" s="266"/>
      <c r="F5" s="267">
        <v>44757</v>
      </c>
      <c r="G5" s="268"/>
      <c r="H5" s="269" t="s">
        <v>71</v>
      </c>
      <c r="I5" s="270"/>
      <c r="J5" s="178" t="s">
        <v>66</v>
      </c>
      <c r="K5" s="185" t="s">
        <v>67</v>
      </c>
    </row>
    <row r="6" spans="1:11" ht="14.25">
      <c r="A6" s="160" t="s">
        <v>72</v>
      </c>
      <c r="B6" s="165">
        <v>5</v>
      </c>
      <c r="C6" s="166">
        <v>6</v>
      </c>
      <c r="D6" s="164" t="s">
        <v>73</v>
      </c>
      <c r="E6" s="177"/>
      <c r="F6" s="271">
        <v>44795</v>
      </c>
      <c r="G6" s="272"/>
      <c r="H6" s="269" t="s">
        <v>74</v>
      </c>
      <c r="I6" s="270"/>
      <c r="J6" s="178" t="s">
        <v>66</v>
      </c>
      <c r="K6" s="185" t="s">
        <v>67</v>
      </c>
    </row>
    <row r="7" spans="1:11" ht="14.25">
      <c r="A7" s="160" t="s">
        <v>75</v>
      </c>
      <c r="B7" s="273">
        <v>11398</v>
      </c>
      <c r="C7" s="274"/>
      <c r="D7" s="164" t="s">
        <v>76</v>
      </c>
      <c r="E7" s="176"/>
      <c r="F7" s="271">
        <v>44797</v>
      </c>
      <c r="G7" s="272"/>
      <c r="H7" s="269" t="s">
        <v>77</v>
      </c>
      <c r="I7" s="270"/>
      <c r="J7" s="178" t="s">
        <v>66</v>
      </c>
      <c r="K7" s="185" t="s">
        <v>67</v>
      </c>
    </row>
    <row r="8" spans="1:11" ht="14.25">
      <c r="A8" s="169" t="s">
        <v>78</v>
      </c>
      <c r="B8" s="275"/>
      <c r="C8" s="276"/>
      <c r="D8" s="277" t="s">
        <v>79</v>
      </c>
      <c r="E8" s="278"/>
      <c r="F8" s="279">
        <v>44798</v>
      </c>
      <c r="G8" s="280"/>
      <c r="H8" s="281" t="s">
        <v>80</v>
      </c>
      <c r="I8" s="282"/>
      <c r="J8" s="208" t="s">
        <v>66</v>
      </c>
      <c r="K8" s="209" t="s">
        <v>67</v>
      </c>
    </row>
    <row r="9" spans="1:11" ht="14.25">
      <c r="A9" s="283" t="s">
        <v>81</v>
      </c>
      <c r="B9" s="284"/>
      <c r="C9" s="284"/>
      <c r="D9" s="284"/>
      <c r="E9" s="284"/>
      <c r="F9" s="284"/>
      <c r="G9" s="284"/>
      <c r="H9" s="284"/>
      <c r="I9" s="284"/>
      <c r="J9" s="284"/>
      <c r="K9" s="285"/>
    </row>
    <row r="10" spans="1:11" ht="14.25">
      <c r="A10" s="286" t="s">
        <v>82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8"/>
    </row>
    <row r="11" spans="1:11" ht="14.25">
      <c r="A11" s="189" t="s">
        <v>83</v>
      </c>
      <c r="B11" s="190" t="s">
        <v>84</v>
      </c>
      <c r="C11" s="191" t="s">
        <v>85</v>
      </c>
      <c r="D11" s="192"/>
      <c r="E11" s="193" t="s">
        <v>86</v>
      </c>
      <c r="F11" s="190" t="s">
        <v>84</v>
      </c>
      <c r="G11" s="191" t="s">
        <v>85</v>
      </c>
      <c r="H11" s="191" t="s">
        <v>87</v>
      </c>
      <c r="I11" s="193" t="s">
        <v>88</v>
      </c>
      <c r="J11" s="190" t="s">
        <v>84</v>
      </c>
      <c r="K11" s="210" t="s">
        <v>85</v>
      </c>
    </row>
    <row r="12" spans="1:11" ht="14.25">
      <c r="A12" s="164" t="s">
        <v>89</v>
      </c>
      <c r="B12" s="175" t="s">
        <v>84</v>
      </c>
      <c r="C12" s="161" t="s">
        <v>85</v>
      </c>
      <c r="D12" s="176"/>
      <c r="E12" s="177" t="s">
        <v>90</v>
      </c>
      <c r="F12" s="175" t="s">
        <v>84</v>
      </c>
      <c r="G12" s="161" t="s">
        <v>85</v>
      </c>
      <c r="H12" s="161" t="s">
        <v>87</v>
      </c>
      <c r="I12" s="177" t="s">
        <v>91</v>
      </c>
      <c r="J12" s="175" t="s">
        <v>84</v>
      </c>
      <c r="K12" s="162" t="s">
        <v>85</v>
      </c>
    </row>
    <row r="13" spans="1:11" ht="14.25">
      <c r="A13" s="164" t="s">
        <v>92</v>
      </c>
      <c r="B13" s="175" t="s">
        <v>84</v>
      </c>
      <c r="C13" s="161" t="s">
        <v>85</v>
      </c>
      <c r="D13" s="176"/>
      <c r="E13" s="177" t="s">
        <v>93</v>
      </c>
      <c r="F13" s="161" t="s">
        <v>94</v>
      </c>
      <c r="G13" s="161" t="s">
        <v>95</v>
      </c>
      <c r="H13" s="161" t="s">
        <v>87</v>
      </c>
      <c r="I13" s="177" t="s">
        <v>96</v>
      </c>
      <c r="J13" s="175" t="s">
        <v>84</v>
      </c>
      <c r="K13" s="162" t="s">
        <v>85</v>
      </c>
    </row>
    <row r="14" spans="1:11" ht="14.25">
      <c r="A14" s="277" t="s">
        <v>97</v>
      </c>
      <c r="B14" s="278"/>
      <c r="C14" s="278"/>
      <c r="D14" s="278"/>
      <c r="E14" s="278"/>
      <c r="F14" s="278"/>
      <c r="G14" s="278"/>
      <c r="H14" s="278"/>
      <c r="I14" s="278"/>
      <c r="J14" s="278"/>
      <c r="K14" s="289"/>
    </row>
    <row r="15" spans="1:11" ht="14.25">
      <c r="A15" s="286" t="s">
        <v>98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8"/>
    </row>
    <row r="16" spans="1:11" ht="14.25">
      <c r="A16" s="194" t="s">
        <v>99</v>
      </c>
      <c r="B16" s="191" t="s">
        <v>94</v>
      </c>
      <c r="C16" s="191" t="s">
        <v>95</v>
      </c>
      <c r="D16" s="195"/>
      <c r="E16" s="196" t="s">
        <v>100</v>
      </c>
      <c r="F16" s="191" t="s">
        <v>94</v>
      </c>
      <c r="G16" s="191" t="s">
        <v>95</v>
      </c>
      <c r="H16" s="197"/>
      <c r="I16" s="196" t="s">
        <v>101</v>
      </c>
      <c r="J16" s="191" t="s">
        <v>94</v>
      </c>
      <c r="K16" s="210" t="s">
        <v>95</v>
      </c>
    </row>
    <row r="17" spans="1:22" ht="16.5" customHeight="1">
      <c r="A17" s="167" t="s">
        <v>102</v>
      </c>
      <c r="B17" s="161" t="s">
        <v>94</v>
      </c>
      <c r="C17" s="161" t="s">
        <v>95</v>
      </c>
      <c r="D17" s="198"/>
      <c r="E17" s="179" t="s">
        <v>103</v>
      </c>
      <c r="F17" s="161" t="s">
        <v>94</v>
      </c>
      <c r="G17" s="161" t="s">
        <v>95</v>
      </c>
      <c r="H17" s="199"/>
      <c r="I17" s="179" t="s">
        <v>104</v>
      </c>
      <c r="J17" s="161" t="s">
        <v>94</v>
      </c>
      <c r="K17" s="162" t="s">
        <v>95</v>
      </c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</row>
    <row r="18" spans="1:22" ht="18" customHeight="1">
      <c r="A18" s="290" t="s">
        <v>105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2"/>
    </row>
    <row r="19" spans="1:22" s="188" customFormat="1" ht="18" customHeight="1">
      <c r="A19" s="286" t="s">
        <v>106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22" ht="16.5" customHeight="1">
      <c r="A20" s="293" t="s">
        <v>107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22" ht="21.75" customHeight="1">
      <c r="A21" s="200" t="s">
        <v>108</v>
      </c>
      <c r="B21" s="179" t="s">
        <v>109</v>
      </c>
      <c r="C21" s="179" t="s">
        <v>110</v>
      </c>
      <c r="D21" s="179" t="s">
        <v>111</v>
      </c>
      <c r="E21" s="179" t="s">
        <v>112</v>
      </c>
      <c r="F21" s="179" t="s">
        <v>113</v>
      </c>
      <c r="G21" s="179" t="s">
        <v>114</v>
      </c>
      <c r="H21" s="179" t="s">
        <v>115</v>
      </c>
      <c r="I21" s="179" t="s">
        <v>116</v>
      </c>
      <c r="J21" s="179" t="s">
        <v>117</v>
      </c>
      <c r="K21" s="186" t="s">
        <v>118</v>
      </c>
    </row>
    <row r="22" spans="1:22" ht="16.5" customHeight="1">
      <c r="A22" s="168" t="s">
        <v>119</v>
      </c>
      <c r="B22" s="201"/>
      <c r="C22" s="201"/>
      <c r="D22" s="201">
        <v>1</v>
      </c>
      <c r="E22" s="201">
        <v>1</v>
      </c>
      <c r="F22" s="201">
        <v>1</v>
      </c>
      <c r="G22" s="201">
        <v>1</v>
      </c>
      <c r="H22" s="201">
        <v>1</v>
      </c>
      <c r="I22" s="201">
        <v>1</v>
      </c>
      <c r="J22" s="201"/>
      <c r="K22" s="212"/>
    </row>
    <row r="23" spans="1:22" ht="16.5" customHeight="1">
      <c r="A23" s="168" t="s">
        <v>120</v>
      </c>
      <c r="B23" s="201"/>
      <c r="C23" s="201"/>
      <c r="D23" s="201">
        <v>1</v>
      </c>
      <c r="E23" s="201">
        <v>1</v>
      </c>
      <c r="F23" s="201">
        <v>1</v>
      </c>
      <c r="G23" s="201">
        <v>1</v>
      </c>
      <c r="H23" s="201">
        <v>1</v>
      </c>
      <c r="I23" s="201">
        <v>1</v>
      </c>
      <c r="J23" s="201"/>
      <c r="K23" s="213"/>
    </row>
    <row r="24" spans="1:22" ht="16.5" customHeight="1">
      <c r="A24" s="168"/>
      <c r="B24" s="201"/>
      <c r="C24" s="201"/>
      <c r="D24" s="201"/>
      <c r="E24" s="201"/>
      <c r="F24" s="201"/>
      <c r="G24" s="201"/>
      <c r="H24" s="201"/>
      <c r="I24" s="201"/>
      <c r="J24" s="201"/>
      <c r="K24" s="213"/>
    </row>
    <row r="25" spans="1:22" ht="16.5" customHeight="1">
      <c r="A25" s="168"/>
      <c r="B25" s="201"/>
      <c r="C25" s="201"/>
      <c r="D25" s="201"/>
      <c r="E25" s="201"/>
      <c r="F25" s="201"/>
      <c r="G25" s="201"/>
      <c r="H25" s="201"/>
      <c r="I25" s="201"/>
      <c r="J25" s="201"/>
      <c r="K25" s="213"/>
    </row>
    <row r="26" spans="1:22" ht="16.5" customHeight="1">
      <c r="A26" s="168"/>
      <c r="B26" s="201"/>
      <c r="C26" s="201"/>
      <c r="D26" s="201"/>
      <c r="E26" s="201"/>
      <c r="F26" s="201"/>
      <c r="G26" s="201"/>
      <c r="H26" s="201"/>
      <c r="I26" s="201"/>
      <c r="J26" s="201"/>
      <c r="K26" s="213"/>
    </row>
    <row r="27" spans="1:22" ht="16.5" customHeight="1">
      <c r="A27" s="168"/>
      <c r="B27" s="201"/>
      <c r="C27" s="201"/>
      <c r="D27" s="201"/>
      <c r="E27" s="201"/>
      <c r="F27" s="201"/>
      <c r="G27" s="201"/>
      <c r="H27" s="201"/>
      <c r="I27" s="201"/>
      <c r="J27" s="201"/>
      <c r="K27" s="214"/>
    </row>
    <row r="28" spans="1:22" ht="16.5" customHeight="1">
      <c r="A28" s="168"/>
      <c r="B28" s="201"/>
      <c r="C28" s="201"/>
      <c r="D28" s="201"/>
      <c r="E28" s="201"/>
      <c r="F28" s="201"/>
      <c r="G28" s="201"/>
      <c r="H28" s="201"/>
      <c r="I28" s="201"/>
      <c r="J28" s="201"/>
      <c r="K28" s="214"/>
    </row>
    <row r="29" spans="1:22" ht="18" customHeight="1">
      <c r="A29" s="296" t="s">
        <v>121</v>
      </c>
      <c r="B29" s="297"/>
      <c r="C29" s="297"/>
      <c r="D29" s="297"/>
      <c r="E29" s="297"/>
      <c r="F29" s="297"/>
      <c r="G29" s="297"/>
      <c r="H29" s="297"/>
      <c r="I29" s="297"/>
      <c r="J29" s="297"/>
      <c r="K29" s="298"/>
    </row>
    <row r="30" spans="1:22" ht="18.75" customHeight="1">
      <c r="A30" s="299" t="s">
        <v>122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1"/>
    </row>
    <row r="31" spans="1:22" ht="18.75" customHeight="1">
      <c r="A31" s="302" t="s">
        <v>123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4"/>
    </row>
    <row r="32" spans="1:22" ht="18" customHeight="1">
      <c r="A32" s="296" t="s">
        <v>124</v>
      </c>
      <c r="B32" s="297"/>
      <c r="C32" s="297"/>
      <c r="D32" s="297"/>
      <c r="E32" s="297"/>
      <c r="F32" s="297"/>
      <c r="G32" s="297"/>
      <c r="H32" s="297"/>
      <c r="I32" s="297"/>
      <c r="J32" s="297"/>
      <c r="K32" s="298"/>
    </row>
    <row r="33" spans="1:11" ht="14.25">
      <c r="A33" s="305" t="s">
        <v>125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07"/>
    </row>
    <row r="34" spans="1:11" ht="14.25">
      <c r="A34" s="308" t="s">
        <v>126</v>
      </c>
      <c r="B34" s="309"/>
      <c r="C34" s="161" t="s">
        <v>66</v>
      </c>
      <c r="D34" s="161" t="s">
        <v>67</v>
      </c>
      <c r="E34" s="310" t="s">
        <v>127</v>
      </c>
      <c r="F34" s="311"/>
      <c r="G34" s="311"/>
      <c r="H34" s="311"/>
      <c r="I34" s="311"/>
      <c r="J34" s="311"/>
      <c r="K34" s="312"/>
    </row>
    <row r="35" spans="1:11" ht="14.25">
      <c r="A35" s="313" t="s">
        <v>128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spans="1:11" ht="14.25">
      <c r="A36" s="314" t="s">
        <v>129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6"/>
    </row>
    <row r="37" spans="1:11" ht="14.25">
      <c r="A37" s="317" t="s">
        <v>130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9"/>
    </row>
    <row r="38" spans="1:11" ht="14.25">
      <c r="A38" s="317" t="s">
        <v>131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19"/>
    </row>
    <row r="39" spans="1:11" ht="14.25">
      <c r="A39" s="317" t="s">
        <v>132</v>
      </c>
      <c r="B39" s="318"/>
      <c r="C39" s="318"/>
      <c r="D39" s="318"/>
      <c r="E39" s="318"/>
      <c r="F39" s="318"/>
      <c r="G39" s="318"/>
      <c r="H39" s="318"/>
      <c r="I39" s="318"/>
      <c r="J39" s="318"/>
      <c r="K39" s="319"/>
    </row>
    <row r="40" spans="1:11" ht="14.25">
      <c r="A40" s="317" t="s">
        <v>133</v>
      </c>
      <c r="B40" s="318"/>
      <c r="C40" s="318"/>
      <c r="D40" s="318"/>
      <c r="E40" s="318"/>
      <c r="F40" s="318"/>
      <c r="G40" s="318"/>
      <c r="H40" s="318"/>
      <c r="I40" s="318"/>
      <c r="J40" s="318"/>
      <c r="K40" s="319"/>
    </row>
    <row r="41" spans="1:11" ht="14.25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19"/>
    </row>
    <row r="42" spans="1:11" ht="14.25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19"/>
    </row>
    <row r="43" spans="1:11" ht="14.25">
      <c r="A43" s="320" t="s">
        <v>134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22"/>
    </row>
    <row r="44" spans="1:11" ht="14.25">
      <c r="A44" s="286" t="s">
        <v>135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8"/>
    </row>
    <row r="45" spans="1:11" ht="14.25">
      <c r="A45" s="194" t="s">
        <v>136</v>
      </c>
      <c r="B45" s="191" t="s">
        <v>94</v>
      </c>
      <c r="C45" s="191" t="s">
        <v>95</v>
      </c>
      <c r="D45" s="191" t="s">
        <v>87</v>
      </c>
      <c r="E45" s="196" t="s">
        <v>137</v>
      </c>
      <c r="F45" s="191" t="s">
        <v>94</v>
      </c>
      <c r="G45" s="191" t="s">
        <v>95</v>
      </c>
      <c r="H45" s="191" t="s">
        <v>87</v>
      </c>
      <c r="I45" s="196" t="s">
        <v>138</v>
      </c>
      <c r="J45" s="191" t="s">
        <v>94</v>
      </c>
      <c r="K45" s="210" t="s">
        <v>95</v>
      </c>
    </row>
    <row r="46" spans="1:11" ht="14.25">
      <c r="A46" s="167" t="s">
        <v>86</v>
      </c>
      <c r="B46" s="161" t="s">
        <v>94</v>
      </c>
      <c r="C46" s="161" t="s">
        <v>95</v>
      </c>
      <c r="D46" s="161" t="s">
        <v>87</v>
      </c>
      <c r="E46" s="179" t="s">
        <v>93</v>
      </c>
      <c r="F46" s="161" t="s">
        <v>94</v>
      </c>
      <c r="G46" s="161" t="s">
        <v>95</v>
      </c>
      <c r="H46" s="161" t="s">
        <v>87</v>
      </c>
      <c r="I46" s="179" t="s">
        <v>104</v>
      </c>
      <c r="J46" s="161" t="s">
        <v>94</v>
      </c>
      <c r="K46" s="162" t="s">
        <v>95</v>
      </c>
    </row>
    <row r="47" spans="1:11" ht="14.25">
      <c r="A47" s="277" t="s">
        <v>97</v>
      </c>
      <c r="B47" s="278"/>
      <c r="C47" s="278"/>
      <c r="D47" s="278"/>
      <c r="E47" s="278"/>
      <c r="F47" s="278"/>
      <c r="G47" s="278"/>
      <c r="H47" s="278"/>
      <c r="I47" s="278"/>
      <c r="J47" s="278"/>
      <c r="K47" s="289"/>
    </row>
    <row r="48" spans="1:11" ht="14.25">
      <c r="A48" s="313" t="s">
        <v>139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spans="1:11" ht="14.25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16"/>
    </row>
    <row r="50" spans="1:11" ht="14.25">
      <c r="A50" s="202" t="s">
        <v>140</v>
      </c>
      <c r="B50" s="323" t="s">
        <v>141</v>
      </c>
      <c r="C50" s="323"/>
      <c r="D50" s="203" t="s">
        <v>142</v>
      </c>
      <c r="E50" s="204" t="s">
        <v>143</v>
      </c>
      <c r="F50" s="205" t="s">
        <v>144</v>
      </c>
      <c r="G50" s="206"/>
      <c r="H50" s="324" t="s">
        <v>145</v>
      </c>
      <c r="I50" s="325"/>
      <c r="J50" s="326"/>
      <c r="K50" s="327"/>
    </row>
    <row r="51" spans="1:11" ht="14.25">
      <c r="A51" s="313" t="s">
        <v>146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spans="1:11" ht="14.25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30"/>
    </row>
    <row r="53" spans="1:11" ht="14.25">
      <c r="A53" s="202" t="s">
        <v>140</v>
      </c>
      <c r="B53" s="323" t="s">
        <v>141</v>
      </c>
      <c r="C53" s="323"/>
      <c r="D53" s="203" t="s">
        <v>142</v>
      </c>
      <c r="E53" s="207"/>
      <c r="F53" s="205" t="s">
        <v>147</v>
      </c>
      <c r="G53" s="206"/>
      <c r="H53" s="324" t="s">
        <v>145</v>
      </c>
      <c r="I53" s="325"/>
      <c r="J53" s="326"/>
      <c r="K53" s="32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"/>
  <sheetViews>
    <sheetView zoomScale="80" zoomScaleNormal="80" workbookViewId="0">
      <selection activeCell="K17" sqref="K17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9.625" style="59" customWidth="1"/>
    <col min="9" max="9" width="1.875" style="59" customWidth="1"/>
    <col min="10" max="10" width="20.25" style="59" customWidth="1"/>
    <col min="11" max="11" width="19" style="60" customWidth="1"/>
    <col min="12" max="12" width="20" style="60" customWidth="1"/>
    <col min="13" max="13" width="18" style="60" customWidth="1"/>
    <col min="14" max="14" width="15.75" style="60" customWidth="1"/>
    <col min="15" max="15" width="16.375" style="60" customWidth="1"/>
    <col min="16" max="16" width="16.125" style="60" customWidth="1"/>
    <col min="17" max="17" width="16.375" style="60" customWidth="1"/>
    <col min="18" max="16384" width="9" style="59"/>
  </cols>
  <sheetData>
    <row r="1" spans="1:17" ht="30" customHeight="1">
      <c r="A1" s="331" t="s">
        <v>148</v>
      </c>
      <c r="B1" s="332"/>
      <c r="C1" s="332"/>
      <c r="D1" s="332"/>
      <c r="E1" s="332"/>
      <c r="F1" s="332"/>
      <c r="G1" s="332"/>
      <c r="H1" s="332"/>
      <c r="I1" s="332"/>
      <c r="J1" s="332"/>
      <c r="K1" s="333"/>
      <c r="L1" s="333"/>
      <c r="M1" s="333"/>
      <c r="N1" s="333"/>
      <c r="O1" s="333"/>
      <c r="P1" s="333"/>
      <c r="Q1" s="333"/>
    </row>
    <row r="2" spans="1:17" ht="29.1" customHeight="1">
      <c r="A2" s="61" t="s">
        <v>62</v>
      </c>
      <c r="B2" s="334" t="s">
        <v>63</v>
      </c>
      <c r="C2" s="334"/>
      <c r="D2" s="62" t="s">
        <v>68</v>
      </c>
      <c r="E2" s="334" t="s">
        <v>69</v>
      </c>
      <c r="F2" s="334"/>
      <c r="G2" s="334"/>
      <c r="H2" s="63"/>
      <c r="I2" s="63"/>
      <c r="J2" s="81" t="s">
        <v>57</v>
      </c>
      <c r="K2" s="335" t="s">
        <v>149</v>
      </c>
      <c r="L2" s="335"/>
      <c r="M2" s="335"/>
      <c r="N2" s="335"/>
      <c r="O2" s="336"/>
      <c r="P2" s="336"/>
      <c r="Q2" s="337"/>
    </row>
    <row r="3" spans="1:17" ht="29.1" customHeight="1">
      <c r="A3" s="345" t="s">
        <v>150</v>
      </c>
      <c r="B3" s="338" t="s">
        <v>151</v>
      </c>
      <c r="C3" s="339"/>
      <c r="D3" s="339"/>
      <c r="E3" s="339"/>
      <c r="F3" s="339"/>
      <c r="G3" s="339"/>
      <c r="H3" s="340"/>
      <c r="I3" s="65"/>
      <c r="J3" s="341" t="s">
        <v>152</v>
      </c>
      <c r="K3" s="342"/>
      <c r="L3" s="342"/>
      <c r="M3" s="342"/>
      <c r="N3" s="342"/>
      <c r="O3" s="343"/>
      <c r="P3" s="343"/>
      <c r="Q3" s="344"/>
    </row>
    <row r="4" spans="1:17" ht="29.1" customHeight="1">
      <c r="A4" s="346"/>
      <c r="B4" s="64" t="s">
        <v>111</v>
      </c>
      <c r="C4" s="64" t="s">
        <v>112</v>
      </c>
      <c r="D4" s="64" t="s">
        <v>113</v>
      </c>
      <c r="E4" s="64" t="s">
        <v>114</v>
      </c>
      <c r="F4" s="64" t="s">
        <v>115</v>
      </c>
      <c r="G4" s="64" t="s">
        <v>116</v>
      </c>
      <c r="H4" s="65"/>
      <c r="I4" s="65"/>
      <c r="J4" s="82"/>
      <c r="K4" s="83" t="s">
        <v>111</v>
      </c>
      <c r="L4" s="83" t="s">
        <v>112</v>
      </c>
      <c r="M4" s="84" t="s">
        <v>113</v>
      </c>
      <c r="N4" s="83" t="s">
        <v>114</v>
      </c>
      <c r="O4" s="83" t="s">
        <v>115</v>
      </c>
      <c r="P4" s="83" t="s">
        <v>116</v>
      </c>
      <c r="Q4" s="93" t="s">
        <v>153</v>
      </c>
    </row>
    <row r="5" spans="1:17" ht="29.1" customHeight="1">
      <c r="A5" s="347"/>
      <c r="B5" s="64" t="s">
        <v>154</v>
      </c>
      <c r="C5" s="64" t="s">
        <v>155</v>
      </c>
      <c r="D5" s="64" t="s">
        <v>156</v>
      </c>
      <c r="E5" s="64" t="s">
        <v>157</v>
      </c>
      <c r="F5" s="64" t="s">
        <v>158</v>
      </c>
      <c r="G5" s="64" t="s">
        <v>159</v>
      </c>
      <c r="H5" s="64"/>
      <c r="I5" s="65"/>
      <c r="J5" s="82"/>
      <c r="K5" s="85" t="s">
        <v>154</v>
      </c>
      <c r="L5" s="85" t="s">
        <v>155</v>
      </c>
      <c r="M5" s="85" t="s">
        <v>156</v>
      </c>
      <c r="N5" s="85" t="s">
        <v>157</v>
      </c>
      <c r="O5" s="85" t="s">
        <v>158</v>
      </c>
      <c r="P5" s="85" t="s">
        <v>159</v>
      </c>
      <c r="Q5" s="85" t="s">
        <v>160</v>
      </c>
    </row>
    <row r="6" spans="1:17" ht="29.1" customHeight="1">
      <c r="A6" s="66" t="s">
        <v>161</v>
      </c>
      <c r="B6" s="67">
        <f t="shared" ref="B6:B8" si="0">C6-1</f>
        <v>73</v>
      </c>
      <c r="C6" s="67">
        <f t="shared" ref="C6:C8" si="1">D6-2</f>
        <v>74</v>
      </c>
      <c r="D6" s="68">
        <v>76</v>
      </c>
      <c r="E6" s="67">
        <f t="shared" ref="E6:E8" si="2">D6+2</f>
        <v>78</v>
      </c>
      <c r="F6" s="67">
        <f t="shared" ref="F6:F8" si="3">E6+2</f>
        <v>80</v>
      </c>
      <c r="G6" s="67">
        <f t="shared" ref="G6:G8" si="4">F6+1</f>
        <v>81</v>
      </c>
      <c r="H6" s="67"/>
      <c r="I6" s="65"/>
      <c r="J6" s="66" t="s">
        <v>161</v>
      </c>
      <c r="K6" s="86"/>
      <c r="L6" s="86"/>
      <c r="M6" s="86" t="s">
        <v>162</v>
      </c>
      <c r="N6" s="125">
        <f>-0.5-1</f>
        <v>-1.5</v>
      </c>
      <c r="O6" s="86"/>
      <c r="P6" s="86"/>
      <c r="Q6" s="86"/>
    </row>
    <row r="7" spans="1:17" ht="29.1" customHeight="1">
      <c r="A7" s="66" t="s">
        <v>163</v>
      </c>
      <c r="B7" s="67">
        <f t="shared" si="0"/>
        <v>71</v>
      </c>
      <c r="C7" s="67">
        <f t="shared" si="1"/>
        <v>72</v>
      </c>
      <c r="D7" s="68">
        <v>74</v>
      </c>
      <c r="E7" s="67">
        <f t="shared" si="2"/>
        <v>76</v>
      </c>
      <c r="F7" s="67">
        <f t="shared" si="3"/>
        <v>78</v>
      </c>
      <c r="G7" s="67">
        <f t="shared" si="4"/>
        <v>79</v>
      </c>
      <c r="H7" s="67"/>
      <c r="I7" s="65"/>
      <c r="J7" s="66" t="s">
        <v>163</v>
      </c>
      <c r="K7" s="86"/>
      <c r="L7" s="86"/>
      <c r="M7" s="86" t="s">
        <v>164</v>
      </c>
      <c r="N7" s="125" t="s">
        <v>165</v>
      </c>
      <c r="O7" s="86"/>
      <c r="P7" s="86"/>
      <c r="Q7" s="86"/>
    </row>
    <row r="8" spans="1:17" ht="29.1" customHeight="1">
      <c r="A8" s="66" t="s">
        <v>166</v>
      </c>
      <c r="B8" s="69">
        <f t="shared" si="0"/>
        <v>65.5</v>
      </c>
      <c r="C8" s="69">
        <f t="shared" si="1"/>
        <v>66.5</v>
      </c>
      <c r="D8" s="68">
        <v>68.5</v>
      </c>
      <c r="E8" s="69">
        <f t="shared" si="2"/>
        <v>70.5</v>
      </c>
      <c r="F8" s="69">
        <f t="shared" si="3"/>
        <v>72.5</v>
      </c>
      <c r="G8" s="69">
        <f t="shared" si="4"/>
        <v>73.5</v>
      </c>
      <c r="H8" s="67"/>
      <c r="I8" s="65"/>
      <c r="J8" s="66" t="s">
        <v>166</v>
      </c>
      <c r="K8" s="87"/>
      <c r="L8" s="87"/>
      <c r="M8" s="87" t="s">
        <v>167</v>
      </c>
      <c r="N8" s="88" t="s">
        <v>168</v>
      </c>
      <c r="O8" s="87"/>
      <c r="P8" s="87"/>
      <c r="Q8" s="87"/>
    </row>
    <row r="9" spans="1:17" ht="29.1" customHeight="1">
      <c r="A9" s="66" t="s">
        <v>169</v>
      </c>
      <c r="B9" s="67">
        <f t="shared" ref="B9:B11" si="5">C9-4</f>
        <v>116</v>
      </c>
      <c r="C9" s="67">
        <f t="shared" ref="C9:C11" si="6">D9-4</f>
        <v>120</v>
      </c>
      <c r="D9" s="68">
        <v>124</v>
      </c>
      <c r="E9" s="67">
        <f t="shared" ref="E9:E11" si="7">D9+4</f>
        <v>128</v>
      </c>
      <c r="F9" s="67">
        <f>E9+4</f>
        <v>132</v>
      </c>
      <c r="G9" s="67">
        <f t="shared" ref="G9:G11" si="8">F9+6</f>
        <v>138</v>
      </c>
      <c r="H9" s="67"/>
      <c r="I9" s="65"/>
      <c r="J9" s="66" t="s">
        <v>169</v>
      </c>
      <c r="K9" s="86"/>
      <c r="L9" s="86"/>
      <c r="M9" s="87" t="s">
        <v>170</v>
      </c>
      <c r="N9" s="86" t="s">
        <v>164</v>
      </c>
      <c r="O9" s="86"/>
      <c r="P9" s="86"/>
      <c r="Q9" s="86"/>
    </row>
    <row r="10" spans="1:17" ht="29.1" customHeight="1">
      <c r="A10" s="66" t="s">
        <v>171</v>
      </c>
      <c r="B10" s="67">
        <f t="shared" si="5"/>
        <v>110</v>
      </c>
      <c r="C10" s="67">
        <f t="shared" si="6"/>
        <v>114</v>
      </c>
      <c r="D10" s="68">
        <v>118</v>
      </c>
      <c r="E10" s="67">
        <f t="shared" si="7"/>
        <v>122</v>
      </c>
      <c r="F10" s="67">
        <f>E10+5</f>
        <v>127</v>
      </c>
      <c r="G10" s="67">
        <f t="shared" si="8"/>
        <v>133</v>
      </c>
      <c r="H10" s="67"/>
      <c r="I10" s="65"/>
      <c r="J10" s="66" t="s">
        <v>171</v>
      </c>
      <c r="K10" s="87"/>
      <c r="L10" s="87"/>
      <c r="M10" s="86" t="s">
        <v>172</v>
      </c>
      <c r="N10" s="88" t="s">
        <v>168</v>
      </c>
      <c r="O10" s="87"/>
      <c r="P10" s="87"/>
      <c r="Q10" s="87"/>
    </row>
    <row r="11" spans="1:17" ht="29.1" customHeight="1">
      <c r="A11" s="66" t="s">
        <v>173</v>
      </c>
      <c r="B11" s="67">
        <f t="shared" si="5"/>
        <v>110</v>
      </c>
      <c r="C11" s="67">
        <f t="shared" si="6"/>
        <v>114</v>
      </c>
      <c r="D11" s="68">
        <v>118</v>
      </c>
      <c r="E11" s="67">
        <f t="shared" si="7"/>
        <v>122</v>
      </c>
      <c r="F11" s="67">
        <f>E11+5</f>
        <v>127</v>
      </c>
      <c r="G11" s="67">
        <f t="shared" si="8"/>
        <v>133</v>
      </c>
      <c r="H11" s="67"/>
      <c r="I11" s="65"/>
      <c r="J11" s="66" t="s">
        <v>173</v>
      </c>
      <c r="K11" s="87"/>
      <c r="L11" s="87"/>
      <c r="M11" s="87" t="s">
        <v>174</v>
      </c>
      <c r="N11" s="88" t="s">
        <v>175</v>
      </c>
      <c r="O11" s="87"/>
      <c r="P11" s="87"/>
      <c r="Q11" s="87"/>
    </row>
    <row r="12" spans="1:17" ht="29.1" customHeight="1">
      <c r="A12" s="66" t="s">
        <v>176</v>
      </c>
      <c r="B12" s="67">
        <f>C12-1.2</f>
        <v>48.099999999999994</v>
      </c>
      <c r="C12" s="67">
        <f>D12-1.2</f>
        <v>49.3</v>
      </c>
      <c r="D12" s="68">
        <v>50.5</v>
      </c>
      <c r="E12" s="67">
        <f>D12+1.2</f>
        <v>51.7</v>
      </c>
      <c r="F12" s="67">
        <f>E12+1.2</f>
        <v>52.900000000000006</v>
      </c>
      <c r="G12" s="67">
        <f>F12+1.4</f>
        <v>54.300000000000004</v>
      </c>
      <c r="H12" s="67"/>
      <c r="I12" s="65"/>
      <c r="J12" s="66" t="s">
        <v>176</v>
      </c>
      <c r="K12" s="87"/>
      <c r="L12" s="87"/>
      <c r="M12" s="87" t="s">
        <v>177</v>
      </c>
      <c r="N12" s="88" t="s">
        <v>178</v>
      </c>
      <c r="O12" s="87"/>
      <c r="P12" s="87"/>
      <c r="Q12" s="87"/>
    </row>
    <row r="13" spans="1:17" ht="29.1" customHeight="1">
      <c r="A13" s="66" t="s">
        <v>179</v>
      </c>
      <c r="B13" s="67">
        <f>C13-0.6</f>
        <v>63.699999999999996</v>
      </c>
      <c r="C13" s="67">
        <f>D13-1.2</f>
        <v>64.3</v>
      </c>
      <c r="D13" s="68">
        <v>65.5</v>
      </c>
      <c r="E13" s="67">
        <f>D13+1.2</f>
        <v>66.7</v>
      </c>
      <c r="F13" s="67">
        <f>E13+1.2</f>
        <v>67.900000000000006</v>
      </c>
      <c r="G13" s="67">
        <f>F13+0.6</f>
        <v>68.5</v>
      </c>
      <c r="H13" s="67"/>
      <c r="I13" s="65"/>
      <c r="J13" s="66" t="s">
        <v>179</v>
      </c>
      <c r="K13" s="87"/>
      <c r="L13" s="87"/>
      <c r="M13" s="86" t="s">
        <v>164</v>
      </c>
      <c r="N13" s="88" t="s">
        <v>180</v>
      </c>
      <c r="O13" s="87"/>
      <c r="P13" s="87"/>
      <c r="Q13" s="87"/>
    </row>
    <row r="14" spans="1:17" ht="29.1" customHeight="1">
      <c r="A14" s="70" t="s">
        <v>181</v>
      </c>
      <c r="B14" s="67">
        <f>C14-0.8</f>
        <v>23.4</v>
      </c>
      <c r="C14" s="67">
        <f>D14-0.8</f>
        <v>24.2</v>
      </c>
      <c r="D14" s="68">
        <v>25</v>
      </c>
      <c r="E14" s="67">
        <f>D14+0.8</f>
        <v>25.8</v>
      </c>
      <c r="F14" s="67">
        <f>E14+0.8</f>
        <v>26.6</v>
      </c>
      <c r="G14" s="67">
        <f>F14+1.3</f>
        <v>27.900000000000002</v>
      </c>
      <c r="H14" s="67"/>
      <c r="I14" s="65"/>
      <c r="J14" s="70" t="s">
        <v>181</v>
      </c>
      <c r="K14" s="87"/>
      <c r="L14" s="87"/>
      <c r="M14" s="87" t="s">
        <v>182</v>
      </c>
      <c r="N14" s="88" t="s">
        <v>183</v>
      </c>
      <c r="O14" s="87"/>
      <c r="P14" s="87"/>
      <c r="Q14" s="87"/>
    </row>
    <row r="15" spans="1:17" ht="29.1" customHeight="1">
      <c r="A15" s="66" t="s">
        <v>184</v>
      </c>
      <c r="B15" s="67">
        <f>C15-0.7</f>
        <v>20.100000000000001</v>
      </c>
      <c r="C15" s="67">
        <f>D15-0.7</f>
        <v>20.8</v>
      </c>
      <c r="D15" s="68">
        <v>21.5</v>
      </c>
      <c r="E15" s="67">
        <f>D15+0.7</f>
        <v>22.2</v>
      </c>
      <c r="F15" s="67">
        <f>E15+0.7</f>
        <v>22.9</v>
      </c>
      <c r="G15" s="67">
        <f>F15+1</f>
        <v>23.9</v>
      </c>
      <c r="H15" s="67"/>
      <c r="I15" s="65"/>
      <c r="J15" s="66" t="s">
        <v>184</v>
      </c>
      <c r="K15" s="87"/>
      <c r="L15" s="87"/>
      <c r="M15" s="86" t="s">
        <v>164</v>
      </c>
      <c r="N15" s="86" t="s">
        <v>164</v>
      </c>
      <c r="O15" s="87"/>
      <c r="P15" s="87"/>
      <c r="Q15" s="87"/>
    </row>
    <row r="16" spans="1:17" ht="29.1" customHeight="1">
      <c r="A16" s="66" t="s">
        <v>185</v>
      </c>
      <c r="B16" s="67">
        <f t="shared" ref="B16:B21" si="9">C16-0.5</f>
        <v>14</v>
      </c>
      <c r="C16" s="67">
        <f t="shared" ref="C16:C21" si="10">D16-0.5</f>
        <v>14.5</v>
      </c>
      <c r="D16" s="71">
        <v>15</v>
      </c>
      <c r="E16" s="67">
        <f>D16+0.5</f>
        <v>15.5</v>
      </c>
      <c r="F16" s="67">
        <f>E16+0.5</f>
        <v>16</v>
      </c>
      <c r="G16" s="67">
        <f>F16+0.7</f>
        <v>16.7</v>
      </c>
      <c r="H16" s="67"/>
      <c r="I16" s="65"/>
      <c r="J16" s="66" t="s">
        <v>185</v>
      </c>
      <c r="K16" s="87"/>
      <c r="L16" s="87"/>
      <c r="M16" s="86" t="s">
        <v>164</v>
      </c>
      <c r="N16" s="86" t="s">
        <v>164</v>
      </c>
      <c r="O16" s="87"/>
      <c r="P16" s="86"/>
      <c r="Q16" s="87"/>
    </row>
    <row r="17" spans="1:17" ht="29.1" customHeight="1">
      <c r="A17" s="66" t="s">
        <v>186</v>
      </c>
      <c r="B17" s="67">
        <f>C17</f>
        <v>10.5</v>
      </c>
      <c r="C17" s="67">
        <f>D17</f>
        <v>10.5</v>
      </c>
      <c r="D17" s="71">
        <v>10.5</v>
      </c>
      <c r="E17" s="67">
        <f t="shared" ref="E17:G17" si="11">D17</f>
        <v>10.5</v>
      </c>
      <c r="F17" s="67">
        <f t="shared" si="11"/>
        <v>10.5</v>
      </c>
      <c r="G17" s="67">
        <f t="shared" si="11"/>
        <v>10.5</v>
      </c>
      <c r="H17" s="67"/>
      <c r="I17" s="65"/>
      <c r="J17" s="66" t="s">
        <v>186</v>
      </c>
      <c r="K17" s="87"/>
      <c r="L17" s="87"/>
      <c r="M17" s="87" t="s">
        <v>187</v>
      </c>
      <c r="N17" s="88" t="s">
        <v>188</v>
      </c>
      <c r="O17" s="87"/>
      <c r="P17" s="87"/>
      <c r="Q17" s="87"/>
    </row>
    <row r="18" spans="1:17" ht="29.1" customHeight="1">
      <c r="A18" s="66" t="s">
        <v>189</v>
      </c>
      <c r="B18" s="67">
        <f>C18-1</f>
        <v>57</v>
      </c>
      <c r="C18" s="67">
        <f t="shared" ref="C18:C22" si="12">D18-1</f>
        <v>58</v>
      </c>
      <c r="D18" s="71">
        <v>59</v>
      </c>
      <c r="E18" s="67">
        <f>D18+1</f>
        <v>60</v>
      </c>
      <c r="F18" s="67">
        <f t="shared" ref="F18:F23" si="13">E18+1</f>
        <v>61</v>
      </c>
      <c r="G18" s="67">
        <f>F18+1.5</f>
        <v>62.5</v>
      </c>
      <c r="H18" s="67"/>
      <c r="I18" s="65"/>
      <c r="J18" s="66" t="s">
        <v>189</v>
      </c>
      <c r="K18" s="87"/>
      <c r="L18" s="87"/>
      <c r="M18" s="87" t="s">
        <v>162</v>
      </c>
      <c r="N18" s="88" t="s">
        <v>190</v>
      </c>
      <c r="O18" s="87"/>
      <c r="P18" s="87"/>
      <c r="Q18" s="87"/>
    </row>
    <row r="19" spans="1:17" ht="29.1" customHeight="1">
      <c r="A19" s="66" t="s">
        <v>191</v>
      </c>
      <c r="B19" s="67">
        <f>C19-1</f>
        <v>55</v>
      </c>
      <c r="C19" s="67">
        <f t="shared" si="12"/>
        <v>56</v>
      </c>
      <c r="D19" s="71">
        <v>57</v>
      </c>
      <c r="E19" s="67">
        <f>D19+1</f>
        <v>58</v>
      </c>
      <c r="F19" s="67">
        <f t="shared" si="13"/>
        <v>59</v>
      </c>
      <c r="G19" s="67">
        <f>F19+1.5</f>
        <v>60.5</v>
      </c>
      <c r="H19" s="65"/>
      <c r="I19" s="65"/>
      <c r="J19" s="66" t="s">
        <v>191</v>
      </c>
      <c r="K19" s="87"/>
      <c r="L19" s="87"/>
      <c r="M19" s="86" t="s">
        <v>164</v>
      </c>
      <c r="N19" s="86" t="s">
        <v>164</v>
      </c>
      <c r="O19" s="87"/>
      <c r="P19" s="87"/>
      <c r="Q19" s="87"/>
    </row>
    <row r="20" spans="1:17" ht="29.1" customHeight="1">
      <c r="A20" s="66" t="s">
        <v>192</v>
      </c>
      <c r="B20" s="67">
        <f t="shared" si="9"/>
        <v>36</v>
      </c>
      <c r="C20" s="67">
        <f t="shared" si="10"/>
        <v>36.5</v>
      </c>
      <c r="D20" s="71">
        <v>37</v>
      </c>
      <c r="E20" s="67">
        <f t="shared" ref="E20:G20" si="14">D20+0.5</f>
        <v>37.5</v>
      </c>
      <c r="F20" s="67">
        <f t="shared" si="14"/>
        <v>38</v>
      </c>
      <c r="G20" s="67">
        <f t="shared" si="14"/>
        <v>38.5</v>
      </c>
      <c r="H20" s="65"/>
      <c r="I20" s="65"/>
      <c r="J20" s="66" t="s">
        <v>192</v>
      </c>
      <c r="K20" s="87"/>
      <c r="L20" s="87"/>
      <c r="M20" s="86" t="s">
        <v>164</v>
      </c>
      <c r="N20" s="86" t="s">
        <v>164</v>
      </c>
      <c r="O20" s="87"/>
      <c r="P20" s="87"/>
      <c r="Q20" s="87"/>
    </row>
    <row r="21" spans="1:17" ht="29.1" customHeight="1">
      <c r="A21" s="66" t="s">
        <v>193</v>
      </c>
      <c r="B21" s="67">
        <f t="shared" si="9"/>
        <v>26</v>
      </c>
      <c r="C21" s="67">
        <f t="shared" si="10"/>
        <v>26.5</v>
      </c>
      <c r="D21" s="71">
        <v>27</v>
      </c>
      <c r="E21" s="67">
        <f>D21+0.5</f>
        <v>27.5</v>
      </c>
      <c r="F21" s="67">
        <f>E21+0.5</f>
        <v>28</v>
      </c>
      <c r="G21" s="67">
        <f>F21+0.75</f>
        <v>28.75</v>
      </c>
      <c r="H21" s="65"/>
      <c r="I21" s="65"/>
      <c r="J21" s="66" t="s">
        <v>193</v>
      </c>
      <c r="K21" s="87"/>
      <c r="L21" s="87"/>
      <c r="M21" s="86" t="s">
        <v>164</v>
      </c>
      <c r="N21" s="86" t="s">
        <v>164</v>
      </c>
      <c r="O21" s="87"/>
      <c r="P21" s="87"/>
      <c r="Q21" s="87"/>
    </row>
    <row r="22" spans="1:17" ht="29.1" customHeight="1">
      <c r="A22" s="66" t="s">
        <v>194</v>
      </c>
      <c r="B22" s="67">
        <f>C22</f>
        <v>18</v>
      </c>
      <c r="C22" s="67">
        <f t="shared" si="12"/>
        <v>18</v>
      </c>
      <c r="D22" s="71">
        <v>19</v>
      </c>
      <c r="E22" s="67">
        <f>D22</f>
        <v>19</v>
      </c>
      <c r="F22" s="67">
        <f>E22+1.5</f>
        <v>20.5</v>
      </c>
      <c r="G22" s="67">
        <f>F22</f>
        <v>20.5</v>
      </c>
      <c r="H22" s="65"/>
      <c r="I22" s="65"/>
      <c r="J22" s="66" t="s">
        <v>194</v>
      </c>
      <c r="K22" s="87"/>
      <c r="L22" s="87"/>
      <c r="M22" s="86" t="s">
        <v>164</v>
      </c>
      <c r="N22" s="86" t="s">
        <v>164</v>
      </c>
      <c r="O22" s="87"/>
      <c r="P22" s="87"/>
      <c r="Q22" s="87"/>
    </row>
    <row r="23" spans="1:17" ht="29.1" customHeight="1">
      <c r="A23" s="66" t="s">
        <v>195</v>
      </c>
      <c r="B23" s="72">
        <f>C23</f>
        <v>18</v>
      </c>
      <c r="C23" s="72">
        <f>D23-0.5</f>
        <v>18</v>
      </c>
      <c r="D23" s="73">
        <v>18.5</v>
      </c>
      <c r="E23" s="72">
        <f>D23</f>
        <v>18.5</v>
      </c>
      <c r="F23" s="72">
        <f t="shared" si="13"/>
        <v>19.5</v>
      </c>
      <c r="G23" s="72">
        <f>F23</f>
        <v>19.5</v>
      </c>
      <c r="H23" s="65"/>
      <c r="I23" s="65"/>
      <c r="J23" s="66" t="s">
        <v>195</v>
      </c>
      <c r="K23" s="87"/>
      <c r="L23" s="87"/>
      <c r="M23" s="86" t="s">
        <v>164</v>
      </c>
      <c r="N23" s="88" t="s">
        <v>180</v>
      </c>
      <c r="O23" s="87"/>
      <c r="P23" s="87"/>
      <c r="Q23" s="87"/>
    </row>
    <row r="24" spans="1:17" ht="29.1" customHeight="1">
      <c r="A24" s="130"/>
      <c r="B24" s="87"/>
      <c r="C24" s="187"/>
      <c r="D24" s="187"/>
      <c r="E24" s="187"/>
      <c r="F24" s="187"/>
      <c r="G24" s="87"/>
      <c r="H24" s="65"/>
      <c r="I24" s="65"/>
      <c r="J24" s="87"/>
      <c r="K24" s="87"/>
      <c r="L24" s="87"/>
      <c r="M24" s="87"/>
      <c r="N24" s="87"/>
      <c r="O24" s="87"/>
      <c r="P24" s="87"/>
      <c r="Q24" s="87"/>
    </row>
    <row r="25" spans="1:17" ht="29.1" customHeight="1">
      <c r="A25" s="122"/>
      <c r="B25" s="93"/>
      <c r="C25" s="123"/>
      <c r="D25" s="123"/>
      <c r="E25" s="124"/>
      <c r="F25" s="124"/>
      <c r="G25" s="93"/>
      <c r="H25" s="65"/>
      <c r="I25" s="65"/>
      <c r="J25" s="93"/>
      <c r="K25" s="93"/>
      <c r="L25" s="87"/>
      <c r="M25" s="93"/>
      <c r="N25" s="93"/>
      <c r="O25" s="93"/>
      <c r="P25" s="93"/>
      <c r="Q25" s="93"/>
    </row>
    <row r="26" spans="1:17" ht="14.25">
      <c r="A26" s="79" t="s">
        <v>196</v>
      </c>
      <c r="D26" s="80"/>
      <c r="E26" s="80"/>
      <c r="F26" s="80"/>
      <c r="G26" s="80"/>
      <c r="H26" s="80"/>
      <c r="I26" s="80"/>
      <c r="J26" s="80"/>
      <c r="K26" s="91"/>
      <c r="L26" s="91"/>
      <c r="M26" s="91"/>
      <c r="N26" s="91"/>
      <c r="O26" s="91"/>
      <c r="P26" s="91"/>
      <c r="Q26" s="91"/>
    </row>
    <row r="27" spans="1:17" ht="14.25">
      <c r="A27" s="59" t="s">
        <v>197</v>
      </c>
      <c r="B27" s="80"/>
      <c r="C27" s="80"/>
      <c r="D27" s="80"/>
      <c r="E27" s="80"/>
      <c r="F27" s="80"/>
      <c r="G27" s="80"/>
      <c r="H27" s="80"/>
      <c r="I27" s="80"/>
      <c r="J27" s="79" t="s">
        <v>198</v>
      </c>
      <c r="K27" s="92"/>
      <c r="L27" s="92" t="s">
        <v>199</v>
      </c>
      <c r="M27" s="92"/>
      <c r="N27" s="92" t="s">
        <v>200</v>
      </c>
      <c r="O27" s="92"/>
      <c r="P27" s="92"/>
    </row>
    <row r="28" spans="1:17" ht="26.1" customHeight="1">
      <c r="A28" s="80"/>
    </row>
  </sheetData>
  <mergeCells count="7">
    <mergeCell ref="A1:Q1"/>
    <mergeCell ref="B2:C2"/>
    <mergeCell ref="E2:G2"/>
    <mergeCell ref="K2:Q2"/>
    <mergeCell ref="B3:H3"/>
    <mergeCell ref="J3:Q3"/>
    <mergeCell ref="A3:A5"/>
  </mergeCells>
  <phoneticPr fontId="47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" workbookViewId="0">
      <selection activeCell="N22" sqref="N22"/>
    </sheetView>
  </sheetViews>
  <sheetFormatPr defaultColWidth="10" defaultRowHeight="16.5" customHeight="1"/>
  <cols>
    <col min="1" max="1" width="10.875" style="155" customWidth="1"/>
    <col min="2" max="16384" width="10" style="155"/>
  </cols>
  <sheetData>
    <row r="1" spans="1:11" ht="22.5" customHeight="1">
      <c r="A1" s="348" t="s">
        <v>201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7.25" customHeight="1">
      <c r="A2" s="156" t="s">
        <v>53</v>
      </c>
      <c r="B2" s="250"/>
      <c r="C2" s="250"/>
      <c r="D2" s="251" t="s">
        <v>55</v>
      </c>
      <c r="E2" s="251"/>
      <c r="F2" s="250"/>
      <c r="G2" s="250"/>
      <c r="H2" s="157" t="s">
        <v>57</v>
      </c>
      <c r="I2" s="252"/>
      <c r="J2" s="252"/>
      <c r="K2" s="253"/>
    </row>
    <row r="3" spans="1:11" ht="16.5" customHeight="1">
      <c r="A3" s="254" t="s">
        <v>59</v>
      </c>
      <c r="B3" s="255"/>
      <c r="C3" s="256"/>
      <c r="D3" s="257" t="s">
        <v>60</v>
      </c>
      <c r="E3" s="258"/>
      <c r="F3" s="258"/>
      <c r="G3" s="259"/>
      <c r="H3" s="257" t="s">
        <v>61</v>
      </c>
      <c r="I3" s="258"/>
      <c r="J3" s="258"/>
      <c r="K3" s="259"/>
    </row>
    <row r="4" spans="1:11" ht="16.5" customHeight="1">
      <c r="A4" s="160" t="s">
        <v>62</v>
      </c>
      <c r="B4" s="263" t="s">
        <v>63</v>
      </c>
      <c r="C4" s="264"/>
      <c r="D4" s="265" t="s">
        <v>64</v>
      </c>
      <c r="E4" s="266"/>
      <c r="F4" s="267">
        <v>44798</v>
      </c>
      <c r="G4" s="268"/>
      <c r="H4" s="265" t="s">
        <v>202</v>
      </c>
      <c r="I4" s="266"/>
      <c r="J4" s="161" t="s">
        <v>66</v>
      </c>
      <c r="K4" s="162" t="s">
        <v>67</v>
      </c>
    </row>
    <row r="5" spans="1:11" ht="16.5" customHeight="1">
      <c r="A5" s="164" t="s">
        <v>68</v>
      </c>
      <c r="B5" s="263" t="s">
        <v>69</v>
      </c>
      <c r="C5" s="264"/>
      <c r="D5" s="265" t="s">
        <v>203</v>
      </c>
      <c r="E5" s="266"/>
      <c r="F5" s="267">
        <v>44757</v>
      </c>
      <c r="G5" s="268"/>
      <c r="H5" s="265" t="s">
        <v>204</v>
      </c>
      <c r="I5" s="266"/>
      <c r="J5" s="161" t="s">
        <v>66</v>
      </c>
      <c r="K5" s="162" t="s">
        <v>67</v>
      </c>
    </row>
    <row r="6" spans="1:11" ht="16.5" customHeight="1">
      <c r="A6" s="160" t="s">
        <v>72</v>
      </c>
      <c r="B6" s="165">
        <v>5</v>
      </c>
      <c r="C6" s="166">
        <v>6</v>
      </c>
      <c r="D6" s="265" t="s">
        <v>205</v>
      </c>
      <c r="E6" s="266"/>
      <c r="F6" s="271">
        <v>44795</v>
      </c>
      <c r="G6" s="272"/>
      <c r="H6" s="349" t="s">
        <v>206</v>
      </c>
      <c r="I6" s="350"/>
      <c r="J6" s="350"/>
      <c r="K6" s="351"/>
    </row>
    <row r="7" spans="1:11" ht="16.5" customHeight="1">
      <c r="A7" s="160" t="s">
        <v>75</v>
      </c>
      <c r="B7" s="273">
        <v>11398</v>
      </c>
      <c r="C7" s="274"/>
      <c r="D7" s="160" t="s">
        <v>207</v>
      </c>
      <c r="E7" s="163"/>
      <c r="F7" s="271">
        <v>44797</v>
      </c>
      <c r="G7" s="272"/>
      <c r="H7" s="352"/>
      <c r="I7" s="263"/>
      <c r="J7" s="263"/>
      <c r="K7" s="264"/>
    </row>
    <row r="8" spans="1:11" ht="16.5" customHeight="1">
      <c r="A8" s="169" t="s">
        <v>78</v>
      </c>
      <c r="B8" s="275"/>
      <c r="C8" s="276"/>
      <c r="D8" s="277" t="s">
        <v>79</v>
      </c>
      <c r="E8" s="278"/>
      <c r="F8" s="279">
        <v>44798</v>
      </c>
      <c r="G8" s="280"/>
      <c r="H8" s="277"/>
      <c r="I8" s="278"/>
      <c r="J8" s="278"/>
      <c r="K8" s="289"/>
    </row>
    <row r="9" spans="1:11" ht="16.5" customHeight="1">
      <c r="A9" s="353" t="s">
        <v>208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</row>
    <row r="10" spans="1:11" ht="16.5" customHeight="1">
      <c r="A10" s="170" t="s">
        <v>83</v>
      </c>
      <c r="B10" s="171" t="s">
        <v>84</v>
      </c>
      <c r="C10" s="172" t="s">
        <v>85</v>
      </c>
      <c r="D10" s="173"/>
      <c r="E10" s="174" t="s">
        <v>88</v>
      </c>
      <c r="F10" s="171" t="s">
        <v>84</v>
      </c>
      <c r="G10" s="172" t="s">
        <v>85</v>
      </c>
      <c r="H10" s="171"/>
      <c r="I10" s="174" t="s">
        <v>86</v>
      </c>
      <c r="J10" s="171" t="s">
        <v>84</v>
      </c>
      <c r="K10" s="184" t="s">
        <v>85</v>
      </c>
    </row>
    <row r="11" spans="1:11" ht="16.5" customHeight="1">
      <c r="A11" s="164" t="s">
        <v>89</v>
      </c>
      <c r="B11" s="175" t="s">
        <v>84</v>
      </c>
      <c r="C11" s="161" t="s">
        <v>85</v>
      </c>
      <c r="D11" s="176"/>
      <c r="E11" s="177" t="s">
        <v>91</v>
      </c>
      <c r="F11" s="175" t="s">
        <v>84</v>
      </c>
      <c r="G11" s="161" t="s">
        <v>85</v>
      </c>
      <c r="H11" s="175"/>
      <c r="I11" s="177" t="s">
        <v>96</v>
      </c>
      <c r="J11" s="175" t="s">
        <v>84</v>
      </c>
      <c r="K11" s="162" t="s">
        <v>85</v>
      </c>
    </row>
    <row r="12" spans="1:11" ht="16.5" customHeight="1">
      <c r="A12" s="277" t="s">
        <v>196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89"/>
    </row>
    <row r="13" spans="1:11" ht="16.5" customHeight="1">
      <c r="A13" s="354" t="s">
        <v>209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</row>
    <row r="14" spans="1:11" ht="16.5" customHeight="1">
      <c r="A14" s="355" t="s">
        <v>210</v>
      </c>
      <c r="B14" s="356"/>
      <c r="C14" s="356"/>
      <c r="D14" s="356"/>
      <c r="E14" s="356"/>
      <c r="F14" s="356"/>
      <c r="G14" s="356"/>
      <c r="H14" s="356"/>
      <c r="I14" s="357"/>
      <c r="J14" s="357"/>
      <c r="K14" s="358"/>
    </row>
    <row r="15" spans="1:11" ht="16.5" customHeight="1">
      <c r="A15" s="359"/>
      <c r="B15" s="360"/>
      <c r="C15" s="360"/>
      <c r="D15" s="361"/>
      <c r="E15" s="362"/>
      <c r="F15" s="360"/>
      <c r="G15" s="360"/>
      <c r="H15" s="361"/>
      <c r="I15" s="363"/>
      <c r="J15" s="364"/>
      <c r="K15" s="365"/>
    </row>
    <row r="16" spans="1:11" ht="16.5" customHeight="1">
      <c r="A16" s="366"/>
      <c r="B16" s="367"/>
      <c r="C16" s="367"/>
      <c r="D16" s="367"/>
      <c r="E16" s="367"/>
      <c r="F16" s="367"/>
      <c r="G16" s="367"/>
      <c r="H16" s="367"/>
      <c r="I16" s="367"/>
      <c r="J16" s="367"/>
      <c r="K16" s="368"/>
    </row>
    <row r="17" spans="1:11" ht="16.5" customHeight="1">
      <c r="A17" s="354" t="s">
        <v>211</v>
      </c>
      <c r="B17" s="354"/>
      <c r="C17" s="354"/>
      <c r="D17" s="354"/>
      <c r="E17" s="354"/>
      <c r="F17" s="354"/>
      <c r="G17" s="354"/>
      <c r="H17" s="354"/>
      <c r="I17" s="354"/>
      <c r="J17" s="354"/>
      <c r="K17" s="354"/>
    </row>
    <row r="18" spans="1:11" ht="16.5" customHeight="1">
      <c r="A18" s="355" t="s">
        <v>212</v>
      </c>
      <c r="B18" s="356"/>
      <c r="C18" s="356"/>
      <c r="D18" s="356"/>
      <c r="E18" s="356"/>
      <c r="F18" s="356"/>
      <c r="G18" s="356"/>
      <c r="H18" s="356"/>
      <c r="I18" s="357"/>
      <c r="J18" s="357"/>
      <c r="K18" s="358"/>
    </row>
    <row r="19" spans="1:11" ht="16.5" customHeight="1">
      <c r="A19" s="359"/>
      <c r="B19" s="360"/>
      <c r="C19" s="360"/>
      <c r="D19" s="361"/>
      <c r="E19" s="362"/>
      <c r="F19" s="360"/>
      <c r="G19" s="360"/>
      <c r="H19" s="361"/>
      <c r="I19" s="363"/>
      <c r="J19" s="364"/>
      <c r="K19" s="365"/>
    </row>
    <row r="20" spans="1:11" ht="16.5" customHeight="1">
      <c r="A20" s="366"/>
      <c r="B20" s="367"/>
      <c r="C20" s="367"/>
      <c r="D20" s="367"/>
      <c r="E20" s="367"/>
      <c r="F20" s="367"/>
      <c r="G20" s="367"/>
      <c r="H20" s="367"/>
      <c r="I20" s="367"/>
      <c r="J20" s="367"/>
      <c r="K20" s="368"/>
    </row>
    <row r="21" spans="1:11" ht="16.5" customHeight="1">
      <c r="A21" s="369" t="s">
        <v>124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</row>
    <row r="22" spans="1:11" ht="16.5" customHeight="1">
      <c r="A22" s="370" t="s">
        <v>125</v>
      </c>
      <c r="B22" s="371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1:11" ht="16.5" customHeight="1">
      <c r="A23" s="308" t="s">
        <v>126</v>
      </c>
      <c r="B23" s="309"/>
      <c r="C23" s="161" t="s">
        <v>66</v>
      </c>
      <c r="D23" s="161" t="s">
        <v>67</v>
      </c>
      <c r="E23" s="373"/>
      <c r="F23" s="373"/>
      <c r="G23" s="373"/>
      <c r="H23" s="373"/>
      <c r="I23" s="373"/>
      <c r="J23" s="373"/>
      <c r="K23" s="374"/>
    </row>
    <row r="24" spans="1:11" ht="16.5" customHeight="1">
      <c r="A24" s="269" t="s">
        <v>213</v>
      </c>
      <c r="B24" s="375"/>
      <c r="C24" s="375"/>
      <c r="D24" s="375"/>
      <c r="E24" s="375"/>
      <c r="F24" s="375"/>
      <c r="G24" s="375"/>
      <c r="H24" s="375"/>
      <c r="I24" s="375"/>
      <c r="J24" s="375"/>
      <c r="K24" s="376"/>
    </row>
    <row r="25" spans="1:11" ht="16.5" customHeight="1">
      <c r="A25" s="377"/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 ht="16.5" customHeight="1">
      <c r="A26" s="353" t="s">
        <v>135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ht="16.5" customHeight="1">
      <c r="A27" s="158" t="s">
        <v>136</v>
      </c>
      <c r="B27" s="172" t="s">
        <v>94</v>
      </c>
      <c r="C27" s="172" t="s">
        <v>95</v>
      </c>
      <c r="D27" s="172" t="s">
        <v>87</v>
      </c>
      <c r="E27" s="159" t="s">
        <v>137</v>
      </c>
      <c r="F27" s="172" t="s">
        <v>94</v>
      </c>
      <c r="G27" s="172" t="s">
        <v>95</v>
      </c>
      <c r="H27" s="172" t="s">
        <v>87</v>
      </c>
      <c r="I27" s="159" t="s">
        <v>138</v>
      </c>
      <c r="J27" s="172" t="s">
        <v>94</v>
      </c>
      <c r="K27" s="184" t="s">
        <v>95</v>
      </c>
    </row>
    <row r="28" spans="1:11" ht="16.5" customHeight="1">
      <c r="A28" s="167" t="s">
        <v>86</v>
      </c>
      <c r="B28" s="161" t="s">
        <v>94</v>
      </c>
      <c r="C28" s="161" t="s">
        <v>95</v>
      </c>
      <c r="D28" s="161" t="s">
        <v>87</v>
      </c>
      <c r="E28" s="179" t="s">
        <v>93</v>
      </c>
      <c r="F28" s="161" t="s">
        <v>94</v>
      </c>
      <c r="G28" s="161" t="s">
        <v>95</v>
      </c>
      <c r="H28" s="161" t="s">
        <v>87</v>
      </c>
      <c r="I28" s="179" t="s">
        <v>104</v>
      </c>
      <c r="J28" s="161" t="s">
        <v>94</v>
      </c>
      <c r="K28" s="162" t="s">
        <v>95</v>
      </c>
    </row>
    <row r="29" spans="1:11" ht="16.5" customHeight="1">
      <c r="A29" s="265" t="s">
        <v>97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1"/>
    </row>
    <row r="30" spans="1:11" ht="16.5" customHeight="1">
      <c r="A30" s="320"/>
      <c r="B30" s="321"/>
      <c r="C30" s="321"/>
      <c r="D30" s="321"/>
      <c r="E30" s="321"/>
      <c r="F30" s="321"/>
      <c r="G30" s="321"/>
      <c r="H30" s="321"/>
      <c r="I30" s="321"/>
      <c r="J30" s="321"/>
      <c r="K30" s="322"/>
    </row>
    <row r="31" spans="1:11" ht="16.5" customHeight="1">
      <c r="A31" s="382" t="s">
        <v>214</v>
      </c>
      <c r="B31" s="382"/>
      <c r="C31" s="382"/>
      <c r="D31" s="382"/>
      <c r="E31" s="382"/>
      <c r="F31" s="382"/>
      <c r="G31" s="382"/>
      <c r="H31" s="382"/>
      <c r="I31" s="382"/>
      <c r="J31" s="382"/>
      <c r="K31" s="382"/>
    </row>
    <row r="32" spans="1:11" ht="17.25" customHeight="1">
      <c r="A32" s="383" t="s">
        <v>215</v>
      </c>
      <c r="B32" s="384"/>
      <c r="C32" s="384"/>
      <c r="D32" s="384"/>
      <c r="E32" s="384"/>
      <c r="F32" s="384"/>
      <c r="G32" s="384"/>
      <c r="H32" s="384"/>
      <c r="I32" s="384"/>
      <c r="J32" s="384"/>
      <c r="K32" s="385"/>
    </row>
    <row r="33" spans="1:11" ht="17.25" customHeight="1">
      <c r="A33" s="317" t="s">
        <v>216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19"/>
    </row>
    <row r="34" spans="1:11" ht="17.25" customHeight="1">
      <c r="A34" s="317" t="s">
        <v>217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9"/>
    </row>
    <row r="35" spans="1:11" ht="17.25" customHeight="1">
      <c r="A35" s="317"/>
      <c r="B35" s="318"/>
      <c r="C35" s="318"/>
      <c r="D35" s="318"/>
      <c r="E35" s="318"/>
      <c r="F35" s="318"/>
      <c r="G35" s="318"/>
      <c r="H35" s="318"/>
      <c r="I35" s="318"/>
      <c r="J35" s="318"/>
      <c r="K35" s="319"/>
    </row>
    <row r="36" spans="1:11" ht="17.25" customHeight="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19"/>
    </row>
    <row r="37" spans="1:11" ht="17.25" customHeight="1">
      <c r="A37" s="317"/>
      <c r="B37" s="318"/>
      <c r="C37" s="318"/>
      <c r="D37" s="318"/>
      <c r="E37" s="318"/>
      <c r="F37" s="318"/>
      <c r="G37" s="318"/>
      <c r="H37" s="318"/>
      <c r="I37" s="318"/>
      <c r="J37" s="318"/>
      <c r="K37" s="319"/>
    </row>
    <row r="38" spans="1:11" ht="17.25" customHeight="1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19"/>
    </row>
    <row r="39" spans="1:11" ht="17.25" customHeight="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19"/>
    </row>
    <row r="40" spans="1:11" ht="17.25" customHeight="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19"/>
    </row>
    <row r="41" spans="1:11" ht="17.25" customHeight="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19"/>
    </row>
    <row r="42" spans="1:11" ht="17.25" customHeight="1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19"/>
    </row>
    <row r="43" spans="1:11" ht="17.25" customHeight="1">
      <c r="A43" s="320" t="s">
        <v>134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22"/>
    </row>
    <row r="44" spans="1:11" ht="16.5" customHeight="1">
      <c r="A44" s="382" t="s">
        <v>218</v>
      </c>
      <c r="B44" s="382"/>
      <c r="C44" s="382"/>
      <c r="D44" s="382"/>
      <c r="E44" s="382"/>
      <c r="F44" s="382"/>
      <c r="G44" s="382"/>
      <c r="H44" s="382"/>
      <c r="I44" s="382"/>
      <c r="J44" s="382"/>
      <c r="K44" s="382"/>
    </row>
    <row r="45" spans="1:11" ht="18" customHeight="1">
      <c r="A45" s="386" t="s">
        <v>196</v>
      </c>
      <c r="B45" s="387"/>
      <c r="C45" s="387"/>
      <c r="D45" s="387"/>
      <c r="E45" s="387"/>
      <c r="F45" s="387"/>
      <c r="G45" s="387"/>
      <c r="H45" s="387"/>
      <c r="I45" s="387"/>
      <c r="J45" s="387"/>
      <c r="K45" s="388"/>
    </row>
    <row r="46" spans="1:11" ht="18" customHeight="1">
      <c r="A46" s="386"/>
      <c r="B46" s="387"/>
      <c r="C46" s="387"/>
      <c r="D46" s="387"/>
      <c r="E46" s="387"/>
      <c r="F46" s="387"/>
      <c r="G46" s="387"/>
      <c r="H46" s="387"/>
      <c r="I46" s="387"/>
      <c r="J46" s="387"/>
      <c r="K46" s="388"/>
    </row>
    <row r="47" spans="1:11" ht="18" customHeight="1">
      <c r="A47" s="377"/>
      <c r="B47" s="378"/>
      <c r="C47" s="378"/>
      <c r="D47" s="378"/>
      <c r="E47" s="378"/>
      <c r="F47" s="378"/>
      <c r="G47" s="378"/>
      <c r="H47" s="378"/>
      <c r="I47" s="378"/>
      <c r="J47" s="378"/>
      <c r="K47" s="379"/>
    </row>
    <row r="48" spans="1:11" ht="21" customHeight="1">
      <c r="A48" s="180" t="s">
        <v>140</v>
      </c>
      <c r="B48" s="389" t="s">
        <v>141</v>
      </c>
      <c r="C48" s="389"/>
      <c r="D48" s="181" t="s">
        <v>142</v>
      </c>
      <c r="E48" s="182"/>
      <c r="F48" s="181" t="s">
        <v>144</v>
      </c>
      <c r="G48" s="183"/>
      <c r="H48" s="390" t="s">
        <v>145</v>
      </c>
      <c r="I48" s="390"/>
      <c r="J48" s="389"/>
      <c r="K48" s="391"/>
    </row>
    <row r="49" spans="1:11" ht="16.5" customHeight="1">
      <c r="A49" s="392" t="s">
        <v>146</v>
      </c>
      <c r="B49" s="393"/>
      <c r="C49" s="393"/>
      <c r="D49" s="393"/>
      <c r="E49" s="393"/>
      <c r="F49" s="393"/>
      <c r="G49" s="393"/>
      <c r="H49" s="393"/>
      <c r="I49" s="393"/>
      <c r="J49" s="393"/>
      <c r="K49" s="394"/>
    </row>
    <row r="50" spans="1:11" ht="16.5" customHeight="1">
      <c r="A50" s="395"/>
      <c r="B50" s="396"/>
      <c r="C50" s="396"/>
      <c r="D50" s="396"/>
      <c r="E50" s="396"/>
      <c r="F50" s="396"/>
      <c r="G50" s="396"/>
      <c r="H50" s="396"/>
      <c r="I50" s="396"/>
      <c r="J50" s="396"/>
      <c r="K50" s="397"/>
    </row>
    <row r="51" spans="1:11" ht="16.5" customHeight="1">
      <c r="A51" s="398"/>
      <c r="B51" s="399"/>
      <c r="C51" s="399"/>
      <c r="D51" s="399"/>
      <c r="E51" s="399"/>
      <c r="F51" s="399"/>
      <c r="G51" s="399"/>
      <c r="H51" s="399"/>
      <c r="I51" s="399"/>
      <c r="J51" s="399"/>
      <c r="K51" s="400"/>
    </row>
    <row r="52" spans="1:11" ht="21" customHeight="1">
      <c r="A52" s="180" t="s">
        <v>140</v>
      </c>
      <c r="B52" s="389" t="s">
        <v>141</v>
      </c>
      <c r="C52" s="389"/>
      <c r="D52" s="181" t="s">
        <v>142</v>
      </c>
      <c r="E52" s="181"/>
      <c r="F52" s="181" t="s">
        <v>144</v>
      </c>
      <c r="G52" s="181"/>
      <c r="H52" s="390" t="s">
        <v>145</v>
      </c>
      <c r="I52" s="390"/>
      <c r="J52" s="401"/>
      <c r="K52" s="40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403" t="s">
        <v>148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4" ht="29.1" customHeight="1">
      <c r="A2" s="61" t="s">
        <v>62</v>
      </c>
      <c r="B2" s="334"/>
      <c r="C2" s="334"/>
      <c r="D2" s="62" t="s">
        <v>68</v>
      </c>
      <c r="E2" s="334"/>
      <c r="F2" s="334"/>
      <c r="G2" s="334"/>
      <c r="H2" s="409"/>
      <c r="I2" s="81" t="s">
        <v>57</v>
      </c>
      <c r="J2" s="334"/>
      <c r="K2" s="334"/>
      <c r="L2" s="334"/>
      <c r="M2" s="334"/>
      <c r="N2" s="405"/>
    </row>
    <row r="3" spans="1:14" ht="29.1" customHeight="1">
      <c r="A3" s="408" t="s">
        <v>150</v>
      </c>
      <c r="B3" s="406" t="s">
        <v>151</v>
      </c>
      <c r="C3" s="406"/>
      <c r="D3" s="406"/>
      <c r="E3" s="406"/>
      <c r="F3" s="406"/>
      <c r="G3" s="406"/>
      <c r="H3" s="410"/>
      <c r="I3" s="341" t="s">
        <v>152</v>
      </c>
      <c r="J3" s="341"/>
      <c r="K3" s="341"/>
      <c r="L3" s="341"/>
      <c r="M3" s="341"/>
      <c r="N3" s="407"/>
    </row>
    <row r="4" spans="1:14" ht="29.1" customHeight="1">
      <c r="A4" s="408"/>
      <c r="B4" s="126" t="s">
        <v>111</v>
      </c>
      <c r="C4" s="126" t="s">
        <v>112</v>
      </c>
      <c r="D4" s="127" t="s">
        <v>113</v>
      </c>
      <c r="E4" s="126" t="s">
        <v>114</v>
      </c>
      <c r="F4" s="126" t="s">
        <v>115</v>
      </c>
      <c r="G4" s="126" t="s">
        <v>116</v>
      </c>
      <c r="H4" s="410"/>
      <c r="I4" s="82" t="s">
        <v>219</v>
      </c>
      <c r="J4" s="82" t="s">
        <v>220</v>
      </c>
      <c r="K4" s="82" t="s">
        <v>221</v>
      </c>
      <c r="L4" s="82" t="s">
        <v>222</v>
      </c>
      <c r="M4" s="82" t="s">
        <v>223</v>
      </c>
      <c r="N4" s="143"/>
    </row>
    <row r="5" spans="1:14" ht="29.1" customHeight="1">
      <c r="A5" s="408"/>
      <c r="B5" s="128"/>
      <c r="C5" s="128"/>
      <c r="D5" s="127"/>
      <c r="E5" s="128"/>
      <c r="F5" s="128"/>
      <c r="G5" s="128"/>
      <c r="H5" s="410"/>
      <c r="I5" s="144" t="s">
        <v>224</v>
      </c>
      <c r="J5" s="144" t="s">
        <v>119</v>
      </c>
      <c r="K5" s="144" t="s">
        <v>224</v>
      </c>
      <c r="L5" s="144" t="s">
        <v>119</v>
      </c>
      <c r="M5" s="144" t="s">
        <v>224</v>
      </c>
      <c r="N5" s="145"/>
    </row>
    <row r="6" spans="1:14" ht="29.1" customHeight="1">
      <c r="A6" s="129"/>
      <c r="B6" s="128"/>
      <c r="C6" s="128"/>
      <c r="D6" s="31"/>
      <c r="E6" s="128"/>
      <c r="F6" s="128"/>
      <c r="G6" s="128"/>
      <c r="H6" s="410"/>
      <c r="I6" s="86"/>
      <c r="J6" s="86"/>
      <c r="K6" s="86"/>
      <c r="L6" s="86"/>
      <c r="M6" s="86"/>
      <c r="N6" s="146"/>
    </row>
    <row r="7" spans="1:14" ht="29.1" customHeight="1">
      <c r="A7" s="129"/>
      <c r="B7" s="128"/>
      <c r="C7" s="128"/>
      <c r="D7" s="31"/>
      <c r="E7" s="128"/>
      <c r="F7" s="128"/>
      <c r="G7" s="128"/>
      <c r="H7" s="410"/>
      <c r="I7" s="87"/>
      <c r="J7" s="87"/>
      <c r="K7" s="87"/>
      <c r="L7" s="87"/>
      <c r="M7" s="87"/>
      <c r="N7" s="147"/>
    </row>
    <row r="8" spans="1:14" ht="29.1" customHeight="1">
      <c r="A8" s="129"/>
      <c r="B8" s="128"/>
      <c r="C8" s="128"/>
      <c r="D8" s="31"/>
      <c r="E8" s="128"/>
      <c r="F8" s="128"/>
      <c r="G8" s="128"/>
      <c r="H8" s="410"/>
      <c r="I8" s="87"/>
      <c r="J8" s="87"/>
      <c r="K8" s="87"/>
      <c r="L8" s="87"/>
      <c r="M8" s="87"/>
      <c r="N8" s="148"/>
    </row>
    <row r="9" spans="1:14" ht="29.1" customHeight="1">
      <c r="A9" s="129"/>
      <c r="B9" s="128"/>
      <c r="C9" s="128"/>
      <c r="D9" s="31"/>
      <c r="E9" s="128"/>
      <c r="F9" s="128"/>
      <c r="G9" s="128"/>
      <c r="H9" s="410"/>
      <c r="I9" s="86"/>
      <c r="J9" s="86"/>
      <c r="K9" s="86"/>
      <c r="L9" s="86"/>
      <c r="M9" s="86"/>
      <c r="N9" s="149"/>
    </row>
    <row r="10" spans="1:14" ht="29.1" customHeight="1">
      <c r="A10" s="129"/>
      <c r="B10" s="128"/>
      <c r="C10" s="128"/>
      <c r="D10" s="31"/>
      <c r="E10" s="128"/>
      <c r="F10" s="128"/>
      <c r="G10" s="128"/>
      <c r="H10" s="410"/>
      <c r="I10" s="87"/>
      <c r="J10" s="87"/>
      <c r="K10" s="87"/>
      <c r="L10" s="87"/>
      <c r="M10" s="87"/>
      <c r="N10" s="148"/>
    </row>
    <row r="11" spans="1:14" ht="29.1" customHeight="1">
      <c r="A11" s="129"/>
      <c r="B11" s="128"/>
      <c r="C11" s="128"/>
      <c r="D11" s="31"/>
      <c r="E11" s="128"/>
      <c r="F11" s="128"/>
      <c r="G11" s="128"/>
      <c r="H11" s="410"/>
      <c r="I11" s="87"/>
      <c r="J11" s="87"/>
      <c r="K11" s="87"/>
      <c r="L11" s="87"/>
      <c r="M11" s="87"/>
      <c r="N11" s="148"/>
    </row>
    <row r="12" spans="1:14" ht="29.1" customHeight="1">
      <c r="A12" s="129"/>
      <c r="B12" s="128"/>
      <c r="C12" s="128"/>
      <c r="D12" s="31"/>
      <c r="E12" s="128"/>
      <c r="F12" s="128"/>
      <c r="G12" s="128"/>
      <c r="H12" s="410"/>
      <c r="I12" s="87"/>
      <c r="J12" s="87"/>
      <c r="K12" s="87"/>
      <c r="L12" s="87"/>
      <c r="M12" s="87"/>
      <c r="N12" s="148"/>
    </row>
    <row r="13" spans="1:14" ht="29.1" customHeight="1">
      <c r="A13" s="130"/>
      <c r="B13" s="131"/>
      <c r="C13" s="132"/>
      <c r="D13" s="133"/>
      <c r="E13" s="132"/>
      <c r="F13" s="132"/>
      <c r="G13" s="132"/>
      <c r="H13" s="410"/>
      <c r="I13" s="87"/>
      <c r="J13" s="87"/>
      <c r="K13" s="87"/>
      <c r="L13" s="87"/>
      <c r="M13" s="87"/>
      <c r="N13" s="148"/>
    </row>
    <row r="14" spans="1:14" ht="29.1" customHeight="1">
      <c r="A14" s="134"/>
      <c r="B14" s="135"/>
      <c r="C14" s="136"/>
      <c r="D14" s="136"/>
      <c r="E14" s="136"/>
      <c r="F14" s="136"/>
      <c r="G14" s="137"/>
      <c r="H14" s="410"/>
      <c r="I14" s="87"/>
      <c r="J14" s="87"/>
      <c r="K14" s="87"/>
      <c r="L14" s="87"/>
      <c r="M14" s="87"/>
      <c r="N14" s="148"/>
    </row>
    <row r="15" spans="1:14" ht="29.1" customHeight="1">
      <c r="A15" s="138"/>
      <c r="B15" s="139"/>
      <c r="C15" s="140"/>
      <c r="D15" s="140"/>
      <c r="E15" s="141"/>
      <c r="F15" s="141"/>
      <c r="G15" s="142"/>
      <c r="H15" s="411"/>
      <c r="I15" s="150"/>
      <c r="J15" s="151"/>
      <c r="K15" s="152"/>
      <c r="L15" s="151"/>
      <c r="M15" s="151"/>
      <c r="N15" s="153"/>
    </row>
    <row r="16" spans="1:14" ht="14.25">
      <c r="A16" s="79" t="s">
        <v>196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pans="1:14" ht="14.25">
      <c r="A17" s="59" t="s">
        <v>225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4" ht="14.25">
      <c r="A18" s="80"/>
      <c r="B18" s="80"/>
      <c r="C18" s="80"/>
      <c r="D18" s="80"/>
      <c r="E18" s="80"/>
      <c r="F18" s="80"/>
      <c r="G18" s="80"/>
      <c r="H18" s="80"/>
      <c r="I18" s="79" t="s">
        <v>198</v>
      </c>
      <c r="J18" s="154"/>
      <c r="K18" s="79" t="s">
        <v>199</v>
      </c>
      <c r="L18" s="79"/>
      <c r="M18" s="79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7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7"/>
  <sheetViews>
    <sheetView workbookViewId="0">
      <selection activeCell="A24" sqref="A24:XFD24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9.625" style="59" customWidth="1"/>
    <col min="9" max="9" width="1.875" style="59" customWidth="1"/>
    <col min="10" max="10" width="20.25" style="59" customWidth="1"/>
    <col min="11" max="11" width="19" style="60" customWidth="1"/>
    <col min="12" max="12" width="20" style="60" customWidth="1"/>
    <col min="13" max="13" width="18" style="60" customWidth="1"/>
    <col min="14" max="14" width="15.75" style="60" customWidth="1"/>
    <col min="15" max="15" width="16.375" style="60" customWidth="1"/>
    <col min="16" max="16" width="16.125" style="60" customWidth="1"/>
    <col min="17" max="17" width="16.375" style="60" customWidth="1"/>
    <col min="18" max="16384" width="9" style="59"/>
  </cols>
  <sheetData>
    <row r="1" spans="1:17" ht="30" customHeight="1">
      <c r="A1" s="331" t="s">
        <v>148</v>
      </c>
      <c r="B1" s="332"/>
      <c r="C1" s="332"/>
      <c r="D1" s="332"/>
      <c r="E1" s="332"/>
      <c r="F1" s="332"/>
      <c r="G1" s="332"/>
      <c r="H1" s="332"/>
      <c r="I1" s="332"/>
      <c r="J1" s="332"/>
      <c r="K1" s="333"/>
      <c r="L1" s="333"/>
      <c r="M1" s="333"/>
      <c r="N1" s="333"/>
      <c r="O1" s="333"/>
      <c r="P1" s="333"/>
      <c r="Q1" s="333"/>
    </row>
    <row r="2" spans="1:17" ht="29.1" customHeight="1">
      <c r="A2" s="61" t="s">
        <v>62</v>
      </c>
      <c r="B2" s="334" t="s">
        <v>63</v>
      </c>
      <c r="C2" s="334"/>
      <c r="D2" s="62" t="s">
        <v>68</v>
      </c>
      <c r="E2" s="334" t="s">
        <v>69</v>
      </c>
      <c r="F2" s="334"/>
      <c r="G2" s="334"/>
      <c r="H2" s="63"/>
      <c r="I2" s="63"/>
      <c r="J2" s="81" t="s">
        <v>57</v>
      </c>
      <c r="K2" s="335" t="s">
        <v>149</v>
      </c>
      <c r="L2" s="335"/>
      <c r="M2" s="335"/>
      <c r="N2" s="335"/>
      <c r="O2" s="336"/>
      <c r="P2" s="336"/>
      <c r="Q2" s="337"/>
    </row>
    <row r="3" spans="1:17" ht="29.1" customHeight="1">
      <c r="A3" s="345" t="s">
        <v>150</v>
      </c>
      <c r="B3" s="338" t="s">
        <v>151</v>
      </c>
      <c r="C3" s="339"/>
      <c r="D3" s="339"/>
      <c r="E3" s="339"/>
      <c r="F3" s="339"/>
      <c r="G3" s="339"/>
      <c r="H3" s="340"/>
      <c r="I3" s="65"/>
      <c r="J3" s="341" t="s">
        <v>152</v>
      </c>
      <c r="K3" s="342"/>
      <c r="L3" s="342"/>
      <c r="M3" s="342"/>
      <c r="N3" s="342"/>
      <c r="O3" s="343"/>
      <c r="P3" s="343"/>
      <c r="Q3" s="344"/>
    </row>
    <row r="4" spans="1:17" ht="29.1" customHeight="1">
      <c r="A4" s="346"/>
      <c r="B4" s="64" t="s">
        <v>111</v>
      </c>
      <c r="C4" s="64" t="s">
        <v>112</v>
      </c>
      <c r="D4" s="64" t="s">
        <v>113</v>
      </c>
      <c r="E4" s="64" t="s">
        <v>114</v>
      </c>
      <c r="F4" s="64" t="s">
        <v>115</v>
      </c>
      <c r="G4" s="64" t="s">
        <v>116</v>
      </c>
      <c r="H4" s="65"/>
      <c r="I4" s="65"/>
      <c r="J4" s="82"/>
      <c r="K4" s="83" t="s">
        <v>111</v>
      </c>
      <c r="L4" s="83" t="s">
        <v>112</v>
      </c>
      <c r="M4" s="84" t="s">
        <v>113</v>
      </c>
      <c r="N4" s="83" t="s">
        <v>114</v>
      </c>
      <c r="O4" s="83" t="s">
        <v>115</v>
      </c>
      <c r="P4" s="83" t="s">
        <v>116</v>
      </c>
      <c r="Q4" s="93" t="s">
        <v>153</v>
      </c>
    </row>
    <row r="5" spans="1:17" ht="29.1" customHeight="1">
      <c r="A5" s="347"/>
      <c r="B5" s="64" t="s">
        <v>154</v>
      </c>
      <c r="C5" s="64" t="s">
        <v>155</v>
      </c>
      <c r="D5" s="64" t="s">
        <v>156</v>
      </c>
      <c r="E5" s="64" t="s">
        <v>157</v>
      </c>
      <c r="F5" s="64" t="s">
        <v>158</v>
      </c>
      <c r="G5" s="64" t="s">
        <v>159</v>
      </c>
      <c r="H5" s="64"/>
      <c r="I5" s="65"/>
      <c r="J5" s="82"/>
      <c r="K5" s="85" t="s">
        <v>154</v>
      </c>
      <c r="L5" s="85" t="s">
        <v>155</v>
      </c>
      <c r="M5" s="85" t="s">
        <v>156</v>
      </c>
      <c r="N5" s="85" t="s">
        <v>157</v>
      </c>
      <c r="O5" s="85" t="s">
        <v>158</v>
      </c>
      <c r="P5" s="85" t="s">
        <v>159</v>
      </c>
      <c r="Q5" s="85" t="s">
        <v>160</v>
      </c>
    </row>
    <row r="6" spans="1:17" ht="29.1" customHeight="1">
      <c r="A6" s="66" t="s">
        <v>161</v>
      </c>
      <c r="B6" s="67">
        <f t="shared" ref="B6:B8" si="0">C6-1</f>
        <v>73</v>
      </c>
      <c r="C6" s="67">
        <f t="shared" ref="C6:C8" si="1">D6-2</f>
        <v>74</v>
      </c>
      <c r="D6" s="68">
        <v>76</v>
      </c>
      <c r="E6" s="67">
        <f t="shared" ref="E6:E8" si="2">D6+2</f>
        <v>78</v>
      </c>
      <c r="F6" s="67">
        <f t="shared" ref="F6:F8" si="3">E6+2</f>
        <v>80</v>
      </c>
      <c r="G6" s="67">
        <f t="shared" ref="G6:G8" si="4">F6+1</f>
        <v>81</v>
      </c>
      <c r="H6" s="67"/>
      <c r="I6" s="65"/>
      <c r="J6" s="66" t="s">
        <v>161</v>
      </c>
      <c r="K6" s="86" t="s">
        <v>162</v>
      </c>
      <c r="L6" s="125">
        <f t="shared" ref="L6:P6" si="5">-0.5-1</f>
        <v>-1.5</v>
      </c>
      <c r="M6" s="86" t="s">
        <v>162</v>
      </c>
      <c r="N6" s="125">
        <f t="shared" si="5"/>
        <v>-1.5</v>
      </c>
      <c r="O6" s="86" t="s">
        <v>162</v>
      </c>
      <c r="P6" s="125">
        <f t="shared" si="5"/>
        <v>-1.5</v>
      </c>
      <c r="Q6" s="86"/>
    </row>
    <row r="7" spans="1:17" ht="29.1" customHeight="1">
      <c r="A7" s="66" t="s">
        <v>163</v>
      </c>
      <c r="B7" s="67">
        <f t="shared" si="0"/>
        <v>71</v>
      </c>
      <c r="C7" s="67">
        <f t="shared" si="1"/>
        <v>72</v>
      </c>
      <c r="D7" s="68">
        <v>74</v>
      </c>
      <c r="E7" s="67">
        <f t="shared" si="2"/>
        <v>76</v>
      </c>
      <c r="F7" s="67">
        <f t="shared" si="3"/>
        <v>78</v>
      </c>
      <c r="G7" s="67">
        <f t="shared" si="4"/>
        <v>79</v>
      </c>
      <c r="H7" s="67"/>
      <c r="I7" s="65"/>
      <c r="J7" s="66" t="s">
        <v>163</v>
      </c>
      <c r="K7" s="86" t="s">
        <v>164</v>
      </c>
      <c r="L7" s="125" t="s">
        <v>165</v>
      </c>
      <c r="M7" s="86" t="s">
        <v>164</v>
      </c>
      <c r="N7" s="125" t="s">
        <v>165</v>
      </c>
      <c r="O7" s="86" t="s">
        <v>164</v>
      </c>
      <c r="P7" s="125" t="s">
        <v>165</v>
      </c>
      <c r="Q7" s="86"/>
    </row>
    <row r="8" spans="1:17" ht="29.1" customHeight="1">
      <c r="A8" s="66" t="s">
        <v>166</v>
      </c>
      <c r="B8" s="69">
        <f t="shared" si="0"/>
        <v>65.5</v>
      </c>
      <c r="C8" s="69">
        <f t="shared" si="1"/>
        <v>66.5</v>
      </c>
      <c r="D8" s="68">
        <v>68.5</v>
      </c>
      <c r="E8" s="69">
        <f t="shared" si="2"/>
        <v>70.5</v>
      </c>
      <c r="F8" s="69">
        <f t="shared" si="3"/>
        <v>72.5</v>
      </c>
      <c r="G8" s="69">
        <f t="shared" si="4"/>
        <v>73.5</v>
      </c>
      <c r="H8" s="67"/>
      <c r="I8" s="65"/>
      <c r="J8" s="66" t="s">
        <v>166</v>
      </c>
      <c r="K8" s="87" t="s">
        <v>167</v>
      </c>
      <c r="L8" s="88" t="s">
        <v>168</v>
      </c>
      <c r="M8" s="87" t="s">
        <v>167</v>
      </c>
      <c r="N8" s="88" t="s">
        <v>168</v>
      </c>
      <c r="O8" s="87" t="s">
        <v>167</v>
      </c>
      <c r="P8" s="88" t="s">
        <v>165</v>
      </c>
      <c r="Q8" s="87"/>
    </row>
    <row r="9" spans="1:17" ht="29.1" customHeight="1">
      <c r="A9" s="66" t="s">
        <v>169</v>
      </c>
      <c r="B9" s="67">
        <f t="shared" ref="B9:B11" si="6">C9-4</f>
        <v>116</v>
      </c>
      <c r="C9" s="67">
        <f t="shared" ref="C9:C11" si="7">D9-4</f>
        <v>120</v>
      </c>
      <c r="D9" s="68">
        <v>124</v>
      </c>
      <c r="E9" s="67">
        <f t="shared" ref="E9:E11" si="8">D9+4</f>
        <v>128</v>
      </c>
      <c r="F9" s="67">
        <f>E9+4</f>
        <v>132</v>
      </c>
      <c r="G9" s="67">
        <f t="shared" ref="G9:G11" si="9">F9+6</f>
        <v>138</v>
      </c>
      <c r="H9" s="67"/>
      <c r="I9" s="65"/>
      <c r="J9" s="66" t="s">
        <v>169</v>
      </c>
      <c r="K9" s="87" t="s">
        <v>170</v>
      </c>
      <c r="L9" s="86" t="s">
        <v>164</v>
      </c>
      <c r="M9" s="87" t="s">
        <v>170</v>
      </c>
      <c r="N9" s="86" t="s">
        <v>164</v>
      </c>
      <c r="O9" s="87" t="s">
        <v>170</v>
      </c>
      <c r="P9" s="86" t="s">
        <v>164</v>
      </c>
      <c r="Q9" s="86"/>
    </row>
    <row r="10" spans="1:17" ht="29.1" customHeight="1">
      <c r="A10" s="66" t="s">
        <v>171</v>
      </c>
      <c r="B10" s="67">
        <f t="shared" si="6"/>
        <v>110</v>
      </c>
      <c r="C10" s="67">
        <f t="shared" si="7"/>
        <v>114</v>
      </c>
      <c r="D10" s="68">
        <v>118</v>
      </c>
      <c r="E10" s="67">
        <f t="shared" si="8"/>
        <v>122</v>
      </c>
      <c r="F10" s="67">
        <f>E10+5</f>
        <v>127</v>
      </c>
      <c r="G10" s="67">
        <f t="shared" si="9"/>
        <v>133</v>
      </c>
      <c r="H10" s="67"/>
      <c r="I10" s="65"/>
      <c r="J10" s="66" t="s">
        <v>171</v>
      </c>
      <c r="K10" s="86" t="s">
        <v>172</v>
      </c>
      <c r="L10" s="88" t="s">
        <v>168</v>
      </c>
      <c r="M10" s="86" t="s">
        <v>172</v>
      </c>
      <c r="N10" s="88" t="s">
        <v>168</v>
      </c>
      <c r="O10" s="86" t="s">
        <v>172</v>
      </c>
      <c r="P10" s="88" t="s">
        <v>168</v>
      </c>
      <c r="Q10" s="87"/>
    </row>
    <row r="11" spans="1:17" ht="29.1" customHeight="1">
      <c r="A11" s="66" t="s">
        <v>173</v>
      </c>
      <c r="B11" s="67">
        <f t="shared" si="6"/>
        <v>110</v>
      </c>
      <c r="C11" s="67">
        <f t="shared" si="7"/>
        <v>114</v>
      </c>
      <c r="D11" s="68">
        <v>118</v>
      </c>
      <c r="E11" s="67">
        <f t="shared" si="8"/>
        <v>122</v>
      </c>
      <c r="F11" s="67">
        <f>E11+5</f>
        <v>127</v>
      </c>
      <c r="G11" s="67">
        <f t="shared" si="9"/>
        <v>133</v>
      </c>
      <c r="H11" s="67"/>
      <c r="I11" s="65"/>
      <c r="J11" s="66" t="s">
        <v>173</v>
      </c>
      <c r="K11" s="87" t="s">
        <v>174</v>
      </c>
      <c r="L11" s="88" t="s">
        <v>175</v>
      </c>
      <c r="M11" s="87" t="s">
        <v>174</v>
      </c>
      <c r="N11" s="88" t="s">
        <v>175</v>
      </c>
      <c r="O11" s="87" t="s">
        <v>174</v>
      </c>
      <c r="P11" s="88" t="s">
        <v>175</v>
      </c>
      <c r="Q11" s="87"/>
    </row>
    <row r="12" spans="1:17" ht="29.1" customHeight="1">
      <c r="A12" s="66" t="s">
        <v>176</v>
      </c>
      <c r="B12" s="67">
        <f>C12-1.2</f>
        <v>48.099999999999994</v>
      </c>
      <c r="C12" s="67">
        <f>D12-1.2</f>
        <v>49.3</v>
      </c>
      <c r="D12" s="68">
        <v>50.5</v>
      </c>
      <c r="E12" s="67">
        <f>D12+1.2</f>
        <v>51.7</v>
      </c>
      <c r="F12" s="67">
        <f>E12+1.2</f>
        <v>52.900000000000006</v>
      </c>
      <c r="G12" s="67">
        <f>F12+1.4</f>
        <v>54.300000000000004</v>
      </c>
      <c r="H12" s="67"/>
      <c r="I12" s="65"/>
      <c r="J12" s="66" t="s">
        <v>176</v>
      </c>
      <c r="K12" s="87" t="s">
        <v>177</v>
      </c>
      <c r="L12" s="88" t="s">
        <v>178</v>
      </c>
      <c r="M12" s="87" t="s">
        <v>177</v>
      </c>
      <c r="N12" s="88" t="s">
        <v>178</v>
      </c>
      <c r="O12" s="87" t="s">
        <v>177</v>
      </c>
      <c r="P12" s="88" t="s">
        <v>178</v>
      </c>
      <c r="Q12" s="87"/>
    </row>
    <row r="13" spans="1:17" ht="29.1" customHeight="1">
      <c r="A13" s="66" t="s">
        <v>179</v>
      </c>
      <c r="B13" s="67">
        <f>C13-0.6</f>
        <v>63.699999999999996</v>
      </c>
      <c r="C13" s="67">
        <f>D13-1.2</f>
        <v>64.3</v>
      </c>
      <c r="D13" s="68">
        <v>65.5</v>
      </c>
      <c r="E13" s="67">
        <f>D13+1.2</f>
        <v>66.7</v>
      </c>
      <c r="F13" s="67">
        <f>E13+1.2</f>
        <v>67.900000000000006</v>
      </c>
      <c r="G13" s="67">
        <f>F13+0.6</f>
        <v>68.5</v>
      </c>
      <c r="H13" s="67"/>
      <c r="I13" s="65"/>
      <c r="J13" s="66" t="s">
        <v>179</v>
      </c>
      <c r="K13" s="86" t="s">
        <v>164</v>
      </c>
      <c r="L13" s="88" t="s">
        <v>180</v>
      </c>
      <c r="M13" s="86" t="s">
        <v>164</v>
      </c>
      <c r="N13" s="88" t="s">
        <v>180</v>
      </c>
      <c r="O13" s="86" t="s">
        <v>164</v>
      </c>
      <c r="P13" s="88" t="s">
        <v>180</v>
      </c>
      <c r="Q13" s="87"/>
    </row>
    <row r="14" spans="1:17" ht="29.1" customHeight="1">
      <c r="A14" s="70" t="s">
        <v>181</v>
      </c>
      <c r="B14" s="67">
        <f>C14-0.8</f>
        <v>23.4</v>
      </c>
      <c r="C14" s="67">
        <f>D14-0.8</f>
        <v>24.2</v>
      </c>
      <c r="D14" s="68">
        <v>25</v>
      </c>
      <c r="E14" s="67">
        <f>D14+0.8</f>
        <v>25.8</v>
      </c>
      <c r="F14" s="67">
        <f>E14+0.8</f>
        <v>26.6</v>
      </c>
      <c r="G14" s="67">
        <f>F14+1.3</f>
        <v>27.900000000000002</v>
      </c>
      <c r="H14" s="67"/>
      <c r="I14" s="65"/>
      <c r="J14" s="70" t="s">
        <v>181</v>
      </c>
      <c r="K14" s="87" t="s">
        <v>182</v>
      </c>
      <c r="L14" s="88" t="s">
        <v>183</v>
      </c>
      <c r="M14" s="87" t="s">
        <v>182</v>
      </c>
      <c r="N14" s="88" t="s">
        <v>183</v>
      </c>
      <c r="O14" s="87" t="s">
        <v>182</v>
      </c>
      <c r="P14" s="88" t="s">
        <v>183</v>
      </c>
      <c r="Q14" s="87"/>
    </row>
    <row r="15" spans="1:17" ht="29.1" customHeight="1">
      <c r="A15" s="66" t="s">
        <v>184</v>
      </c>
      <c r="B15" s="67">
        <f>C15-0.7</f>
        <v>20.100000000000001</v>
      </c>
      <c r="C15" s="67">
        <f>D15-0.7</f>
        <v>20.8</v>
      </c>
      <c r="D15" s="68">
        <v>21.5</v>
      </c>
      <c r="E15" s="67">
        <f>D15+0.7</f>
        <v>22.2</v>
      </c>
      <c r="F15" s="67">
        <f>E15+0.7</f>
        <v>22.9</v>
      </c>
      <c r="G15" s="67">
        <f>F15+1</f>
        <v>23.9</v>
      </c>
      <c r="H15" s="67"/>
      <c r="I15" s="65"/>
      <c r="J15" s="66" t="s">
        <v>184</v>
      </c>
      <c r="K15" s="86" t="s">
        <v>164</v>
      </c>
      <c r="L15" s="86" t="s">
        <v>164</v>
      </c>
      <c r="M15" s="86" t="s">
        <v>164</v>
      </c>
      <c r="N15" s="86" t="s">
        <v>164</v>
      </c>
      <c r="O15" s="86" t="s">
        <v>164</v>
      </c>
      <c r="P15" s="86" t="s">
        <v>164</v>
      </c>
      <c r="Q15" s="87"/>
    </row>
    <row r="16" spans="1:17" ht="29.1" customHeight="1">
      <c r="A16" s="66" t="s">
        <v>185</v>
      </c>
      <c r="B16" s="67">
        <f t="shared" ref="B16:B21" si="10">C16-0.5</f>
        <v>14</v>
      </c>
      <c r="C16" s="67">
        <f t="shared" ref="C16:C21" si="11">D16-0.5</f>
        <v>14.5</v>
      </c>
      <c r="D16" s="71">
        <v>15</v>
      </c>
      <c r="E16" s="67">
        <f>D16+0.5</f>
        <v>15.5</v>
      </c>
      <c r="F16" s="67">
        <f>E16+0.5</f>
        <v>16</v>
      </c>
      <c r="G16" s="67">
        <f>F16+0.7</f>
        <v>16.7</v>
      </c>
      <c r="H16" s="67"/>
      <c r="I16" s="65"/>
      <c r="J16" s="66" t="s">
        <v>185</v>
      </c>
      <c r="K16" s="86" t="s">
        <v>164</v>
      </c>
      <c r="L16" s="86" t="s">
        <v>164</v>
      </c>
      <c r="M16" s="86" t="s">
        <v>164</v>
      </c>
      <c r="N16" s="86" t="s">
        <v>164</v>
      </c>
      <c r="O16" s="86" t="s">
        <v>164</v>
      </c>
      <c r="P16" s="86" t="s">
        <v>164</v>
      </c>
      <c r="Q16" s="87"/>
    </row>
    <row r="17" spans="1:17" ht="29.1" customHeight="1">
      <c r="A17" s="66" t="s">
        <v>186</v>
      </c>
      <c r="B17" s="67">
        <f>C17</f>
        <v>10.5</v>
      </c>
      <c r="C17" s="67">
        <f>D17</f>
        <v>10.5</v>
      </c>
      <c r="D17" s="71">
        <v>10.5</v>
      </c>
      <c r="E17" s="67">
        <f t="shared" ref="E17:G17" si="12">D17</f>
        <v>10.5</v>
      </c>
      <c r="F17" s="67">
        <f t="shared" si="12"/>
        <v>10.5</v>
      </c>
      <c r="G17" s="67">
        <f t="shared" si="12"/>
        <v>10.5</v>
      </c>
      <c r="H17" s="67"/>
      <c r="I17" s="65"/>
      <c r="J17" s="66" t="s">
        <v>186</v>
      </c>
      <c r="K17" s="87" t="s">
        <v>187</v>
      </c>
      <c r="L17" s="88" t="s">
        <v>188</v>
      </c>
      <c r="M17" s="87" t="s">
        <v>187</v>
      </c>
      <c r="N17" s="88" t="s">
        <v>188</v>
      </c>
      <c r="O17" s="87" t="s">
        <v>187</v>
      </c>
      <c r="P17" s="88" t="s">
        <v>188</v>
      </c>
      <c r="Q17" s="87"/>
    </row>
    <row r="18" spans="1:17" ht="29.1" customHeight="1">
      <c r="A18" s="66" t="s">
        <v>189</v>
      </c>
      <c r="B18" s="67">
        <f>C18-1</f>
        <v>57</v>
      </c>
      <c r="C18" s="67">
        <f t="shared" ref="C18:C22" si="13">D18-1</f>
        <v>58</v>
      </c>
      <c r="D18" s="71">
        <v>59</v>
      </c>
      <c r="E18" s="67">
        <f>D18+1</f>
        <v>60</v>
      </c>
      <c r="F18" s="67">
        <f t="shared" ref="F18:F23" si="14">E18+1</f>
        <v>61</v>
      </c>
      <c r="G18" s="67">
        <f>F18+1.5</f>
        <v>62.5</v>
      </c>
      <c r="H18" s="67"/>
      <c r="I18" s="65"/>
      <c r="J18" s="66" t="s">
        <v>189</v>
      </c>
      <c r="K18" s="87" t="s">
        <v>162</v>
      </c>
      <c r="L18" s="88" t="s">
        <v>190</v>
      </c>
      <c r="M18" s="87" t="s">
        <v>162</v>
      </c>
      <c r="N18" s="88" t="s">
        <v>190</v>
      </c>
      <c r="O18" s="87" t="s">
        <v>162</v>
      </c>
      <c r="P18" s="88" t="s">
        <v>190</v>
      </c>
      <c r="Q18" s="87"/>
    </row>
    <row r="19" spans="1:17" ht="29.1" customHeight="1">
      <c r="A19" s="66" t="s">
        <v>191</v>
      </c>
      <c r="B19" s="67">
        <f>C19-1</f>
        <v>55</v>
      </c>
      <c r="C19" s="67">
        <f t="shared" si="13"/>
        <v>56</v>
      </c>
      <c r="D19" s="71">
        <v>57</v>
      </c>
      <c r="E19" s="67">
        <f>D19+1</f>
        <v>58</v>
      </c>
      <c r="F19" s="67">
        <f t="shared" si="14"/>
        <v>59</v>
      </c>
      <c r="G19" s="67">
        <f>F19+1.5</f>
        <v>60.5</v>
      </c>
      <c r="H19" s="65"/>
      <c r="I19" s="65"/>
      <c r="J19" s="66" t="s">
        <v>191</v>
      </c>
      <c r="K19" s="87" t="s">
        <v>182</v>
      </c>
      <c r="L19" s="88" t="s">
        <v>183</v>
      </c>
      <c r="M19" s="87" t="s">
        <v>182</v>
      </c>
      <c r="N19" s="86" t="s">
        <v>164</v>
      </c>
      <c r="O19" s="87" t="s">
        <v>170</v>
      </c>
      <c r="P19" s="86" t="s">
        <v>164</v>
      </c>
      <c r="Q19" s="87"/>
    </row>
    <row r="20" spans="1:17" ht="29.1" customHeight="1">
      <c r="A20" s="66" t="s">
        <v>192</v>
      </c>
      <c r="B20" s="67">
        <f t="shared" si="10"/>
        <v>36</v>
      </c>
      <c r="C20" s="67">
        <f t="shared" si="11"/>
        <v>36.5</v>
      </c>
      <c r="D20" s="71">
        <v>37</v>
      </c>
      <c r="E20" s="67">
        <f t="shared" ref="E20:G20" si="15">D20+0.5</f>
        <v>37.5</v>
      </c>
      <c r="F20" s="67">
        <f t="shared" si="15"/>
        <v>38</v>
      </c>
      <c r="G20" s="67">
        <f t="shared" si="15"/>
        <v>38.5</v>
      </c>
      <c r="H20" s="65"/>
      <c r="I20" s="65"/>
      <c r="J20" s="66" t="s">
        <v>192</v>
      </c>
      <c r="K20" s="86" t="s">
        <v>164</v>
      </c>
      <c r="L20" s="86" t="s">
        <v>164</v>
      </c>
      <c r="M20" s="86" t="s">
        <v>164</v>
      </c>
      <c r="N20" s="86" t="s">
        <v>164</v>
      </c>
      <c r="O20" s="86" t="s">
        <v>164</v>
      </c>
      <c r="P20" s="86" t="s">
        <v>164</v>
      </c>
      <c r="Q20" s="87"/>
    </row>
    <row r="21" spans="1:17" ht="29.1" customHeight="1">
      <c r="A21" s="66" t="s">
        <v>193</v>
      </c>
      <c r="B21" s="67">
        <f t="shared" si="10"/>
        <v>26</v>
      </c>
      <c r="C21" s="67">
        <f t="shared" si="11"/>
        <v>26.5</v>
      </c>
      <c r="D21" s="71">
        <v>27</v>
      </c>
      <c r="E21" s="67">
        <f>D21+0.5</f>
        <v>27.5</v>
      </c>
      <c r="F21" s="67">
        <f>E21+0.5</f>
        <v>28</v>
      </c>
      <c r="G21" s="67">
        <f>F21+0.75</f>
        <v>28.75</v>
      </c>
      <c r="H21" s="65"/>
      <c r="I21" s="65"/>
      <c r="J21" s="66" t="s">
        <v>193</v>
      </c>
      <c r="K21" s="86" t="s">
        <v>164</v>
      </c>
      <c r="L21" s="86" t="s">
        <v>164</v>
      </c>
      <c r="M21" s="86" t="s">
        <v>164</v>
      </c>
      <c r="N21" s="86" t="s">
        <v>164</v>
      </c>
      <c r="O21" s="86" t="s">
        <v>164</v>
      </c>
      <c r="P21" s="86" t="s">
        <v>164</v>
      </c>
      <c r="Q21" s="87"/>
    </row>
    <row r="22" spans="1:17" ht="29.1" customHeight="1">
      <c r="A22" s="66" t="s">
        <v>194</v>
      </c>
      <c r="B22" s="67">
        <f>C22</f>
        <v>18</v>
      </c>
      <c r="C22" s="67">
        <f t="shared" si="13"/>
        <v>18</v>
      </c>
      <c r="D22" s="71">
        <v>19</v>
      </c>
      <c r="E22" s="67">
        <f>D22</f>
        <v>19</v>
      </c>
      <c r="F22" s="67">
        <f>E22+1.5</f>
        <v>20.5</v>
      </c>
      <c r="G22" s="67">
        <f>F22</f>
        <v>20.5</v>
      </c>
      <c r="H22" s="65"/>
      <c r="I22" s="65"/>
      <c r="J22" s="66" t="s">
        <v>194</v>
      </c>
      <c r="K22" s="87" t="s">
        <v>177</v>
      </c>
      <c r="L22" s="88" t="s">
        <v>178</v>
      </c>
      <c r="M22" s="87" t="s">
        <v>177</v>
      </c>
      <c r="N22" s="125" t="s">
        <v>165</v>
      </c>
      <c r="O22" s="86" t="s">
        <v>164</v>
      </c>
      <c r="P22" s="125" t="s">
        <v>165</v>
      </c>
      <c r="Q22" s="87"/>
    </row>
    <row r="23" spans="1:17" ht="29.1" customHeight="1">
      <c r="A23" s="66" t="s">
        <v>195</v>
      </c>
      <c r="B23" s="72">
        <f>C23</f>
        <v>18</v>
      </c>
      <c r="C23" s="72">
        <f>D23-0.5</f>
        <v>18</v>
      </c>
      <c r="D23" s="73">
        <v>18.5</v>
      </c>
      <c r="E23" s="72">
        <f>D23</f>
        <v>18.5</v>
      </c>
      <c r="F23" s="72">
        <f t="shared" si="14"/>
        <v>19.5</v>
      </c>
      <c r="G23" s="72">
        <f>F23</f>
        <v>19.5</v>
      </c>
      <c r="H23" s="65"/>
      <c r="I23" s="65"/>
      <c r="J23" s="66" t="s">
        <v>195</v>
      </c>
      <c r="K23" s="87" t="s">
        <v>170</v>
      </c>
      <c r="L23" s="86" t="s">
        <v>164</v>
      </c>
      <c r="M23" s="87" t="s">
        <v>170</v>
      </c>
      <c r="N23" s="86" t="s">
        <v>164</v>
      </c>
      <c r="O23" s="86" t="s">
        <v>164</v>
      </c>
      <c r="P23" s="88" t="s">
        <v>190</v>
      </c>
      <c r="Q23" s="87"/>
    </row>
    <row r="24" spans="1:17" ht="29.1" customHeight="1">
      <c r="A24" s="122"/>
      <c r="B24" s="93"/>
      <c r="C24" s="123"/>
      <c r="D24" s="123"/>
      <c r="E24" s="124"/>
      <c r="F24" s="124"/>
      <c r="G24" s="93"/>
      <c r="H24" s="65"/>
      <c r="I24" s="65"/>
      <c r="J24" s="93"/>
      <c r="K24" s="93"/>
      <c r="L24" s="87"/>
      <c r="M24" s="93"/>
      <c r="N24" s="93"/>
      <c r="O24" s="93"/>
      <c r="P24" s="93"/>
      <c r="Q24" s="93"/>
    </row>
    <row r="25" spans="1:17" ht="14.25">
      <c r="A25" s="79" t="s">
        <v>196</v>
      </c>
      <c r="D25" s="80"/>
      <c r="E25" s="80"/>
      <c r="F25" s="80"/>
      <c r="G25" s="80"/>
      <c r="H25" s="80"/>
      <c r="I25" s="80"/>
      <c r="J25" s="80"/>
      <c r="K25" s="91"/>
      <c r="L25" s="91"/>
      <c r="M25" s="91"/>
      <c r="N25" s="91"/>
      <c r="O25" s="91"/>
      <c r="P25" s="91"/>
      <c r="Q25" s="91"/>
    </row>
    <row r="26" spans="1:17" ht="14.25">
      <c r="A26" s="59" t="s">
        <v>197</v>
      </c>
      <c r="B26" s="80"/>
      <c r="C26" s="80"/>
      <c r="D26" s="80"/>
      <c r="E26" s="80"/>
      <c r="F26" s="80"/>
      <c r="G26" s="80"/>
      <c r="H26" s="80"/>
      <c r="I26" s="80"/>
      <c r="J26" s="79" t="s">
        <v>198</v>
      </c>
      <c r="K26" s="92"/>
      <c r="L26" s="92" t="s">
        <v>199</v>
      </c>
      <c r="M26" s="92"/>
      <c r="N26" s="92" t="s">
        <v>200</v>
      </c>
      <c r="O26" s="92"/>
      <c r="P26" s="92"/>
    </row>
    <row r="27" spans="1:17" ht="26.1" customHeight="1">
      <c r="A27" s="80"/>
    </row>
  </sheetData>
  <mergeCells count="7">
    <mergeCell ref="A1:Q1"/>
    <mergeCell ref="B2:C2"/>
    <mergeCell ref="E2:G2"/>
    <mergeCell ref="K2:Q2"/>
    <mergeCell ref="B3:H3"/>
    <mergeCell ref="J3:Q3"/>
    <mergeCell ref="A3:A5"/>
  </mergeCells>
  <phoneticPr fontId="4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tabSelected="1" workbookViewId="0">
      <selection activeCell="B5" sqref="B5:C5"/>
    </sheetView>
  </sheetViews>
  <sheetFormatPr defaultColWidth="10.125" defaultRowHeight="14.2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9.125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spans="1:11" ht="25.5">
      <c r="A1" s="412" t="s">
        <v>226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>
      <c r="A2" s="97" t="s">
        <v>53</v>
      </c>
      <c r="B2" s="413" t="s">
        <v>54</v>
      </c>
      <c r="C2" s="413"/>
      <c r="D2" s="98" t="s">
        <v>62</v>
      </c>
      <c r="E2" s="99"/>
      <c r="F2" s="100" t="s">
        <v>227</v>
      </c>
      <c r="G2" s="414" t="s">
        <v>69</v>
      </c>
      <c r="H2" s="414"/>
      <c r="I2" s="117" t="s">
        <v>57</v>
      </c>
      <c r="J2" s="414" t="s">
        <v>228</v>
      </c>
      <c r="K2" s="415"/>
    </row>
    <row r="3" spans="1:11" ht="27" customHeight="1">
      <c r="A3" s="101" t="s">
        <v>75</v>
      </c>
      <c r="B3" s="416">
        <v>11398</v>
      </c>
      <c r="C3" s="416"/>
      <c r="D3" s="102" t="s">
        <v>229</v>
      </c>
      <c r="E3" s="417"/>
      <c r="F3" s="418"/>
      <c r="G3" s="418"/>
      <c r="H3" s="373" t="s">
        <v>230</v>
      </c>
      <c r="I3" s="373"/>
      <c r="J3" s="373"/>
      <c r="K3" s="374"/>
    </row>
    <row r="4" spans="1:11">
      <c r="A4" s="103" t="s">
        <v>72</v>
      </c>
      <c r="B4" s="104">
        <v>5</v>
      </c>
      <c r="C4" s="104">
        <v>6</v>
      </c>
      <c r="D4" s="105" t="s">
        <v>231</v>
      </c>
      <c r="E4" s="419" t="s">
        <v>232</v>
      </c>
      <c r="F4" s="419"/>
      <c r="G4" s="419"/>
      <c r="H4" s="309" t="s">
        <v>233</v>
      </c>
      <c r="I4" s="309"/>
      <c r="J4" s="114" t="s">
        <v>66</v>
      </c>
      <c r="K4" s="120" t="s">
        <v>67</v>
      </c>
    </row>
    <row r="5" spans="1:11">
      <c r="A5" s="103" t="s">
        <v>234</v>
      </c>
      <c r="B5" s="416">
        <v>2</v>
      </c>
      <c r="C5" s="416"/>
      <c r="D5" s="102" t="s">
        <v>235</v>
      </c>
      <c r="E5" s="102" t="s">
        <v>236</v>
      </c>
      <c r="F5" s="102" t="s">
        <v>237</v>
      </c>
      <c r="G5" s="102" t="s">
        <v>238</v>
      </c>
      <c r="H5" s="309" t="s">
        <v>239</v>
      </c>
      <c r="I5" s="309"/>
      <c r="J5" s="114" t="s">
        <v>66</v>
      </c>
      <c r="K5" s="120" t="s">
        <v>67</v>
      </c>
    </row>
    <row r="6" spans="1:11">
      <c r="A6" s="106" t="s">
        <v>240</v>
      </c>
      <c r="B6" s="420">
        <v>80</v>
      </c>
      <c r="C6" s="420"/>
      <c r="D6" s="107" t="s">
        <v>241</v>
      </c>
      <c r="E6" s="108"/>
      <c r="F6" s="109">
        <v>1089</v>
      </c>
      <c r="G6" s="107"/>
      <c r="H6" s="421" t="s">
        <v>242</v>
      </c>
      <c r="I6" s="421"/>
      <c r="J6" s="109" t="s">
        <v>66</v>
      </c>
      <c r="K6" s="121" t="s">
        <v>67</v>
      </c>
    </row>
    <row r="7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243</v>
      </c>
      <c r="B8" s="100" t="s">
        <v>244</v>
      </c>
      <c r="C8" s="100" t="s">
        <v>245</v>
      </c>
      <c r="D8" s="100" t="s">
        <v>246</v>
      </c>
      <c r="E8" s="100" t="s">
        <v>247</v>
      </c>
      <c r="F8" s="100" t="s">
        <v>248</v>
      </c>
      <c r="G8" s="422" t="s">
        <v>78</v>
      </c>
      <c r="H8" s="423"/>
      <c r="I8" s="423"/>
      <c r="J8" s="423"/>
      <c r="K8" s="424"/>
    </row>
    <row r="9" spans="1:11">
      <c r="A9" s="308" t="s">
        <v>249</v>
      </c>
      <c r="B9" s="309"/>
      <c r="C9" s="114" t="s">
        <v>66</v>
      </c>
      <c r="D9" s="114" t="s">
        <v>67</v>
      </c>
      <c r="E9" s="102" t="s">
        <v>250</v>
      </c>
      <c r="F9" s="115" t="s">
        <v>251</v>
      </c>
      <c r="G9" s="425"/>
      <c r="H9" s="426"/>
      <c r="I9" s="426"/>
      <c r="J9" s="426"/>
      <c r="K9" s="427"/>
    </row>
    <row r="10" spans="1:11">
      <c r="A10" s="308" t="s">
        <v>252</v>
      </c>
      <c r="B10" s="309"/>
      <c r="C10" s="114" t="s">
        <v>66</v>
      </c>
      <c r="D10" s="114" t="s">
        <v>67</v>
      </c>
      <c r="E10" s="102" t="s">
        <v>253</v>
      </c>
      <c r="F10" s="115" t="s">
        <v>254</v>
      </c>
      <c r="G10" s="425" t="s">
        <v>255</v>
      </c>
      <c r="H10" s="426"/>
      <c r="I10" s="426"/>
      <c r="J10" s="426"/>
      <c r="K10" s="427"/>
    </row>
    <row r="11" spans="1:11">
      <c r="A11" s="428" t="s">
        <v>208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30"/>
    </row>
    <row r="12" spans="1:11">
      <c r="A12" s="101" t="s">
        <v>88</v>
      </c>
      <c r="B12" s="114" t="s">
        <v>84</v>
      </c>
      <c r="C12" s="114" t="s">
        <v>85</v>
      </c>
      <c r="D12" s="115"/>
      <c r="E12" s="102" t="s">
        <v>86</v>
      </c>
      <c r="F12" s="114" t="s">
        <v>84</v>
      </c>
      <c r="G12" s="114" t="s">
        <v>85</v>
      </c>
      <c r="H12" s="114"/>
      <c r="I12" s="102" t="s">
        <v>256</v>
      </c>
      <c r="J12" s="114" t="s">
        <v>84</v>
      </c>
      <c r="K12" s="120" t="s">
        <v>85</v>
      </c>
    </row>
    <row r="13" spans="1:11">
      <c r="A13" s="101" t="s">
        <v>91</v>
      </c>
      <c r="B13" s="114" t="s">
        <v>84</v>
      </c>
      <c r="C13" s="114" t="s">
        <v>85</v>
      </c>
      <c r="D13" s="115"/>
      <c r="E13" s="102" t="s">
        <v>96</v>
      </c>
      <c r="F13" s="114" t="s">
        <v>84</v>
      </c>
      <c r="G13" s="114" t="s">
        <v>85</v>
      </c>
      <c r="H13" s="114"/>
      <c r="I13" s="102" t="s">
        <v>257</v>
      </c>
      <c r="J13" s="114" t="s">
        <v>84</v>
      </c>
      <c r="K13" s="120" t="s">
        <v>85</v>
      </c>
    </row>
    <row r="14" spans="1:11">
      <c r="A14" s="106" t="s">
        <v>258</v>
      </c>
      <c r="B14" s="109" t="s">
        <v>84</v>
      </c>
      <c r="C14" s="109" t="s">
        <v>85</v>
      </c>
      <c r="D14" s="108"/>
      <c r="E14" s="107" t="s">
        <v>259</v>
      </c>
      <c r="F14" s="109" t="s">
        <v>84</v>
      </c>
      <c r="G14" s="109" t="s">
        <v>85</v>
      </c>
      <c r="H14" s="109"/>
      <c r="I14" s="107" t="s">
        <v>260</v>
      </c>
      <c r="J14" s="109" t="s">
        <v>84</v>
      </c>
      <c r="K14" s="121" t="s">
        <v>85</v>
      </c>
    </row>
    <row r="15" spans="1:11">
      <c r="A15" s="110"/>
      <c r="B15" s="116"/>
      <c r="C15" s="116"/>
      <c r="D15" s="111"/>
      <c r="E15" s="110"/>
      <c r="F15" s="116"/>
      <c r="G15" s="116"/>
      <c r="H15" s="116"/>
      <c r="I15" s="110"/>
      <c r="J15" s="116"/>
      <c r="K15" s="116"/>
    </row>
    <row r="16" spans="1:11" s="95" customFormat="1">
      <c r="A16" s="370" t="s">
        <v>261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2"/>
    </row>
    <row r="17" spans="1:11">
      <c r="A17" s="308" t="s">
        <v>262</v>
      </c>
      <c r="B17" s="309"/>
      <c r="C17" s="309"/>
      <c r="D17" s="309"/>
      <c r="E17" s="309"/>
      <c r="F17" s="309"/>
      <c r="G17" s="309"/>
      <c r="H17" s="309"/>
      <c r="I17" s="309"/>
      <c r="J17" s="309"/>
      <c r="K17" s="431"/>
    </row>
    <row r="18" spans="1:11">
      <c r="A18" s="308" t="s">
        <v>263</v>
      </c>
      <c r="B18" s="309"/>
      <c r="C18" s="309"/>
      <c r="D18" s="309"/>
      <c r="E18" s="309"/>
      <c r="F18" s="309"/>
      <c r="G18" s="309"/>
      <c r="H18" s="309"/>
      <c r="I18" s="309"/>
      <c r="J18" s="309"/>
      <c r="K18" s="431"/>
    </row>
    <row r="19" spans="1:11">
      <c r="A19" s="432" t="s">
        <v>264</v>
      </c>
      <c r="B19" s="433"/>
      <c r="C19" s="433"/>
      <c r="D19" s="433"/>
      <c r="E19" s="433"/>
      <c r="F19" s="433"/>
      <c r="G19" s="433"/>
      <c r="H19" s="433"/>
      <c r="I19" s="433"/>
      <c r="J19" s="433"/>
      <c r="K19" s="434"/>
    </row>
    <row r="20" spans="1:11">
      <c r="A20" s="435"/>
      <c r="B20" s="436"/>
      <c r="C20" s="436"/>
      <c r="D20" s="436"/>
      <c r="E20" s="436"/>
      <c r="F20" s="436"/>
      <c r="G20" s="436"/>
      <c r="H20" s="436"/>
      <c r="I20" s="436"/>
      <c r="J20" s="436"/>
      <c r="K20" s="437"/>
    </row>
    <row r="21" spans="1:11">
      <c r="A21" s="435"/>
      <c r="B21" s="436"/>
      <c r="C21" s="436"/>
      <c r="D21" s="436"/>
      <c r="E21" s="436"/>
      <c r="F21" s="436"/>
      <c r="G21" s="436"/>
      <c r="H21" s="436"/>
      <c r="I21" s="436"/>
      <c r="J21" s="436"/>
      <c r="K21" s="437"/>
    </row>
    <row r="22" spans="1:11">
      <c r="A22" s="435"/>
      <c r="B22" s="436"/>
      <c r="C22" s="436"/>
      <c r="D22" s="436"/>
      <c r="E22" s="436"/>
      <c r="F22" s="436"/>
      <c r="G22" s="436"/>
      <c r="H22" s="436"/>
      <c r="I22" s="436"/>
      <c r="J22" s="436"/>
      <c r="K22" s="437"/>
    </row>
    <row r="23" spans="1:11">
      <c r="A23" s="438"/>
      <c r="B23" s="439"/>
      <c r="C23" s="439"/>
      <c r="D23" s="439"/>
      <c r="E23" s="439"/>
      <c r="F23" s="439"/>
      <c r="G23" s="439"/>
      <c r="H23" s="439"/>
      <c r="I23" s="439"/>
      <c r="J23" s="439"/>
      <c r="K23" s="440"/>
    </row>
    <row r="24" spans="1:11">
      <c r="A24" s="308" t="s">
        <v>126</v>
      </c>
      <c r="B24" s="309"/>
      <c r="C24" s="114" t="s">
        <v>66</v>
      </c>
      <c r="D24" s="114" t="s">
        <v>67</v>
      </c>
      <c r="E24" s="373"/>
      <c r="F24" s="373"/>
      <c r="G24" s="373"/>
      <c r="H24" s="373"/>
      <c r="I24" s="373"/>
      <c r="J24" s="373"/>
      <c r="K24" s="374"/>
    </row>
    <row r="25" spans="1:11">
      <c r="A25" s="118" t="s">
        <v>265</v>
      </c>
      <c r="B25" s="441"/>
      <c r="C25" s="441"/>
      <c r="D25" s="441"/>
      <c r="E25" s="441"/>
      <c r="F25" s="441"/>
      <c r="G25" s="441"/>
      <c r="H25" s="441"/>
      <c r="I25" s="441"/>
      <c r="J25" s="441"/>
      <c r="K25" s="442"/>
    </row>
    <row r="26" spans="1:11">
      <c r="A26" s="443"/>
      <c r="B26" s="443"/>
      <c r="C26" s="443"/>
      <c r="D26" s="443"/>
      <c r="E26" s="443"/>
      <c r="F26" s="443"/>
      <c r="G26" s="443"/>
      <c r="H26" s="443"/>
      <c r="I26" s="443"/>
      <c r="J26" s="443"/>
      <c r="K26" s="443"/>
    </row>
    <row r="27" spans="1:11">
      <c r="A27" s="444" t="s">
        <v>266</v>
      </c>
      <c r="B27" s="423"/>
      <c r="C27" s="423"/>
      <c r="D27" s="423"/>
      <c r="E27" s="423"/>
      <c r="F27" s="423"/>
      <c r="G27" s="423"/>
      <c r="H27" s="423"/>
      <c r="I27" s="423"/>
      <c r="J27" s="423"/>
      <c r="K27" s="424"/>
    </row>
    <row r="28" spans="1:11" ht="17.25" customHeight="1">
      <c r="A28" s="445" t="s">
        <v>267</v>
      </c>
      <c r="B28" s="446"/>
      <c r="C28" s="446"/>
      <c r="D28" s="446"/>
      <c r="E28" s="446"/>
      <c r="F28" s="446"/>
      <c r="G28" s="446"/>
      <c r="H28" s="446"/>
      <c r="I28" s="446"/>
      <c r="J28" s="446"/>
      <c r="K28" s="447"/>
    </row>
    <row r="29" spans="1:11" ht="17.25" customHeight="1">
      <c r="A29" s="445" t="s">
        <v>268</v>
      </c>
      <c r="B29" s="446"/>
      <c r="C29" s="446"/>
      <c r="D29" s="446"/>
      <c r="E29" s="446"/>
      <c r="F29" s="446"/>
      <c r="G29" s="446"/>
      <c r="H29" s="446"/>
      <c r="I29" s="446"/>
      <c r="J29" s="446"/>
      <c r="K29" s="447"/>
    </row>
    <row r="30" spans="1:11" ht="17.25" customHeight="1">
      <c r="A30" s="445"/>
      <c r="B30" s="446"/>
      <c r="C30" s="446"/>
      <c r="D30" s="446"/>
      <c r="E30" s="446"/>
      <c r="F30" s="446"/>
      <c r="G30" s="446"/>
      <c r="H30" s="446"/>
      <c r="I30" s="446"/>
      <c r="J30" s="446"/>
      <c r="K30" s="447"/>
    </row>
    <row r="31" spans="1:11" ht="17.25" customHeight="1">
      <c r="A31" s="445"/>
      <c r="B31" s="446"/>
      <c r="C31" s="446"/>
      <c r="D31" s="446"/>
      <c r="E31" s="446"/>
      <c r="F31" s="446"/>
      <c r="G31" s="446"/>
      <c r="H31" s="446"/>
      <c r="I31" s="446"/>
      <c r="J31" s="446"/>
      <c r="K31" s="447"/>
    </row>
    <row r="32" spans="1:11" ht="17.25" customHeight="1">
      <c r="A32" s="445"/>
      <c r="B32" s="446"/>
      <c r="C32" s="446"/>
      <c r="D32" s="446"/>
      <c r="E32" s="446"/>
      <c r="F32" s="446"/>
      <c r="G32" s="446"/>
      <c r="H32" s="446"/>
      <c r="I32" s="446"/>
      <c r="J32" s="446"/>
      <c r="K32" s="447"/>
    </row>
    <row r="33" spans="1:13" ht="17.25" customHeight="1">
      <c r="A33" s="445"/>
      <c r="B33" s="446"/>
      <c r="C33" s="446"/>
      <c r="D33" s="446"/>
      <c r="E33" s="446"/>
      <c r="F33" s="446"/>
      <c r="G33" s="446"/>
      <c r="H33" s="446"/>
      <c r="I33" s="446"/>
      <c r="J33" s="446"/>
      <c r="K33" s="447"/>
    </row>
    <row r="34" spans="1:13" ht="17.25" customHeight="1">
      <c r="A34" s="435"/>
      <c r="B34" s="436"/>
      <c r="C34" s="436"/>
      <c r="D34" s="436"/>
      <c r="E34" s="436"/>
      <c r="F34" s="436"/>
      <c r="G34" s="436"/>
      <c r="H34" s="436"/>
      <c r="I34" s="436"/>
      <c r="J34" s="436"/>
      <c r="K34" s="437"/>
    </row>
    <row r="35" spans="1:13" ht="17.25" customHeight="1">
      <c r="A35" s="448"/>
      <c r="B35" s="436"/>
      <c r="C35" s="436"/>
      <c r="D35" s="436"/>
      <c r="E35" s="436"/>
      <c r="F35" s="436"/>
      <c r="G35" s="436"/>
      <c r="H35" s="436"/>
      <c r="I35" s="436"/>
      <c r="J35" s="436"/>
      <c r="K35" s="437"/>
    </row>
    <row r="36" spans="1:13" ht="17.25" customHeight="1">
      <c r="A36" s="449"/>
      <c r="B36" s="450"/>
      <c r="C36" s="450"/>
      <c r="D36" s="450"/>
      <c r="E36" s="450"/>
      <c r="F36" s="450"/>
      <c r="G36" s="450"/>
      <c r="H36" s="450"/>
      <c r="I36" s="450"/>
      <c r="J36" s="450"/>
      <c r="K36" s="451"/>
    </row>
    <row r="37" spans="1:13" ht="18.75" customHeight="1">
      <c r="A37" s="452" t="s">
        <v>269</v>
      </c>
      <c r="B37" s="453"/>
      <c r="C37" s="453"/>
      <c r="D37" s="453"/>
      <c r="E37" s="453"/>
      <c r="F37" s="453"/>
      <c r="G37" s="453"/>
      <c r="H37" s="453"/>
      <c r="I37" s="453"/>
      <c r="J37" s="453"/>
      <c r="K37" s="454"/>
    </row>
    <row r="38" spans="1:13" s="96" customFormat="1" ht="18.75" customHeight="1">
      <c r="A38" s="308" t="s">
        <v>270</v>
      </c>
      <c r="B38" s="309"/>
      <c r="C38" s="309"/>
      <c r="D38" s="373" t="s">
        <v>271</v>
      </c>
      <c r="E38" s="373"/>
      <c r="F38" s="455" t="s">
        <v>272</v>
      </c>
      <c r="G38" s="456"/>
      <c r="H38" s="309" t="s">
        <v>273</v>
      </c>
      <c r="I38" s="309"/>
      <c r="J38" s="309" t="s">
        <v>274</v>
      </c>
      <c r="K38" s="431"/>
    </row>
    <row r="39" spans="1:13" ht="18.75" customHeight="1">
      <c r="A39" s="103" t="s">
        <v>196</v>
      </c>
      <c r="B39" s="309"/>
      <c r="C39" s="309"/>
      <c r="D39" s="309"/>
      <c r="E39" s="309"/>
      <c r="F39" s="309"/>
      <c r="G39" s="309"/>
      <c r="H39" s="309"/>
      <c r="I39" s="309"/>
      <c r="J39" s="309"/>
      <c r="K39" s="431"/>
      <c r="M39" s="96"/>
    </row>
    <row r="40" spans="1:13" ht="30.95" customHeight="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431"/>
    </row>
    <row r="41" spans="1:13" ht="18.75" customHeight="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431"/>
    </row>
    <row r="42" spans="1:13" ht="32.1" customHeight="1">
      <c r="A42" s="106" t="s">
        <v>140</v>
      </c>
      <c r="B42" s="457" t="s">
        <v>275</v>
      </c>
      <c r="C42" s="457"/>
      <c r="D42" s="107" t="s">
        <v>276</v>
      </c>
      <c r="E42" s="108"/>
      <c r="F42" s="107" t="s">
        <v>144</v>
      </c>
      <c r="G42" s="119"/>
      <c r="H42" s="458" t="s">
        <v>145</v>
      </c>
      <c r="I42" s="458"/>
      <c r="J42" s="457"/>
      <c r="K42" s="45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7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9" name="Check Box 77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0" name="Check Box 78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9"/>
  <sheetViews>
    <sheetView workbookViewId="0">
      <selection activeCell="Q17" sqref="Q17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9.625" style="59" customWidth="1"/>
    <col min="9" max="9" width="1.875" style="59" customWidth="1"/>
    <col min="10" max="10" width="20.25" style="59" customWidth="1"/>
    <col min="11" max="11" width="19" style="60" customWidth="1"/>
    <col min="12" max="12" width="20" style="60" customWidth="1"/>
    <col min="13" max="13" width="18" style="60" customWidth="1"/>
    <col min="14" max="14" width="15.75" style="60" customWidth="1"/>
    <col min="15" max="15" width="16.375" style="60" customWidth="1"/>
    <col min="16" max="16" width="16.125" style="60" customWidth="1"/>
    <col min="17" max="17" width="16.375" style="60" customWidth="1"/>
    <col min="18" max="16384" width="9" style="59"/>
  </cols>
  <sheetData>
    <row r="1" spans="1:17" ht="30" customHeight="1">
      <c r="A1" s="331" t="s">
        <v>148</v>
      </c>
      <c r="B1" s="332"/>
      <c r="C1" s="332"/>
      <c r="D1" s="332"/>
      <c r="E1" s="332"/>
      <c r="F1" s="332"/>
      <c r="G1" s="332"/>
      <c r="H1" s="332"/>
      <c r="I1" s="332"/>
      <c r="J1" s="332"/>
      <c r="K1" s="333"/>
      <c r="L1" s="333"/>
      <c r="M1" s="333"/>
      <c r="N1" s="333"/>
      <c r="O1" s="333"/>
      <c r="P1" s="333"/>
      <c r="Q1" s="333"/>
    </row>
    <row r="2" spans="1:17" ht="29.1" customHeight="1">
      <c r="A2" s="61" t="s">
        <v>62</v>
      </c>
      <c r="B2" s="334" t="s">
        <v>63</v>
      </c>
      <c r="C2" s="334"/>
      <c r="D2" s="62" t="s">
        <v>68</v>
      </c>
      <c r="E2" s="334" t="s">
        <v>69</v>
      </c>
      <c r="F2" s="334"/>
      <c r="G2" s="334"/>
      <c r="H2" s="63"/>
      <c r="I2" s="63"/>
      <c r="J2" s="81" t="s">
        <v>57</v>
      </c>
      <c r="K2" s="335" t="s">
        <v>58</v>
      </c>
      <c r="L2" s="335"/>
      <c r="M2" s="335"/>
      <c r="N2" s="335"/>
      <c r="O2" s="336"/>
      <c r="P2" s="336"/>
      <c r="Q2" s="337"/>
    </row>
    <row r="3" spans="1:17" ht="29.1" customHeight="1">
      <c r="A3" s="345" t="s">
        <v>150</v>
      </c>
      <c r="B3" s="338" t="s">
        <v>151</v>
      </c>
      <c r="C3" s="339"/>
      <c r="D3" s="339"/>
      <c r="E3" s="339"/>
      <c r="F3" s="339"/>
      <c r="G3" s="339"/>
      <c r="H3" s="340"/>
      <c r="I3" s="65"/>
      <c r="J3" s="341" t="s">
        <v>152</v>
      </c>
      <c r="K3" s="342"/>
      <c r="L3" s="342"/>
      <c r="M3" s="342"/>
      <c r="N3" s="342"/>
      <c r="O3" s="343"/>
      <c r="P3" s="343"/>
      <c r="Q3" s="344"/>
    </row>
    <row r="4" spans="1:17" ht="29.1" customHeight="1">
      <c r="A4" s="346"/>
      <c r="B4" s="64" t="s">
        <v>111</v>
      </c>
      <c r="C4" s="64" t="s">
        <v>112</v>
      </c>
      <c r="D4" s="64" t="s">
        <v>113</v>
      </c>
      <c r="E4" s="64" t="s">
        <v>114</v>
      </c>
      <c r="F4" s="64" t="s">
        <v>115</v>
      </c>
      <c r="G4" s="64" t="s">
        <v>116</v>
      </c>
      <c r="H4" s="65"/>
      <c r="I4" s="65"/>
      <c r="J4" s="82"/>
      <c r="K4" s="83" t="s">
        <v>111</v>
      </c>
      <c r="L4" s="83" t="s">
        <v>112</v>
      </c>
      <c r="M4" s="84" t="s">
        <v>113</v>
      </c>
      <c r="N4" s="83" t="s">
        <v>114</v>
      </c>
      <c r="O4" s="83" t="s">
        <v>115</v>
      </c>
      <c r="P4" s="83" t="s">
        <v>116</v>
      </c>
      <c r="Q4" s="93" t="s">
        <v>153</v>
      </c>
    </row>
    <row r="5" spans="1:17" ht="29.1" customHeight="1">
      <c r="A5" s="347"/>
      <c r="B5" s="64" t="s">
        <v>154</v>
      </c>
      <c r="C5" s="64" t="s">
        <v>155</v>
      </c>
      <c r="D5" s="64" t="s">
        <v>156</v>
      </c>
      <c r="E5" s="64" t="s">
        <v>157</v>
      </c>
      <c r="F5" s="64" t="s">
        <v>158</v>
      </c>
      <c r="G5" s="64" t="s">
        <v>159</v>
      </c>
      <c r="H5" s="64"/>
      <c r="I5" s="65"/>
      <c r="J5" s="82"/>
      <c r="K5" s="85" t="s">
        <v>154</v>
      </c>
      <c r="L5" s="85" t="s">
        <v>155</v>
      </c>
      <c r="M5" s="85" t="s">
        <v>156</v>
      </c>
      <c r="N5" s="85" t="s">
        <v>157</v>
      </c>
      <c r="O5" s="85" t="s">
        <v>158</v>
      </c>
      <c r="P5" s="85" t="s">
        <v>159</v>
      </c>
      <c r="Q5" s="85" t="s">
        <v>160</v>
      </c>
    </row>
    <row r="6" spans="1:17" ht="29.1" customHeight="1">
      <c r="A6" s="66" t="s">
        <v>161</v>
      </c>
      <c r="B6" s="67">
        <f t="shared" ref="B6:B8" si="0">C6-1</f>
        <v>73</v>
      </c>
      <c r="C6" s="67">
        <f t="shared" ref="C6:C8" si="1">D6-2</f>
        <v>74</v>
      </c>
      <c r="D6" s="68">
        <v>76</v>
      </c>
      <c r="E6" s="67">
        <f t="shared" ref="E6:E8" si="2">D6+2</f>
        <v>78</v>
      </c>
      <c r="F6" s="67">
        <f t="shared" ref="F6:F8" si="3">E6+2</f>
        <v>80</v>
      </c>
      <c r="G6" s="67">
        <f t="shared" ref="G6:G8" si="4">F6+1</f>
        <v>81</v>
      </c>
      <c r="H6" s="67"/>
      <c r="I6" s="65"/>
      <c r="J6" s="66" t="s">
        <v>161</v>
      </c>
      <c r="K6" s="86" t="s">
        <v>164</v>
      </c>
      <c r="L6" s="86" t="s">
        <v>164</v>
      </c>
      <c r="M6" s="86" t="s">
        <v>164</v>
      </c>
      <c r="N6" s="86" t="s">
        <v>164</v>
      </c>
      <c r="O6" s="86" t="s">
        <v>164</v>
      </c>
      <c r="P6" s="86" t="s">
        <v>164</v>
      </c>
      <c r="Q6" s="86"/>
    </row>
    <row r="7" spans="1:17" ht="29.1" customHeight="1">
      <c r="A7" s="66" t="s">
        <v>163</v>
      </c>
      <c r="B7" s="67">
        <f t="shared" si="0"/>
        <v>71</v>
      </c>
      <c r="C7" s="67">
        <f t="shared" si="1"/>
        <v>72</v>
      </c>
      <c r="D7" s="68">
        <v>74</v>
      </c>
      <c r="E7" s="67">
        <f t="shared" si="2"/>
        <v>76</v>
      </c>
      <c r="F7" s="67">
        <f t="shared" si="3"/>
        <v>78</v>
      </c>
      <c r="G7" s="67">
        <f t="shared" si="4"/>
        <v>79</v>
      </c>
      <c r="H7" s="67"/>
      <c r="I7" s="65"/>
      <c r="J7" s="66" t="s">
        <v>163</v>
      </c>
      <c r="K7" s="86" t="s">
        <v>277</v>
      </c>
      <c r="L7" s="86" t="s">
        <v>277</v>
      </c>
      <c r="M7" s="86" t="s">
        <v>278</v>
      </c>
      <c r="N7" s="86" t="s">
        <v>164</v>
      </c>
      <c r="O7" s="86" t="s">
        <v>164</v>
      </c>
      <c r="P7" s="86" t="s">
        <v>164</v>
      </c>
      <c r="Q7" s="86"/>
    </row>
    <row r="8" spans="1:17" ht="29.1" customHeight="1">
      <c r="A8" s="66" t="s">
        <v>166</v>
      </c>
      <c r="B8" s="69">
        <f t="shared" si="0"/>
        <v>65.5</v>
      </c>
      <c r="C8" s="69">
        <f t="shared" si="1"/>
        <v>66.5</v>
      </c>
      <c r="D8" s="68">
        <v>68.5</v>
      </c>
      <c r="E8" s="69">
        <f t="shared" si="2"/>
        <v>70.5</v>
      </c>
      <c r="F8" s="69">
        <f t="shared" si="3"/>
        <v>72.5</v>
      </c>
      <c r="G8" s="69">
        <f t="shared" si="4"/>
        <v>73.5</v>
      </c>
      <c r="H8" s="67"/>
      <c r="I8" s="65"/>
      <c r="J8" s="66" t="s">
        <v>166</v>
      </c>
      <c r="K8" s="87" t="s">
        <v>167</v>
      </c>
      <c r="L8" s="87" t="s">
        <v>279</v>
      </c>
      <c r="M8" s="87" t="s">
        <v>279</v>
      </c>
      <c r="N8" s="88" t="s">
        <v>280</v>
      </c>
      <c r="O8" s="86" t="s">
        <v>164</v>
      </c>
      <c r="P8" s="86" t="s">
        <v>164</v>
      </c>
      <c r="Q8" s="87"/>
    </row>
    <row r="9" spans="1:17" ht="29.1" customHeight="1">
      <c r="A9" s="66" t="s">
        <v>169</v>
      </c>
      <c r="B9" s="67">
        <f t="shared" ref="B9:B11" si="5">C9-4</f>
        <v>116</v>
      </c>
      <c r="C9" s="67">
        <f t="shared" ref="C9:C11" si="6">D9-4</f>
        <v>120</v>
      </c>
      <c r="D9" s="68">
        <v>124</v>
      </c>
      <c r="E9" s="67">
        <f t="shared" ref="E9:E11" si="7">D9+4</f>
        <v>128</v>
      </c>
      <c r="F9" s="67">
        <f>E9+4</f>
        <v>132</v>
      </c>
      <c r="G9" s="67">
        <f t="shared" ref="G9:G11" si="8">F9+6</f>
        <v>138</v>
      </c>
      <c r="H9" s="67"/>
      <c r="I9" s="65"/>
      <c r="J9" s="66" t="s">
        <v>169</v>
      </c>
      <c r="K9" s="86" t="s">
        <v>164</v>
      </c>
      <c r="L9" s="86" t="s">
        <v>281</v>
      </c>
      <c r="M9" s="86" t="s">
        <v>164</v>
      </c>
      <c r="N9" s="86" t="s">
        <v>164</v>
      </c>
      <c r="O9" s="86" t="s">
        <v>164</v>
      </c>
      <c r="P9" s="86" t="s">
        <v>164</v>
      </c>
      <c r="Q9" s="86"/>
    </row>
    <row r="10" spans="1:17" ht="29.1" customHeight="1">
      <c r="A10" s="66" t="s">
        <v>171</v>
      </c>
      <c r="B10" s="67">
        <f t="shared" si="5"/>
        <v>110</v>
      </c>
      <c r="C10" s="67">
        <f t="shared" si="6"/>
        <v>114</v>
      </c>
      <c r="D10" s="68">
        <v>118</v>
      </c>
      <c r="E10" s="67">
        <f t="shared" si="7"/>
        <v>122</v>
      </c>
      <c r="F10" s="67">
        <f>E10+5</f>
        <v>127</v>
      </c>
      <c r="G10" s="67">
        <f t="shared" si="8"/>
        <v>133</v>
      </c>
      <c r="H10" s="67"/>
      <c r="I10" s="65"/>
      <c r="J10" s="66" t="s">
        <v>171</v>
      </c>
      <c r="K10" s="86" t="s">
        <v>164</v>
      </c>
      <c r="L10" s="86" t="s">
        <v>164</v>
      </c>
      <c r="M10" s="86" t="s">
        <v>164</v>
      </c>
      <c r="N10" s="86" t="s">
        <v>164</v>
      </c>
      <c r="O10" s="86" t="s">
        <v>164</v>
      </c>
      <c r="P10" s="86" t="s">
        <v>164</v>
      </c>
      <c r="Q10" s="87"/>
    </row>
    <row r="11" spans="1:17" ht="29.1" customHeight="1">
      <c r="A11" s="66" t="s">
        <v>173</v>
      </c>
      <c r="B11" s="67">
        <f t="shared" si="5"/>
        <v>110</v>
      </c>
      <c r="C11" s="67">
        <f t="shared" si="6"/>
        <v>114</v>
      </c>
      <c r="D11" s="68">
        <v>118</v>
      </c>
      <c r="E11" s="67">
        <f t="shared" si="7"/>
        <v>122</v>
      </c>
      <c r="F11" s="67">
        <f>E11+5</f>
        <v>127</v>
      </c>
      <c r="G11" s="67">
        <f t="shared" si="8"/>
        <v>133</v>
      </c>
      <c r="H11" s="67"/>
      <c r="I11" s="65"/>
      <c r="J11" s="66" t="s">
        <v>173</v>
      </c>
      <c r="K11" s="86" t="s">
        <v>164</v>
      </c>
      <c r="L11" s="87" t="s">
        <v>282</v>
      </c>
      <c r="M11" s="86" t="s">
        <v>164</v>
      </c>
      <c r="N11" s="86" t="s">
        <v>164</v>
      </c>
      <c r="O11" s="87" t="s">
        <v>177</v>
      </c>
      <c r="P11" s="86" t="s">
        <v>164</v>
      </c>
      <c r="Q11" s="87"/>
    </row>
    <row r="12" spans="1:17" ht="29.1" customHeight="1">
      <c r="A12" s="66" t="s">
        <v>176</v>
      </c>
      <c r="B12" s="67">
        <f>C12-1.2</f>
        <v>48.099999999999994</v>
      </c>
      <c r="C12" s="67">
        <f>D12-1.2</f>
        <v>49.3</v>
      </c>
      <c r="D12" s="68">
        <v>50.5</v>
      </c>
      <c r="E12" s="67">
        <f>D12+1.2</f>
        <v>51.7</v>
      </c>
      <c r="F12" s="67">
        <f>E12+1.2</f>
        <v>52.900000000000006</v>
      </c>
      <c r="G12" s="67">
        <f>F12+1.4</f>
        <v>54.300000000000004</v>
      </c>
      <c r="H12" s="67"/>
      <c r="I12" s="65"/>
      <c r="J12" s="66" t="s">
        <v>176</v>
      </c>
      <c r="K12" s="86" t="s">
        <v>164</v>
      </c>
      <c r="L12" s="86" t="s">
        <v>164</v>
      </c>
      <c r="M12" s="86" t="s">
        <v>164</v>
      </c>
      <c r="N12" s="86" t="s">
        <v>164</v>
      </c>
      <c r="O12" s="86" t="s">
        <v>164</v>
      </c>
      <c r="P12" s="86" t="s">
        <v>164</v>
      </c>
      <c r="Q12" s="87"/>
    </row>
    <row r="13" spans="1:17" ht="29.1" customHeight="1">
      <c r="A13" s="66" t="s">
        <v>179</v>
      </c>
      <c r="B13" s="67">
        <f>C13-0.6</f>
        <v>63.699999999999996</v>
      </c>
      <c r="C13" s="67">
        <f>D13-1.2</f>
        <v>64.3</v>
      </c>
      <c r="D13" s="68">
        <v>65.5</v>
      </c>
      <c r="E13" s="67">
        <f>D13+1.2</f>
        <v>66.7</v>
      </c>
      <c r="F13" s="67">
        <f>E13+1.2</f>
        <v>67.900000000000006</v>
      </c>
      <c r="G13" s="67">
        <f>F13+0.6</f>
        <v>68.5</v>
      </c>
      <c r="H13" s="67"/>
      <c r="I13" s="65"/>
      <c r="J13" s="66" t="s">
        <v>179</v>
      </c>
      <c r="K13" s="86" t="s">
        <v>283</v>
      </c>
      <c r="L13" s="87" t="s">
        <v>284</v>
      </c>
      <c r="M13" s="86" t="s">
        <v>285</v>
      </c>
      <c r="N13" s="87" t="s">
        <v>286</v>
      </c>
      <c r="O13" s="87" t="s">
        <v>286</v>
      </c>
      <c r="P13" s="87" t="s">
        <v>286</v>
      </c>
      <c r="Q13" s="87"/>
    </row>
    <row r="14" spans="1:17" ht="29.1" customHeight="1">
      <c r="A14" s="70" t="s">
        <v>181</v>
      </c>
      <c r="B14" s="67">
        <f>C14-0.8</f>
        <v>23.4</v>
      </c>
      <c r="C14" s="67">
        <f>D14-0.8</f>
        <v>24.2</v>
      </c>
      <c r="D14" s="68">
        <v>25</v>
      </c>
      <c r="E14" s="67">
        <f>D14+0.8</f>
        <v>25.8</v>
      </c>
      <c r="F14" s="67">
        <f>E14+0.8</f>
        <v>26.6</v>
      </c>
      <c r="G14" s="67">
        <f>F14+1.3</f>
        <v>27.900000000000002</v>
      </c>
      <c r="H14" s="67"/>
      <c r="I14" s="65"/>
      <c r="J14" s="70" t="s">
        <v>181</v>
      </c>
      <c r="K14" s="86" t="s">
        <v>164</v>
      </c>
      <c r="L14" s="86" t="s">
        <v>164</v>
      </c>
      <c r="M14" s="86" t="s">
        <v>164</v>
      </c>
      <c r="N14" s="86" t="s">
        <v>164</v>
      </c>
      <c r="O14" s="86" t="s">
        <v>164</v>
      </c>
      <c r="P14" s="86" t="s">
        <v>164</v>
      </c>
      <c r="Q14" s="87"/>
    </row>
    <row r="15" spans="1:17" ht="29.1" customHeight="1">
      <c r="A15" s="66" t="s">
        <v>184</v>
      </c>
      <c r="B15" s="67">
        <f>C15-0.7</f>
        <v>20.100000000000001</v>
      </c>
      <c r="C15" s="67">
        <f>D15-0.7</f>
        <v>20.8</v>
      </c>
      <c r="D15" s="68">
        <v>21.5</v>
      </c>
      <c r="E15" s="67">
        <f>D15+0.7</f>
        <v>22.2</v>
      </c>
      <c r="F15" s="67">
        <f>E15+0.7</f>
        <v>22.9</v>
      </c>
      <c r="G15" s="67">
        <f>F15+1</f>
        <v>23.9</v>
      </c>
      <c r="H15" s="67"/>
      <c r="I15" s="65"/>
      <c r="J15" s="66" t="s">
        <v>184</v>
      </c>
      <c r="K15" s="86" t="s">
        <v>164</v>
      </c>
      <c r="L15" s="86" t="s">
        <v>164</v>
      </c>
      <c r="M15" s="86" t="s">
        <v>164</v>
      </c>
      <c r="N15" s="86" t="s">
        <v>164</v>
      </c>
      <c r="O15" s="86" t="s">
        <v>164</v>
      </c>
      <c r="P15" s="86" t="s">
        <v>164</v>
      </c>
      <c r="Q15" s="87"/>
    </row>
    <row r="16" spans="1:17" ht="29.1" customHeight="1">
      <c r="A16" s="66" t="s">
        <v>185</v>
      </c>
      <c r="B16" s="67">
        <f t="shared" ref="B16:B21" si="9">C16-0.5</f>
        <v>14</v>
      </c>
      <c r="C16" s="67">
        <f t="shared" ref="C16:C21" si="10">D16-0.5</f>
        <v>14.5</v>
      </c>
      <c r="D16" s="71">
        <v>15</v>
      </c>
      <c r="E16" s="67">
        <f>D16+0.5</f>
        <v>15.5</v>
      </c>
      <c r="F16" s="67">
        <f>E16+0.5</f>
        <v>16</v>
      </c>
      <c r="G16" s="67">
        <f>F16+0.7</f>
        <v>16.7</v>
      </c>
      <c r="H16" s="67"/>
      <c r="I16" s="65"/>
      <c r="J16" s="66" t="s">
        <v>185</v>
      </c>
      <c r="K16" s="86" t="s">
        <v>164</v>
      </c>
      <c r="L16" s="86" t="s">
        <v>164</v>
      </c>
      <c r="M16" s="86" t="s">
        <v>164</v>
      </c>
      <c r="N16" s="86" t="s">
        <v>164</v>
      </c>
      <c r="O16" s="86" t="s">
        <v>164</v>
      </c>
      <c r="P16" s="86" t="s">
        <v>164</v>
      </c>
      <c r="Q16" s="87"/>
    </row>
    <row r="17" spans="1:17" ht="29.1" customHeight="1">
      <c r="A17" s="66" t="s">
        <v>186</v>
      </c>
      <c r="B17" s="67">
        <f>C17</f>
        <v>10.5</v>
      </c>
      <c r="C17" s="67">
        <f>D17</f>
        <v>10.5</v>
      </c>
      <c r="D17" s="71">
        <v>10.5</v>
      </c>
      <c r="E17" s="67">
        <f t="shared" ref="E17:G17" si="11">D17</f>
        <v>10.5</v>
      </c>
      <c r="F17" s="67">
        <f t="shared" si="11"/>
        <v>10.5</v>
      </c>
      <c r="G17" s="67">
        <f t="shared" si="11"/>
        <v>10.5</v>
      </c>
      <c r="H17" s="67"/>
      <c r="I17" s="65"/>
      <c r="J17" s="66" t="s">
        <v>186</v>
      </c>
      <c r="K17" s="86" t="s">
        <v>164</v>
      </c>
      <c r="L17" s="86" t="s">
        <v>164</v>
      </c>
      <c r="M17" s="86" t="s">
        <v>164</v>
      </c>
      <c r="N17" s="86" t="s">
        <v>164</v>
      </c>
      <c r="O17" s="86" t="s">
        <v>164</v>
      </c>
      <c r="P17" s="86" t="s">
        <v>164</v>
      </c>
      <c r="Q17" s="87"/>
    </row>
    <row r="18" spans="1:17" ht="29.1" customHeight="1">
      <c r="A18" s="66" t="s">
        <v>189</v>
      </c>
      <c r="B18" s="67">
        <f>C18-1</f>
        <v>57</v>
      </c>
      <c r="C18" s="67">
        <f t="shared" ref="C18:C22" si="12">D18-1</f>
        <v>58</v>
      </c>
      <c r="D18" s="71">
        <v>59</v>
      </c>
      <c r="E18" s="67">
        <f>D18+1</f>
        <v>60</v>
      </c>
      <c r="F18" s="67">
        <f t="shared" ref="F18:F23" si="13">E18+1</f>
        <v>61</v>
      </c>
      <c r="G18" s="67">
        <f>F18+1.5</f>
        <v>62.5</v>
      </c>
      <c r="H18" s="67"/>
      <c r="I18" s="65"/>
      <c r="J18" s="66" t="s">
        <v>189</v>
      </c>
      <c r="K18" s="86" t="s">
        <v>164</v>
      </c>
      <c r="L18" s="86" t="s">
        <v>164</v>
      </c>
      <c r="M18" s="86" t="s">
        <v>164</v>
      </c>
      <c r="N18" s="86" t="s">
        <v>164</v>
      </c>
      <c r="O18" s="86" t="s">
        <v>164</v>
      </c>
      <c r="P18" s="86" t="s">
        <v>164</v>
      </c>
      <c r="Q18" s="87"/>
    </row>
    <row r="19" spans="1:17" ht="29.1" customHeight="1">
      <c r="A19" s="66" t="s">
        <v>191</v>
      </c>
      <c r="B19" s="67">
        <f>C19-1</f>
        <v>55</v>
      </c>
      <c r="C19" s="67">
        <f t="shared" si="12"/>
        <v>56</v>
      </c>
      <c r="D19" s="71">
        <v>57</v>
      </c>
      <c r="E19" s="67">
        <f>D19+1</f>
        <v>58</v>
      </c>
      <c r="F19" s="67">
        <f t="shared" si="13"/>
        <v>59</v>
      </c>
      <c r="G19" s="67">
        <f>F19+1.5</f>
        <v>60.5</v>
      </c>
      <c r="H19" s="65"/>
      <c r="I19" s="89"/>
      <c r="J19" s="66" t="s">
        <v>191</v>
      </c>
      <c r="K19" s="86" t="s">
        <v>164</v>
      </c>
      <c r="L19" s="86" t="s">
        <v>164</v>
      </c>
      <c r="M19" s="86" t="s">
        <v>164</v>
      </c>
      <c r="N19" s="86" t="s">
        <v>164</v>
      </c>
      <c r="O19" s="86" t="s">
        <v>164</v>
      </c>
      <c r="P19" s="86" t="s">
        <v>164</v>
      </c>
      <c r="Q19" s="87"/>
    </row>
    <row r="20" spans="1:17" ht="29.1" customHeight="1">
      <c r="A20" s="66" t="s">
        <v>192</v>
      </c>
      <c r="B20" s="67">
        <f t="shared" si="9"/>
        <v>36</v>
      </c>
      <c r="C20" s="67">
        <f t="shared" si="10"/>
        <v>36.5</v>
      </c>
      <c r="D20" s="71">
        <v>37</v>
      </c>
      <c r="E20" s="67">
        <f t="shared" ref="E20:G20" si="14">D20+0.5</f>
        <v>37.5</v>
      </c>
      <c r="F20" s="67">
        <f t="shared" si="14"/>
        <v>38</v>
      </c>
      <c r="G20" s="67">
        <f t="shared" si="14"/>
        <v>38.5</v>
      </c>
      <c r="H20" s="65"/>
      <c r="I20" s="89"/>
      <c r="J20" s="66" t="s">
        <v>192</v>
      </c>
      <c r="K20" s="86" t="s">
        <v>164</v>
      </c>
      <c r="L20" s="86" t="s">
        <v>164</v>
      </c>
      <c r="M20" s="86" t="s">
        <v>164</v>
      </c>
      <c r="N20" s="86" t="s">
        <v>164</v>
      </c>
      <c r="O20" s="86" t="s">
        <v>164</v>
      </c>
      <c r="P20" s="86" t="s">
        <v>164</v>
      </c>
      <c r="Q20" s="87"/>
    </row>
    <row r="21" spans="1:17" ht="29.1" customHeight="1">
      <c r="A21" s="66" t="s">
        <v>193</v>
      </c>
      <c r="B21" s="67">
        <f t="shared" si="9"/>
        <v>26</v>
      </c>
      <c r="C21" s="67">
        <f t="shared" si="10"/>
        <v>26.5</v>
      </c>
      <c r="D21" s="71">
        <v>27</v>
      </c>
      <c r="E21" s="67">
        <f>D21+0.5</f>
        <v>27.5</v>
      </c>
      <c r="F21" s="67">
        <f>E21+0.5</f>
        <v>28</v>
      </c>
      <c r="G21" s="67">
        <f>F21+0.75</f>
        <v>28.75</v>
      </c>
      <c r="H21" s="65"/>
      <c r="I21" s="89"/>
      <c r="J21" s="66" t="s">
        <v>193</v>
      </c>
      <c r="K21" s="87" t="s">
        <v>287</v>
      </c>
      <c r="L21" s="86" t="s">
        <v>177</v>
      </c>
      <c r="M21" s="86" t="s">
        <v>164</v>
      </c>
      <c r="N21" s="86" t="s">
        <v>164</v>
      </c>
      <c r="O21" s="86" t="s">
        <v>164</v>
      </c>
      <c r="P21" s="86" t="s">
        <v>164</v>
      </c>
      <c r="Q21" s="93"/>
    </row>
    <row r="22" spans="1:17" ht="29.1" customHeight="1">
      <c r="A22" s="66" t="s">
        <v>194</v>
      </c>
      <c r="B22" s="67">
        <f>C22</f>
        <v>18</v>
      </c>
      <c r="C22" s="67">
        <f t="shared" si="12"/>
        <v>18</v>
      </c>
      <c r="D22" s="71">
        <v>19</v>
      </c>
      <c r="E22" s="67">
        <f>D22</f>
        <v>19</v>
      </c>
      <c r="F22" s="67">
        <f>E22+1.5</f>
        <v>20.5</v>
      </c>
      <c r="G22" s="67">
        <f>F22</f>
        <v>20.5</v>
      </c>
      <c r="H22" s="65"/>
      <c r="I22" s="78"/>
      <c r="J22" s="66" t="s">
        <v>194</v>
      </c>
      <c r="K22" s="87" t="s">
        <v>162</v>
      </c>
      <c r="L22" s="86" t="s">
        <v>164</v>
      </c>
      <c r="M22" s="86" t="s">
        <v>164</v>
      </c>
      <c r="N22" s="86" t="s">
        <v>164</v>
      </c>
      <c r="O22" s="86" t="s">
        <v>164</v>
      </c>
      <c r="P22" s="86" t="s">
        <v>164</v>
      </c>
      <c r="Q22" s="93"/>
    </row>
    <row r="23" spans="1:17" ht="29.1" customHeight="1">
      <c r="A23" s="66" t="s">
        <v>195</v>
      </c>
      <c r="B23" s="72">
        <f>C23</f>
        <v>18</v>
      </c>
      <c r="C23" s="72">
        <f>D23-0.5</f>
        <v>18</v>
      </c>
      <c r="D23" s="73">
        <v>18.5</v>
      </c>
      <c r="E23" s="72">
        <f>D23</f>
        <v>18.5</v>
      </c>
      <c r="F23" s="72">
        <f t="shared" si="13"/>
        <v>19.5</v>
      </c>
      <c r="G23" s="72">
        <f>F23</f>
        <v>19.5</v>
      </c>
      <c r="H23" s="65"/>
      <c r="I23" s="78"/>
      <c r="J23" s="66" t="s">
        <v>195</v>
      </c>
      <c r="K23" s="87" t="s">
        <v>162</v>
      </c>
      <c r="L23" s="86" t="s">
        <v>164</v>
      </c>
      <c r="M23" s="86" t="s">
        <v>164</v>
      </c>
      <c r="N23" s="86" t="s">
        <v>164</v>
      </c>
      <c r="O23" s="86" t="s">
        <v>164</v>
      </c>
      <c r="P23" s="86" t="s">
        <v>164</v>
      </c>
      <c r="Q23" s="93"/>
    </row>
    <row r="24" spans="1:17" ht="29.1" customHeight="1">
      <c r="A24" s="74"/>
      <c r="B24" s="75"/>
      <c r="C24" s="76"/>
      <c r="D24" s="76"/>
      <c r="E24" s="77"/>
      <c r="F24" s="77"/>
      <c r="G24" s="75"/>
      <c r="H24" s="78"/>
      <c r="I24" s="78"/>
      <c r="J24" s="75"/>
      <c r="K24" s="75"/>
      <c r="L24" s="90"/>
      <c r="M24" s="75"/>
      <c r="N24" s="75"/>
      <c r="O24" s="75"/>
      <c r="P24" s="75"/>
      <c r="Q24" s="75"/>
    </row>
    <row r="25" spans="1:17" ht="29.1" customHeight="1">
      <c r="A25" s="74"/>
      <c r="B25" s="75"/>
      <c r="C25" s="76"/>
      <c r="D25" s="76"/>
      <c r="E25" s="77"/>
      <c r="F25" s="77"/>
      <c r="G25" s="75"/>
      <c r="H25" s="78"/>
      <c r="I25" s="78"/>
      <c r="J25" s="75"/>
      <c r="K25" s="75"/>
      <c r="L25" s="90"/>
      <c r="M25" s="75"/>
      <c r="N25" s="75"/>
      <c r="O25" s="75"/>
      <c r="P25" s="75"/>
      <c r="Q25" s="75"/>
    </row>
    <row r="26" spans="1:17" ht="29.1" customHeight="1">
      <c r="A26" s="74"/>
      <c r="B26" s="75"/>
      <c r="C26" s="76"/>
      <c r="D26" s="76"/>
      <c r="E26" s="77"/>
      <c r="F26" s="77"/>
      <c r="G26" s="75"/>
      <c r="H26" s="78"/>
      <c r="I26" s="78"/>
      <c r="J26" s="75"/>
      <c r="K26" s="75"/>
      <c r="L26" s="90"/>
      <c r="M26" s="75"/>
      <c r="N26" s="75"/>
      <c r="O26" s="75"/>
      <c r="P26" s="75"/>
      <c r="Q26" s="75"/>
    </row>
    <row r="27" spans="1:17" ht="14.25">
      <c r="A27" s="79" t="s">
        <v>196</v>
      </c>
      <c r="D27" s="80"/>
      <c r="E27" s="80"/>
      <c r="F27" s="80"/>
      <c r="G27" s="80"/>
      <c r="H27" s="80"/>
      <c r="I27" s="80"/>
      <c r="J27" s="80"/>
      <c r="K27" s="91"/>
      <c r="L27" s="91"/>
      <c r="M27" s="91"/>
      <c r="N27" s="91"/>
      <c r="O27" s="91"/>
      <c r="P27" s="91"/>
      <c r="Q27" s="91"/>
    </row>
    <row r="28" spans="1:17" ht="14.25">
      <c r="A28" s="59" t="s">
        <v>197</v>
      </c>
      <c r="B28" s="80"/>
      <c r="C28" s="80"/>
      <c r="D28" s="80"/>
      <c r="E28" s="80"/>
      <c r="F28" s="80"/>
      <c r="G28" s="80"/>
      <c r="H28" s="80"/>
      <c r="I28" s="80"/>
      <c r="J28" s="79" t="s">
        <v>198</v>
      </c>
      <c r="K28" s="92"/>
      <c r="L28" s="92" t="s">
        <v>199</v>
      </c>
      <c r="M28" s="92"/>
      <c r="N28" s="92" t="s">
        <v>200</v>
      </c>
      <c r="O28" s="92"/>
      <c r="P28" s="92"/>
    </row>
    <row r="29" spans="1:17" ht="26.1" customHeight="1">
      <c r="A29" s="80"/>
    </row>
  </sheetData>
  <mergeCells count="7">
    <mergeCell ref="A1:Q1"/>
    <mergeCell ref="B2:C2"/>
    <mergeCell ref="E2:G2"/>
    <mergeCell ref="K2:Q2"/>
    <mergeCell ref="B3:H3"/>
    <mergeCell ref="J3:Q3"/>
    <mergeCell ref="A3:A5"/>
  </mergeCells>
  <phoneticPr fontId="4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2022-08-24T07:17:15Z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4712F23CF68645DD989C735E613B458B</vt:lpwstr>
  </property>
</Properties>
</file>