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<sst xmlns="http://schemas.openxmlformats.org/spreadsheetml/2006/main" count="205" uniqueCount="76">
  <si>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</si>
  <si>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</si>
  <si>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</si>
  <si>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</si>
  <si>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</si>
  <si>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</si>
  <si>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</si>
  <si>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</si>
  <si>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</si>
  <si>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</si>
  <si>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</si>
  <si>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</si>
  <si>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</si>
  <si>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</si>
  <si>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</si>
  <si>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</si>
  <si>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</si>
  <si>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</si>
  <si>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</si>
  <si>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品名</t>
  </si>
  <si>
    <t>生产工厂</t>
  </si>
  <si>
    <t>部位名称</t>
  </si>
  <si>
    <t>指示规格  FINAL SPEC（外件）</t>
  </si>
  <si>
    <t>样品规格  SAMPLE SPEC</t>
  </si>
  <si>
    <t>洗前</t>
  </si>
  <si>
    <t>洗后</t>
  </si>
  <si>
    <t>后中长</t>
  </si>
  <si>
    <t>-0.5</t>
  </si>
  <si>
    <t>-0.3</t>
  </si>
  <si>
    <t>前中长</t>
  </si>
  <si>
    <t>+0.5</t>
  </si>
  <si>
    <t>胸围</t>
  </si>
  <si>
    <t>√</t>
  </si>
  <si>
    <r>
      <rPr>
        <b/>
        <sz val="12"/>
        <color theme="1"/>
        <rFont val="仿宋_GB2312"/>
        <charset val="134"/>
      </rPr>
      <t>摆围</t>
    </r>
    <r>
      <rPr>
        <b/>
        <sz val="12"/>
        <color indexed="8"/>
        <rFont val="Microsoft YaHei UI"/>
        <charset val="134"/>
      </rPr>
      <t>平量</t>
    </r>
  </si>
  <si>
    <t>肩宽</t>
  </si>
  <si>
    <t>领围</t>
  </si>
  <si>
    <t>+1</t>
  </si>
  <si>
    <t>肩点袖长</t>
  </si>
  <si>
    <t>袖肥/2</t>
  </si>
  <si>
    <t>袖肘围/2</t>
  </si>
  <si>
    <r>
      <rPr>
        <b/>
        <sz val="12"/>
        <color theme="1"/>
        <rFont val="仿宋_GB2312"/>
        <charset val="134"/>
      </rPr>
      <t>袖口/2</t>
    </r>
    <r>
      <rPr>
        <b/>
        <sz val="12"/>
        <color indexed="8"/>
        <rFont val="Microsoft YaHei UI"/>
        <charset val="134"/>
      </rPr>
      <t>拉量</t>
    </r>
  </si>
  <si>
    <t>+0.3</t>
  </si>
  <si>
    <r>
      <rPr>
        <b/>
        <sz val="12"/>
        <color theme="1"/>
        <rFont val="仿宋_GB2312"/>
        <charset val="134"/>
      </rPr>
      <t>袖口</t>
    </r>
    <r>
      <rPr>
        <b/>
        <sz val="12"/>
        <color indexed="8"/>
        <rFont val="Microsoft YaHei UI"/>
        <charset val="134"/>
      </rPr>
      <t>/2平量</t>
    </r>
  </si>
  <si>
    <t>备注：</t>
  </si>
  <si>
    <t xml:space="preserve">     初期请洗测2-3件，有问题的另加测量数量。</t>
  </si>
  <si>
    <t>验货时间：8-11</t>
  </si>
  <si>
    <t>跟单QC:周苑</t>
  </si>
  <si>
    <t>工厂负责人：</t>
  </si>
  <si>
    <t>刘晓</t>
  </si>
  <si>
    <t>S</t>
  </si>
  <si>
    <t>M</t>
  </si>
  <si>
    <t>L</t>
  </si>
  <si>
    <t>XL</t>
  </si>
  <si>
    <t>XXL</t>
  </si>
  <si>
    <t>XXXL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</si>
  <si>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</si>
  <si>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</si>
  <si>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</si>
  <si>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</si>
  <si>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</si>
  <si>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</si>
  <si>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</si>
  <si>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</si>
  <si>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</si>
  <si>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</si>
  <si>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腰围</t>
  </si>
  <si>
    <t>摆围</t>
  </si>
  <si>
    <t>袖肥/2（参考值见注解）</t>
  </si>
  <si>
    <t>袖口围/2平量</t>
  </si>
  <si>
    <t>上领围</t>
  </si>
  <si>
    <t>指示规格  FINAL SPEC（内件）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</si>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</sst>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14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30" fillId="16" borderId="1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</cellStyleXfs>
  <cellXfs count="75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0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3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4" t="s">
        <v>0</v>
      </c>
      <c r="C2" s="55"/>
      <c r="D2" s="55"/>
      <c r="E2" s="55"/>
      <c r="F2" s="55"/>
      <c r="G2" s="55"/>
      <c r="H2" s="55"/>
      <c r="I2" s="70"/>
    </row>
    <row r="3" ht="28" customHeight="1" spans="2:9">
      <c r="B3" s="56"/>
      <c r="C3" s="57"/>
      <c r="D3" s="58" t="s">
        <v>1</v>
      </c>
      <c r="E3" s="59"/>
      <c r="F3" s="60" t="s">
        <v>2</v>
      </c>
      <c r="G3" s="61"/>
      <c r="H3" s="58" t="s">
        <v>3</v>
      </c>
      <c r="I3" s="71"/>
    </row>
    <row r="4" ht="28" customHeight="1" spans="2:9">
      <c r="B4" s="56" t="s">
        <v>4</v>
      </c>
      <c r="C4" s="57" t="s">
        <v>5</v>
      </c>
      <c r="D4" s="57" t="s">
        <v>6</v>
      </c>
      <c r="E4" s="57" t="s">
        <v>7</v>
      </c>
      <c r="F4" s="62" t="s">
        <v>6</v>
      </c>
      <c r="G4" s="62" t="s">
        <v>7</v>
      </c>
      <c r="H4" s="57" t="s">
        <v>6</v>
      </c>
      <c r="I4" s="72" t="s">
        <v>7</v>
      </c>
    </row>
    <row r="5" ht="28" customHeight="1" spans="2:9">
      <c r="B5" s="63" t="s">
        <v>8</v>
      </c>
      <c r="C5" s="64">
        <v>13</v>
      </c>
      <c r="D5" s="64">
        <v>0</v>
      </c>
      <c r="E5" s="64">
        <v>1</v>
      </c>
      <c r="F5" s="65">
        <v>0</v>
      </c>
      <c r="G5" s="65">
        <v>1</v>
      </c>
      <c r="H5" s="64">
        <v>1</v>
      </c>
      <c r="I5" s="73">
        <v>2</v>
      </c>
    </row>
    <row r="6" ht="28" customHeight="1" spans="2:9">
      <c r="B6" s="63" t="s">
        <v>9</v>
      </c>
      <c r="C6" s="64">
        <v>20</v>
      </c>
      <c r="D6" s="64">
        <v>0</v>
      </c>
      <c r="E6" s="64">
        <v>1</v>
      </c>
      <c r="F6" s="65">
        <v>1</v>
      </c>
      <c r="G6" s="65">
        <v>2</v>
      </c>
      <c r="H6" s="64">
        <v>2</v>
      </c>
      <c r="I6" s="73">
        <v>3</v>
      </c>
    </row>
    <row r="7" ht="28" customHeight="1" spans="2:9">
      <c r="B7" s="63" t="s">
        <v>10</v>
      </c>
      <c r="C7" s="64">
        <v>32</v>
      </c>
      <c r="D7" s="64">
        <v>0</v>
      </c>
      <c r="E7" s="64">
        <v>1</v>
      </c>
      <c r="F7" s="65">
        <v>2</v>
      </c>
      <c r="G7" s="65">
        <v>3</v>
      </c>
      <c r="H7" s="64">
        <v>3</v>
      </c>
      <c r="I7" s="73">
        <v>4</v>
      </c>
    </row>
    <row r="8" ht="28" customHeight="1" spans="2:9">
      <c r="B8" s="63" t="s">
        <v>11</v>
      </c>
      <c r="C8" s="64">
        <v>50</v>
      </c>
      <c r="D8" s="64">
        <v>1</v>
      </c>
      <c r="E8" s="64">
        <v>2</v>
      </c>
      <c r="F8" s="65">
        <v>3</v>
      </c>
      <c r="G8" s="65">
        <v>4</v>
      </c>
      <c r="H8" s="64">
        <v>5</v>
      </c>
      <c r="I8" s="73">
        <v>6</v>
      </c>
    </row>
    <row r="9" ht="28" customHeight="1" spans="2:9">
      <c r="B9" s="63" t="s">
        <v>12</v>
      </c>
      <c r="C9" s="64">
        <v>80</v>
      </c>
      <c r="D9" s="64">
        <v>2</v>
      </c>
      <c r="E9" s="64">
        <v>3</v>
      </c>
      <c r="F9" s="65">
        <v>5</v>
      </c>
      <c r="G9" s="65">
        <v>6</v>
      </c>
      <c r="H9" s="64">
        <v>7</v>
      </c>
      <c r="I9" s="73">
        <v>8</v>
      </c>
    </row>
    <row r="10" ht="28" customHeight="1" spans="2:9">
      <c r="B10" s="63" t="s">
        <v>13</v>
      </c>
      <c r="C10" s="64">
        <v>125</v>
      </c>
      <c r="D10" s="64">
        <v>3</v>
      </c>
      <c r="E10" s="64">
        <v>4</v>
      </c>
      <c r="F10" s="65">
        <v>7</v>
      </c>
      <c r="G10" s="65">
        <v>8</v>
      </c>
      <c r="H10" s="64">
        <v>10</v>
      </c>
      <c r="I10" s="73">
        <v>11</v>
      </c>
    </row>
    <row r="11" ht="28" customHeight="1" spans="2:9">
      <c r="B11" s="63" t="s">
        <v>14</v>
      </c>
      <c r="C11" s="64">
        <v>200</v>
      </c>
      <c r="D11" s="64">
        <v>5</v>
      </c>
      <c r="E11" s="64">
        <v>6</v>
      </c>
      <c r="F11" s="65">
        <v>10</v>
      </c>
      <c r="G11" s="65">
        <v>11</v>
      </c>
      <c r="H11" s="64">
        <v>14</v>
      </c>
      <c r="I11" s="73">
        <v>15</v>
      </c>
    </row>
    <row r="12" ht="28" customHeight="1" spans="2:9">
      <c r="B12" s="66" t="s">
        <v>15</v>
      </c>
      <c r="C12" s="67">
        <v>315</v>
      </c>
      <c r="D12" s="67">
        <v>7</v>
      </c>
      <c r="E12" s="67">
        <v>8</v>
      </c>
      <c r="F12" s="68">
        <v>14</v>
      </c>
      <c r="G12" s="68">
        <v>15</v>
      </c>
      <c r="H12" s="67">
        <v>21</v>
      </c>
      <c r="I12" s="74">
        <v>22</v>
      </c>
    </row>
    <row r="14" spans="2:4">
      <c r="B14" s="69" t="s">
        <v>16</v>
      </c>
      <c r="C14" s="69"/>
      <c r="D14" s="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L23" sqref="L23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19</v>
      </c>
      <c r="E2" s="5"/>
      <c r="F2" s="5"/>
      <c r="G2" s="5"/>
      <c r="H2" s="5"/>
      <c r="I2" s="23"/>
      <c r="J2" s="24" t="s">
        <v>20</v>
      </c>
      <c r="K2" s="5"/>
      <c r="L2" s="5"/>
      <c r="M2" s="5"/>
      <c r="N2" s="5"/>
      <c r="O2" s="25"/>
    </row>
    <row r="3" s="1" customFormat="1" ht="16" customHeight="1" spans="1:15">
      <c r="A3" s="7" t="s">
        <v>21</v>
      </c>
      <c r="B3" s="8" t="s">
        <v>22</v>
      </c>
      <c r="C3" s="8"/>
      <c r="D3" s="8"/>
      <c r="E3" s="8"/>
      <c r="F3" s="8"/>
      <c r="G3" s="8"/>
      <c r="H3" s="8"/>
      <c r="I3" s="26"/>
      <c r="J3" s="27" t="s">
        <v>23</v>
      </c>
      <c r="K3" s="27"/>
      <c r="L3" s="27"/>
      <c r="M3" s="27"/>
      <c r="N3" s="27"/>
      <c r="O3" s="28"/>
    </row>
    <row r="4" s="1" customFormat="1" ht="16" customHeight="1" spans="1:15">
      <c r="A4" s="7"/>
      <c r="B4" s="9"/>
      <c r="C4" s="9"/>
      <c r="D4" s="9"/>
      <c r="E4" s="9"/>
      <c r="F4" s="9"/>
      <c r="G4" s="9"/>
      <c r="H4" s="10"/>
      <c r="I4" s="26"/>
      <c r="J4" s="29" t="s">
        <v>24</v>
      </c>
      <c r="K4" s="29" t="s">
        <v>25</v>
      </c>
      <c r="L4" s="29"/>
      <c r="M4" s="29"/>
      <c r="N4" s="29"/>
      <c r="O4" s="30"/>
    </row>
    <row r="5" s="1" customFormat="1" ht="16" customHeight="1" spans="1:15">
      <c r="A5" s="7"/>
      <c r="B5" s="44">
        <v>120</v>
      </c>
      <c r="C5" s="44">
        <v>130</v>
      </c>
      <c r="D5" s="45">
        <v>140</v>
      </c>
      <c r="E5" s="44">
        <v>150</v>
      </c>
      <c r="F5" s="44">
        <v>160</v>
      </c>
      <c r="G5" s="44">
        <v>165</v>
      </c>
      <c r="H5" s="11"/>
      <c r="I5" s="26"/>
      <c r="J5" s="31">
        <v>150</v>
      </c>
      <c r="K5" s="31">
        <v>150</v>
      </c>
      <c r="L5" s="31"/>
      <c r="M5" s="31"/>
      <c r="N5" s="31"/>
      <c r="O5" s="32"/>
    </row>
    <row r="6" s="1" customFormat="1" ht="16" customHeight="1" spans="1:15">
      <c r="A6" s="46" t="s">
        <v>26</v>
      </c>
      <c r="B6" s="47">
        <f t="shared" ref="B6:B9" si="0">C6-4</f>
        <v>52</v>
      </c>
      <c r="C6" s="48">
        <v>56</v>
      </c>
      <c r="D6" s="47">
        <f t="shared" ref="D6:D9" si="1">C6+4</f>
        <v>60</v>
      </c>
      <c r="E6" s="47">
        <f>D6+4</f>
        <v>64</v>
      </c>
      <c r="F6" s="47">
        <f>E6+4</f>
        <v>68</v>
      </c>
      <c r="G6" s="47">
        <f>F6+2</f>
        <v>70</v>
      </c>
      <c r="H6" s="13"/>
      <c r="I6" s="26"/>
      <c r="J6" s="33" t="s">
        <v>27</v>
      </c>
      <c r="K6" s="33" t="s">
        <v>28</v>
      </c>
      <c r="L6" s="33"/>
      <c r="M6" s="33"/>
      <c r="N6" s="33"/>
      <c r="O6" s="34"/>
    </row>
    <row r="7" s="1" customFormat="1" ht="16" customHeight="1" spans="1:15">
      <c r="A7" s="46" t="s">
        <v>29</v>
      </c>
      <c r="B7" s="47">
        <f t="shared" si="0"/>
        <v>50</v>
      </c>
      <c r="C7" s="48">
        <v>54</v>
      </c>
      <c r="D7" s="47">
        <f t="shared" si="1"/>
        <v>58</v>
      </c>
      <c r="E7" s="47">
        <f>D7+4</f>
        <v>62</v>
      </c>
      <c r="F7" s="47">
        <f>E7+4</f>
        <v>66</v>
      </c>
      <c r="G7" s="47">
        <f>F7+2</f>
        <v>68</v>
      </c>
      <c r="H7" s="13"/>
      <c r="I7" s="26"/>
      <c r="J7" s="35" t="s">
        <v>30</v>
      </c>
      <c r="K7" s="35" t="s">
        <v>30</v>
      </c>
      <c r="L7" s="35"/>
      <c r="M7" s="35"/>
      <c r="N7" s="35"/>
      <c r="O7" s="36"/>
    </row>
    <row r="8" s="1" customFormat="1" ht="16" customHeight="1" spans="1:15">
      <c r="A8" s="46" t="s">
        <v>31</v>
      </c>
      <c r="B8" s="47">
        <f t="shared" si="0"/>
        <v>90</v>
      </c>
      <c r="C8" s="48">
        <v>94</v>
      </c>
      <c r="D8" s="47">
        <f t="shared" si="1"/>
        <v>98</v>
      </c>
      <c r="E8" s="47">
        <f>D8+6</f>
        <v>104</v>
      </c>
      <c r="F8" s="47">
        <f>E8+6</f>
        <v>110</v>
      </c>
      <c r="G8" s="47">
        <f>F8+4</f>
        <v>114</v>
      </c>
      <c r="H8" s="13"/>
      <c r="I8" s="26"/>
      <c r="J8" s="35" t="s">
        <v>32</v>
      </c>
      <c r="K8" s="35" t="s">
        <v>32</v>
      </c>
      <c r="L8" s="35"/>
      <c r="M8" s="35"/>
      <c r="N8" s="35"/>
      <c r="O8" s="36"/>
    </row>
    <row r="9" s="1" customFormat="1" ht="16" customHeight="1" spans="1:15">
      <c r="A9" s="46" t="s">
        <v>33</v>
      </c>
      <c r="B9" s="47">
        <f t="shared" si="0"/>
        <v>82</v>
      </c>
      <c r="C9" s="48">
        <v>86</v>
      </c>
      <c r="D9" s="47">
        <f t="shared" si="1"/>
        <v>90</v>
      </c>
      <c r="E9" s="47">
        <f>D9+6</f>
        <v>96</v>
      </c>
      <c r="F9" s="47">
        <f>E9+6</f>
        <v>102</v>
      </c>
      <c r="G9" s="47">
        <f>F9+4</f>
        <v>106</v>
      </c>
      <c r="H9" s="13"/>
      <c r="I9" s="26"/>
      <c r="J9" s="35" t="s">
        <v>32</v>
      </c>
      <c r="K9" s="35" t="s">
        <v>32</v>
      </c>
      <c r="L9" s="33"/>
      <c r="M9" s="33"/>
      <c r="N9" s="33"/>
      <c r="O9" s="34"/>
    </row>
    <row r="10" s="1" customFormat="1" ht="16" customHeight="1" spans="1:15">
      <c r="A10" s="49" t="s">
        <v>34</v>
      </c>
      <c r="B10" s="50">
        <f>C10-1.5</f>
        <v>33.5</v>
      </c>
      <c r="C10" s="51">
        <v>35</v>
      </c>
      <c r="D10" s="50">
        <f>C10+1.5</f>
        <v>36.5</v>
      </c>
      <c r="E10" s="50">
        <f>D10+1.8</f>
        <v>38.3</v>
      </c>
      <c r="F10" s="50">
        <f>E10+1.8</f>
        <v>40.1</v>
      </c>
      <c r="G10" s="50">
        <f>F10+1.2</f>
        <v>41.3</v>
      </c>
      <c r="H10" s="13"/>
      <c r="I10" s="26"/>
      <c r="J10" s="35" t="s">
        <v>32</v>
      </c>
      <c r="K10" s="35" t="s">
        <v>32</v>
      </c>
      <c r="L10" s="33"/>
      <c r="M10" s="33"/>
      <c r="N10" s="33"/>
      <c r="O10" s="34"/>
    </row>
    <row r="11" s="1" customFormat="1" ht="16" customHeight="1" spans="1:15">
      <c r="A11" s="49" t="s">
        <v>35</v>
      </c>
      <c r="B11" s="50">
        <f>C11-1</f>
        <v>45</v>
      </c>
      <c r="C11" s="52">
        <v>46</v>
      </c>
      <c r="D11" s="50">
        <f>C11+1</f>
        <v>47</v>
      </c>
      <c r="E11" s="50">
        <f>D11+1.5</f>
        <v>48.5</v>
      </c>
      <c r="F11" s="50">
        <f>E11+1.5</f>
        <v>50</v>
      </c>
      <c r="G11" s="50">
        <f>F11+1</f>
        <v>51</v>
      </c>
      <c r="H11" s="13"/>
      <c r="I11" s="26"/>
      <c r="J11" s="35" t="s">
        <v>36</v>
      </c>
      <c r="K11" s="35" t="s">
        <v>30</v>
      </c>
      <c r="L11" s="33"/>
      <c r="M11" s="33"/>
      <c r="N11" s="33"/>
      <c r="O11" s="34"/>
    </row>
    <row r="12" s="1" customFormat="1" ht="16" customHeight="1" spans="1:15">
      <c r="A12" s="49" t="s">
        <v>37</v>
      </c>
      <c r="B12" s="50">
        <f>C12-4</f>
        <v>45</v>
      </c>
      <c r="C12" s="51">
        <v>49</v>
      </c>
      <c r="D12" s="50">
        <f>C12+3</f>
        <v>52</v>
      </c>
      <c r="E12" s="50">
        <f>D12+3</f>
        <v>55</v>
      </c>
      <c r="F12" s="50">
        <f>E12+3</f>
        <v>58</v>
      </c>
      <c r="G12" s="50">
        <f>F12+1.5</f>
        <v>59.5</v>
      </c>
      <c r="H12" s="13"/>
      <c r="I12" s="26"/>
      <c r="J12" s="35" t="s">
        <v>36</v>
      </c>
      <c r="K12" s="35" t="s">
        <v>30</v>
      </c>
      <c r="L12" s="33"/>
      <c r="M12" s="33"/>
      <c r="N12" s="33"/>
      <c r="O12" s="34"/>
    </row>
    <row r="13" s="1" customFormat="1" ht="16" customHeight="1" spans="1:15">
      <c r="A13" s="49" t="s">
        <v>38</v>
      </c>
      <c r="B13" s="50">
        <f>C13-1.2</f>
        <v>17.3</v>
      </c>
      <c r="C13" s="52">
        <v>18.5</v>
      </c>
      <c r="D13" s="50">
        <f>C13+1.2</f>
        <v>19.7</v>
      </c>
      <c r="E13" s="50">
        <f>D13+1.5</f>
        <v>21.2</v>
      </c>
      <c r="F13" s="50">
        <f>E13+1.5</f>
        <v>22.7</v>
      </c>
      <c r="G13" s="50">
        <f>F13+0.8</f>
        <v>23.5</v>
      </c>
      <c r="H13" s="13"/>
      <c r="I13" s="26"/>
      <c r="J13" s="35" t="s">
        <v>32</v>
      </c>
      <c r="K13" s="35" t="s">
        <v>32</v>
      </c>
      <c r="L13" s="33"/>
      <c r="M13" s="33"/>
      <c r="N13" s="33"/>
      <c r="O13" s="34"/>
    </row>
    <row r="14" s="1" customFormat="1" ht="16" customHeight="1" spans="1:15">
      <c r="A14" s="49" t="s">
        <v>39</v>
      </c>
      <c r="B14" s="50">
        <f>C14-0.8</f>
        <v>16.2</v>
      </c>
      <c r="C14" s="52">
        <v>17</v>
      </c>
      <c r="D14" s="50">
        <f>C14+0.8</f>
        <v>17.8</v>
      </c>
      <c r="E14" s="50">
        <f>D14+1</f>
        <v>18.8</v>
      </c>
      <c r="F14" s="50">
        <f>E14+1</f>
        <v>19.8</v>
      </c>
      <c r="G14" s="50">
        <f>F14+0.6</f>
        <v>20.4</v>
      </c>
      <c r="H14" s="13"/>
      <c r="I14" s="26"/>
      <c r="J14" s="35" t="s">
        <v>32</v>
      </c>
      <c r="K14" s="35" t="s">
        <v>32</v>
      </c>
      <c r="L14" s="33"/>
      <c r="M14" s="33"/>
      <c r="N14" s="33"/>
      <c r="O14" s="34"/>
    </row>
    <row r="15" s="1" customFormat="1" ht="16" customHeight="1" spans="1:15">
      <c r="A15" s="46" t="s">
        <v>40</v>
      </c>
      <c r="B15" s="46">
        <f>C15-0.2</f>
        <v>13.8</v>
      </c>
      <c r="C15" s="53">
        <v>14</v>
      </c>
      <c r="D15" s="46">
        <f>C15+0.2</f>
        <v>14.2</v>
      </c>
      <c r="E15" s="46">
        <f>D15+0.4</f>
        <v>14.6</v>
      </c>
      <c r="F15" s="46">
        <f>E15+0.4</f>
        <v>15</v>
      </c>
      <c r="G15" s="46">
        <f>F15+0.2</f>
        <v>15.2</v>
      </c>
      <c r="H15" s="13"/>
      <c r="I15" s="26"/>
      <c r="J15" s="35" t="s">
        <v>32</v>
      </c>
      <c r="K15" s="35" t="s">
        <v>41</v>
      </c>
      <c r="L15" s="33"/>
      <c r="M15" s="33"/>
      <c r="N15" s="33"/>
      <c r="O15" s="34"/>
    </row>
    <row r="16" s="1" customFormat="1" ht="16" customHeight="1" spans="1:15">
      <c r="A16" s="46" t="s">
        <v>42</v>
      </c>
      <c r="B16" s="46">
        <f>C16-0.2</f>
        <v>9.3</v>
      </c>
      <c r="C16" s="53">
        <v>9.5</v>
      </c>
      <c r="D16" s="46">
        <f>C16+0.2</f>
        <v>9.7</v>
      </c>
      <c r="E16" s="46">
        <f>D16+0.4</f>
        <v>10.1</v>
      </c>
      <c r="F16" s="46">
        <f>E16+0.4</f>
        <v>10.5</v>
      </c>
      <c r="G16" s="46">
        <f>F16+0.2</f>
        <v>10.7</v>
      </c>
      <c r="H16" s="15"/>
      <c r="I16" s="26"/>
      <c r="J16" s="35" t="s">
        <v>32</v>
      </c>
      <c r="K16" s="35" t="s">
        <v>32</v>
      </c>
      <c r="L16" s="33"/>
      <c r="M16" s="33"/>
      <c r="N16" s="33"/>
      <c r="O16" s="34"/>
    </row>
    <row r="17" s="1" customFormat="1" ht="16" customHeight="1" spans="1:15">
      <c r="A17" s="12"/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/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18"/>
      <c r="B19" s="19"/>
      <c r="C19" s="19"/>
      <c r="D19" s="20"/>
      <c r="E19" s="19"/>
      <c r="F19" s="19"/>
      <c r="G19" s="19"/>
      <c r="H19" s="19"/>
      <c r="I19" s="39"/>
      <c r="J19" s="40"/>
      <c r="K19" s="40"/>
      <c r="L19" s="41"/>
      <c r="M19" s="40"/>
      <c r="N19" s="40"/>
      <c r="O19" s="42"/>
    </row>
    <row r="20" s="1" customFormat="1" ht="15.6" spans="1:15">
      <c r="A20" s="21" t="s">
        <v>43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5">
      <c r="A21" s="1" t="s">
        <v>44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="1" customFormat="1" ht="15.6" spans="1:15">
      <c r="A22" s="22"/>
      <c r="B22" s="22"/>
      <c r="C22" s="22"/>
      <c r="D22" s="22"/>
      <c r="E22" s="22"/>
      <c r="F22" s="22"/>
      <c r="G22" s="22"/>
      <c r="H22" s="22"/>
      <c r="I22" s="22"/>
      <c r="J22" s="21" t="s">
        <v>45</v>
      </c>
      <c r="K22" s="43"/>
      <c r="L22" s="21" t="s">
        <v>46</v>
      </c>
      <c r="M22" s="21"/>
      <c r="N22" s="21" t="s">
        <v>47</v>
      </c>
      <c r="O22" s="1" t="s">
        <v>48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19</v>
      </c>
      <c r="E2" s="5"/>
      <c r="F2" s="5"/>
      <c r="G2" s="5"/>
      <c r="H2" s="5"/>
      <c r="I2" s="23"/>
      <c r="J2" s="24" t="s">
        <v>20</v>
      </c>
      <c r="K2" s="5"/>
      <c r="L2" s="5"/>
      <c r="M2" s="5"/>
      <c r="N2" s="5"/>
      <c r="O2" s="25"/>
    </row>
    <row r="3" s="1" customFormat="1" ht="16" customHeight="1" spans="1:15">
      <c r="A3" s="7" t="s">
        <v>21</v>
      </c>
      <c r="B3" s="8" t="s">
        <v>22</v>
      </c>
      <c r="C3" s="8"/>
      <c r="D3" s="8"/>
      <c r="E3" s="8"/>
      <c r="F3" s="8"/>
      <c r="G3" s="8"/>
      <c r="H3" s="8"/>
      <c r="I3" s="26"/>
      <c r="J3" s="27" t="s">
        <v>23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49</v>
      </c>
      <c r="C4" s="9" t="s">
        <v>50</v>
      </c>
      <c r="D4" s="9" t="s">
        <v>51</v>
      </c>
      <c r="E4" s="9" t="s">
        <v>52</v>
      </c>
      <c r="F4" s="9" t="s">
        <v>53</v>
      </c>
      <c r="G4" s="9" t="s">
        <v>54</v>
      </c>
      <c r="H4" s="10" t="s">
        <v>55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56</v>
      </c>
      <c r="C5" s="11" t="s">
        <v>57</v>
      </c>
      <c r="D5" s="11" t="s">
        <v>58</v>
      </c>
      <c r="E5" s="11" t="s">
        <v>59</v>
      </c>
      <c r="F5" s="11" t="s">
        <v>60</v>
      </c>
      <c r="G5" s="11" t="s">
        <v>61</v>
      </c>
      <c r="H5" s="11" t="s">
        <v>62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26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29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63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64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31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65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66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34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37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67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39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68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69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21</v>
      </c>
      <c r="B19" s="8" t="s">
        <v>70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49</v>
      </c>
      <c r="C20" s="9" t="s">
        <v>50</v>
      </c>
      <c r="D20" s="9" t="s">
        <v>51</v>
      </c>
      <c r="E20" s="9" t="s">
        <v>52</v>
      </c>
      <c r="F20" s="9" t="s">
        <v>53</v>
      </c>
      <c r="G20" s="9" t="s">
        <v>54</v>
      </c>
      <c r="H20" s="10" t="s">
        <v>55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56</v>
      </c>
      <c r="C21" s="11" t="s">
        <v>57</v>
      </c>
      <c r="D21" s="11" t="s">
        <v>58</v>
      </c>
      <c r="E21" s="11" t="s">
        <v>59</v>
      </c>
      <c r="F21" s="11" t="s">
        <v>60</v>
      </c>
      <c r="G21" s="11" t="s">
        <v>61</v>
      </c>
      <c r="H21" s="11" t="s">
        <v>62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26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29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63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31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65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66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34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37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67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39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68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71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69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43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72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73</v>
      </c>
      <c r="K37" s="43"/>
      <c r="L37" s="21" t="s">
        <v>74</v>
      </c>
      <c r="M37" s="21"/>
      <c r="N37" s="21" t="s">
        <v>47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19</v>
      </c>
      <c r="E2" s="5"/>
      <c r="F2" s="5"/>
      <c r="G2" s="5"/>
      <c r="H2" s="5"/>
      <c r="I2" s="23"/>
      <c r="J2" s="24" t="s">
        <v>20</v>
      </c>
      <c r="K2" s="5"/>
      <c r="L2" s="5"/>
      <c r="M2" s="5"/>
      <c r="N2" s="5"/>
      <c r="O2" s="25"/>
    </row>
    <row r="3" s="1" customFormat="1" ht="16" customHeight="1" spans="1:15">
      <c r="A3" s="7" t="s">
        <v>21</v>
      </c>
      <c r="B3" s="8" t="s">
        <v>22</v>
      </c>
      <c r="C3" s="8"/>
      <c r="D3" s="8"/>
      <c r="E3" s="8"/>
      <c r="F3" s="8"/>
      <c r="G3" s="8"/>
      <c r="H3" s="8"/>
      <c r="I3" s="26"/>
      <c r="J3" s="27" t="s">
        <v>23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49</v>
      </c>
      <c r="C4" s="9" t="s">
        <v>50</v>
      </c>
      <c r="D4" s="9" t="s">
        <v>51</v>
      </c>
      <c r="E4" s="9" t="s">
        <v>52</v>
      </c>
      <c r="F4" s="9" t="s">
        <v>53</v>
      </c>
      <c r="G4" s="9" t="s">
        <v>54</v>
      </c>
      <c r="H4" s="10" t="s">
        <v>55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56</v>
      </c>
      <c r="C5" s="11" t="s">
        <v>57</v>
      </c>
      <c r="D5" s="11" t="s">
        <v>58</v>
      </c>
      <c r="E5" s="11" t="s">
        <v>59</v>
      </c>
      <c r="F5" s="11" t="s">
        <v>60</v>
      </c>
      <c r="G5" s="11" t="s">
        <v>61</v>
      </c>
      <c r="H5" s="11" t="s">
        <v>62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26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29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63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64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31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65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66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34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37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67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39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68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69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21</v>
      </c>
      <c r="B19" s="8" t="s">
        <v>70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49</v>
      </c>
      <c r="C20" s="9" t="s">
        <v>50</v>
      </c>
      <c r="D20" s="9" t="s">
        <v>51</v>
      </c>
      <c r="E20" s="9" t="s">
        <v>52</v>
      </c>
      <c r="F20" s="9" t="s">
        <v>53</v>
      </c>
      <c r="G20" s="9" t="s">
        <v>54</v>
      </c>
      <c r="H20" s="10" t="s">
        <v>55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56</v>
      </c>
      <c r="C21" s="11" t="s">
        <v>57</v>
      </c>
      <c r="D21" s="11" t="s">
        <v>58</v>
      </c>
      <c r="E21" s="11" t="s">
        <v>59</v>
      </c>
      <c r="F21" s="11" t="s">
        <v>60</v>
      </c>
      <c r="G21" s="11" t="s">
        <v>61</v>
      </c>
      <c r="H21" s="11" t="s">
        <v>62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26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29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63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31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65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66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34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37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67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39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68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71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69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43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75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73</v>
      </c>
      <c r="K37" s="43"/>
      <c r="L37" s="21" t="s">
        <v>74</v>
      </c>
      <c r="M37" s="21"/>
      <c r="N37" s="21" t="s">
        <v>47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2022-08-24T08:18:21Z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