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<sst xmlns="http://schemas.openxmlformats.org/spreadsheetml/2006/main" count="706" uniqueCount="319">
  <si>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</si>
  <si>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</si>
  <si>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</si>
  <si>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</si>
  <si>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</si>
  <si>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</si>
  <si>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</si>
  <si>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</si>
  <si>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</si>
  <si>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</si>
  <si>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</si>
  <si>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</si>
  <si>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</si>
  <si>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</si>
  <si>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</si>
  <si>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</si>
  <si>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</si>
  <si>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</si>
  <si>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</si>
  <si>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</si>
  <si>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</si>
  <si>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</si>
  <si>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</si>
  <si>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</si>
  <si>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</si>
  <si>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</si>
  <si>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</si>
  <si>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</si>
  <si>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</si>
  <si>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</si>
  <si>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</si>
  <si>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</si>
  <si>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</si>
  <si>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</si>
  <si>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</si>
  <si>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</si>
  <si>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</si>
  <si>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</si>
  <si>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</si>
  <si>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</si>
  <si>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</si>
  <si>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</si>
  <si>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</si>
  <si>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</si>
  <si>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</si>
  <si>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</si>
  <si>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</si>
  <si>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</si>
  <si>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</si>
  <si>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</si>
  <si>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</si>
  <si>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</si>
  <si>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</si>
  <si>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</si>
  <si>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</si>
  <si>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</si>
  <si>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</si>
  <si>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</si>
  <si>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</si>
  <si>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</si>
  <si>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</si>
  <si>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</si>
  <si>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</si>
  <si>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</si>
  <si>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</si>
  <si>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</si>
  <si>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</si>
  <si>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</si>
  <si>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</si>
  <si>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</si>
  <si>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</si>
  <si>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</si>
  <si>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</si>
  <si>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</si>
  <si>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</si>
  <si>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</si>
  <si>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</si>
  <si>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</si>
  <si>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</si>
  <si>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</si>
  <si>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</si>
  <si>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</si>
  <si>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</si>
  <si>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</si>
  <si>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</si>
  <si>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</si>
  <si>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</si>
  <si>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</si>
  <si>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</si>
  <si>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</si>
  <si>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</si>
  <si>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</si>
  <si>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</si>
  <si>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</si>
  <si>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</si>
  <si>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</si>
  <si>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</si>
  <si>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</si>
  <si>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</si>
  <si>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</si>
  <si>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</si>
  <si>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</si>
  <si>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</si>
  <si>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</si>
  <si>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</si>
  <si>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</si>
  <si>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</si>
  <si>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</si>
  <si>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</si>
  <si>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</si>
  <si>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</si>
  <si>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</si>
  <si>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</si>
  <si>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</si>
  <si>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</si>
  <si>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</si>
  <si>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</si>
  <si>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</si>
  <si>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</si>
  <si>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</si>
  <si>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</si>
  <si>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</si>
  <si>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</si>
  <si>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</si>
  <si>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</si>
  <si>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</si>
  <si>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</si>
  <si>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</si>
  <si>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</si>
  <si>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</si>
  <si>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</si>
  <si>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</si>
  <si>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</si>
  <si>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</si>
  <si>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</si>
  <si>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</si>
  <si>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</si>
  <si>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</si>
  <si>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</si>
  <si>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</si>
  <si>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</si>
  <si>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</si>
  <si>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</si>
  <si>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</si>
  <si>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</si>
  <si>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</si>
  <si>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</si>
  <si>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</si>
  <si>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TAWWCK91961</t>
  </si>
  <si>
    <t>男式套绒冲锋衣</t>
  </si>
  <si>
    <t>山东盛源</t>
  </si>
  <si>
    <t>合同日期</t>
  </si>
  <si>
    <t>检验资料确认</t>
  </si>
  <si>
    <t>交货形式</t>
  </si>
  <si>
    <t>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</si>
  <si>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</si>
  <si>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</si>
  <si>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</si>
  <si>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</si>
  <si>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</si>
  <si>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</si>
  <si>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</si>
  <si>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</si>
  <si>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</si>
  <si>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</si>
  <si>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</si>
  <si>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</si>
  <si>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</si>
  <si>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</si>
  <si>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</si>
  <si>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</si>
  <si>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</si>
  <si>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</si>
  <si>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</si>
  <si>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</si>
  <si>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</si>
  <si>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</si>
  <si>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</si>
  <si>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</si>
  <si>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</si>
  <si>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</si>
  <si>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</si>
  <si>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  全码（S M L XL XXL XXXL）396  181  158  141  38  28</t>
  </si>
  <si>
    <t>灰湖绿   全码（S M L XL XXL XXXL）258  231  245  228  256  237</t>
  </si>
  <si>
    <t>都市灰   全码（S M L XL XXL XXXL）259  188  69   81   77   56</t>
  </si>
  <si>
    <t>军绿     全码（S M L XL XXL XXXL）374  286  361  316  399</t>
  </si>
  <si>
    <t>情况说明：</t>
  </si>
  <si>
    <t xml:space="preserve">【问题点描述】  </t>
  </si>
  <si>
    <t>1.整烫不良1件</t>
  </si>
  <si>
    <t>2.脏污1件</t>
  </si>
  <si>
    <t>3.内胆下摆断线1件</t>
  </si>
  <si>
    <t>4.内胆下摆织带丢套结1件</t>
  </si>
  <si>
    <t>5.内胆左前胸毛毡标开线1件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</si>
  <si>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</si>
  <si>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</si>
  <si>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</si>
  <si>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</si>
  <si>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</si>
  <si>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</si>
  <si>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此次出货2035件，按照探路者要求抽箱验货125件，返修5件，未超标，同意出货。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</si>
  <si>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</si>
  <si>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</si>
  <si>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</si>
  <si>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</si>
  <si>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</si>
  <si>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 xml:space="preserve"> 男套绒冲锋衣</t>
  </si>
  <si>
    <t>指示规格 FINAL SPAC</t>
  </si>
  <si>
    <t>样品规格 FINAL SPAC</t>
  </si>
  <si>
    <t>4XL</t>
  </si>
  <si>
    <t>都市灰 S</t>
  </si>
  <si>
    <t>灰湖绿 M</t>
  </si>
  <si>
    <t>黑色 L</t>
  </si>
  <si>
    <t>军绿 XL</t>
  </si>
  <si>
    <t>都市灰 XXL</t>
  </si>
  <si>
    <t>黑色 XXXL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</si>
  <si>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</si>
  <si>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</si>
  <si>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</si>
  <si>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</si>
  <si>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</si>
  <si>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</si>
  <si>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</si>
  <si>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</si>
  <si>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</si>
  <si>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</si>
  <si>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</si>
  <si>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</si>
  <si>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</si>
  <si>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下领围</t>
  </si>
  <si>
    <t>-0.5  0</t>
  </si>
  <si>
    <t>-0.5 0</t>
  </si>
  <si>
    <t>-0.5  -0.5</t>
  </si>
  <si>
    <t>肩宽</t>
  </si>
  <si>
    <t>+0.5  +1</t>
  </si>
  <si>
    <t>+0.5 +0.5</t>
  </si>
  <si>
    <t>0 +0.5</t>
  </si>
  <si>
    <t>袖长</t>
  </si>
  <si>
    <t>+0.6  0</t>
  </si>
  <si>
    <t>+0.3  0</t>
  </si>
  <si>
    <t>+0.7  0</t>
  </si>
  <si>
    <t>-0.6  +0.4</t>
  </si>
  <si>
    <t>袖肥/2</t>
  </si>
  <si>
    <t xml:space="preserve"> 0  0</t>
  </si>
  <si>
    <t>袖口围/2</t>
  </si>
  <si>
    <t>0  -0.5</t>
  </si>
  <si>
    <t>帽高</t>
  </si>
  <si>
    <t>帽宽</t>
  </si>
  <si>
    <t>0  +0.5</t>
  </si>
  <si>
    <t>+0.5 0</t>
  </si>
  <si>
    <t>内件</t>
  </si>
  <si>
    <t>-0.5 -0.5</t>
  </si>
  <si>
    <t>肩点袖长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</si>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</sst>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8"/>
      <name val="微软雅黑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2" borderId="71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17" fillId="0" borderId="0"/>
    <xf numFmtId="0" fontId="45" fillId="0" borderId="72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4" applyNumberFormat="0" applyAlignment="0" applyProtection="0">
      <alignment vertical="center"/>
    </xf>
    <xf numFmtId="0" fontId="47" fillId="16" borderId="70" applyNumberFormat="0" applyAlignment="0" applyProtection="0">
      <alignment vertical="center"/>
    </xf>
    <xf numFmtId="0" fontId="48" fillId="17" borderId="75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50" fillId="0" borderId="77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3" fillId="0" borderId="0">
      <alignment vertical="center"/>
    </xf>
    <xf numFmtId="0" fontId="53" fillId="0" borderId="0">
      <alignment vertical="center"/>
    </xf>
    <xf numFmtId="0" fontId="17" fillId="0" borderId="0"/>
    <xf numFmtId="0" fontId="17" fillId="0" borderId="0">
      <alignment vertical="center"/>
    </xf>
  </cellStyleXfs>
  <cellXfs count="3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0" fillId="3" borderId="0" xfId="52" applyFont="1" applyFill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0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>
      <alignment horizontal="center"/>
    </xf>
    <xf numFmtId="0" fontId="10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>
      <alignment horizontal="center"/>
    </xf>
    <xf numFmtId="0" fontId="10" fillId="0" borderId="2" xfId="21" applyFont="1" applyBorder="1" applyAlignment="1">
      <alignment horizontal="center"/>
    </xf>
    <xf numFmtId="0" fontId="10" fillId="3" borderId="14" xfId="52" applyFont="1" applyFill="1" applyBorder="1" applyAlignment="1" applyProtection="1">
      <alignment horizontal="center"/>
    </xf>
    <xf numFmtId="0" fontId="10" fillId="3" borderId="2" xfId="52" applyFont="1" applyFill="1" applyBorder="1" applyAlignment="1">
      <alignment horizontal="center"/>
    </xf>
    <xf numFmtId="0" fontId="12" fillId="0" borderId="2" xfId="55" applyFont="1" applyBorder="1" applyAlignment="1">
      <alignment horizontal="center"/>
    </xf>
    <xf numFmtId="0" fontId="12" fillId="0" borderId="2" xfId="55" applyFont="1" applyBorder="1" applyAlignment="1">
      <alignment horizontal="center" wrapText="1"/>
    </xf>
    <xf numFmtId="0" fontId="13" fillId="0" borderId="5" xfId="54" applyFont="1" applyFill="1" applyBorder="1" applyAlignment="1">
      <alignment horizontal="center"/>
    </xf>
    <xf numFmtId="0" fontId="13" fillId="0" borderId="6" xfId="54" applyFont="1" applyFill="1" applyBorder="1" applyAlignment="1">
      <alignment horizontal="center"/>
    </xf>
    <xf numFmtId="0" fontId="12" fillId="0" borderId="2" xfId="21" applyFont="1" applyBorder="1" applyAlignment="1">
      <alignment horizontal="center"/>
    </xf>
    <xf numFmtId="0" fontId="0" fillId="3" borderId="0" xfId="53" applyFont="1" applyFill="1" applyAlignment="1">
      <alignment horizontal="center"/>
    </xf>
    <xf numFmtId="0" fontId="10" fillId="3" borderId="15" xfId="52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/>
    </xf>
    <xf numFmtId="0" fontId="10" fillId="3" borderId="16" xfId="51" applyFont="1" applyFill="1" applyBorder="1" applyAlignment="1">
      <alignment horizontal="center"/>
    </xf>
    <xf numFmtId="0" fontId="14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14" fontId="10" fillId="3" borderId="0" xfId="52" applyNumberFormat="1" applyFont="1" applyFill="1" applyAlignment="1">
      <alignment horizontal="center"/>
    </xf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17" xfId="51" applyFont="1" applyFill="1" applyBorder="1" applyAlignment="1">
      <alignment horizontal="center" vertical="top"/>
    </xf>
    <xf numFmtId="0" fontId="19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center" vertical="center"/>
    </xf>
    <xf numFmtId="0" fontId="14" fillId="3" borderId="15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vertical="center"/>
    </xf>
    <xf numFmtId="0" fontId="20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vertical="center"/>
    </xf>
    <xf numFmtId="58" fontId="21" fillId="0" borderId="23" xfId="51" applyNumberFormat="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righ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vertical="center"/>
    </xf>
    <xf numFmtId="0" fontId="22" fillId="0" borderId="25" xfId="51" applyFont="1" applyFill="1" applyBorder="1" applyAlignment="1">
      <alignment horizontal="right" vertical="center" wrapText="1"/>
    </xf>
    <xf numFmtId="0" fontId="22" fillId="0" borderId="25" xfId="51" applyFont="1" applyFill="1" applyBorder="1" applyAlignment="1">
      <alignment horizontal="right" vertical="center"/>
    </xf>
    <xf numFmtId="0" fontId="19" fillId="0" borderId="25" xfId="51" applyFont="1" applyFill="1" applyBorder="1" applyAlignment="1">
      <alignment vertical="center"/>
    </xf>
    <xf numFmtId="0" fontId="21" fillId="0" borderId="25" xfId="51" applyFont="1" applyFill="1" applyBorder="1" applyAlignment="1">
      <alignment vertical="center"/>
    </xf>
    <xf numFmtId="0" fontId="21" fillId="0" borderId="25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21" fillId="0" borderId="0" xfId="51" applyFont="1" applyFill="1" applyBorder="1" applyAlignment="1">
      <alignment vertical="center"/>
    </xf>
    <xf numFmtId="0" fontId="21" fillId="0" borderId="0" xfId="51" applyFont="1" applyFill="1" applyAlignment="1">
      <alignment horizontal="left" vertical="center"/>
    </xf>
    <xf numFmtId="0" fontId="19" fillId="0" borderId="18" xfId="51" applyFont="1" applyFill="1" applyBorder="1" applyAlignment="1">
      <alignment vertical="center"/>
    </xf>
    <xf numFmtId="0" fontId="19" fillId="0" borderId="19" xfId="51" applyFont="1" applyFill="1" applyBorder="1" applyAlignment="1">
      <alignment vertical="center"/>
    </xf>
    <xf numFmtId="0" fontId="21" fillId="0" borderId="20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vertical="center"/>
    </xf>
    <xf numFmtId="0" fontId="21" fillId="0" borderId="27" xfId="51" applyFont="1" applyFill="1" applyBorder="1" applyAlignment="1">
      <alignment horizontal="center" vertical="center"/>
    </xf>
    <xf numFmtId="0" fontId="21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horizontal="left" vertical="center"/>
    </xf>
    <xf numFmtId="0" fontId="17" fillId="0" borderId="25" xfId="51" applyFill="1" applyBorder="1" applyAlignment="1">
      <alignment horizontal="center" vertical="center"/>
    </xf>
    <xf numFmtId="0" fontId="19" fillId="0" borderId="30" xfId="51" applyFont="1" applyFill="1" applyBorder="1" applyAlignment="1">
      <alignment horizontal="center" vertical="center"/>
    </xf>
    <xf numFmtId="0" fontId="19" fillId="0" borderId="31" xfId="51" applyFont="1" applyFill="1" applyBorder="1" applyAlignment="1">
      <alignment horizontal="left" vertical="center"/>
    </xf>
    <xf numFmtId="0" fontId="19" fillId="0" borderId="26" xfId="51" applyFont="1" applyFill="1" applyBorder="1" applyAlignment="1">
      <alignment horizontal="left" vertical="center"/>
    </xf>
    <xf numFmtId="0" fontId="17" fillId="0" borderId="29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center" vertical="center"/>
    </xf>
    <xf numFmtId="0" fontId="21" fillId="0" borderId="25" xfId="51" applyFont="1" applyFill="1" applyBorder="1" applyAlignment="1">
      <alignment vertical="center" wrapText="1"/>
    </xf>
    <xf numFmtId="58" fontId="21" fillId="0" borderId="25" xfId="51" applyNumberFormat="1" applyFont="1" applyFill="1" applyBorder="1" applyAlignment="1">
      <alignment vertical="center"/>
    </xf>
    <xf numFmtId="0" fontId="19" fillId="0" borderId="25" xfId="5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horizontal="center" vertical="center"/>
    </xf>
    <xf numFmtId="0" fontId="21" fillId="0" borderId="33" xfId="51" applyFont="1" applyFill="1" applyBorder="1" applyAlignment="1">
      <alignment horizontal="center" vertical="center"/>
    </xf>
    <xf numFmtId="0" fontId="19" fillId="0" borderId="34" xfId="51" applyFont="1" applyFill="1" applyBorder="1" applyAlignment="1">
      <alignment horizontal="center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center" vertical="center"/>
    </xf>
    <xf numFmtId="0" fontId="21" fillId="0" borderId="37" xfId="51" applyFont="1" applyFill="1" applyBorder="1" applyAlignment="1">
      <alignment horizontal="center" vertical="center"/>
    </xf>
    <xf numFmtId="0" fontId="23" fillId="0" borderId="37" xfId="51" applyFont="1" applyFill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17" fillId="0" borderId="35" xfId="5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center" vertical="center"/>
    </xf>
    <xf numFmtId="0" fontId="17" fillId="0" borderId="0" xfId="51" applyFont="1" applyAlignment="1">
      <alignment horizontal="left" vertical="center"/>
    </xf>
    <xf numFmtId="0" fontId="24" fillId="0" borderId="17" xfId="51" applyFont="1" applyBorder="1" applyAlignment="1">
      <alignment horizontal="center" vertical="top"/>
    </xf>
    <xf numFmtId="0" fontId="25" fillId="0" borderId="38" xfId="51" applyFont="1" applyBorder="1" applyAlignment="1">
      <alignment horizontal="left" vertical="center"/>
    </xf>
    <xf numFmtId="0" fontId="20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3" fillId="0" borderId="18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5" fillId="0" borderId="19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3" fillId="0" borderId="22" xfId="51" applyFont="1" applyBorder="1" applyAlignment="1">
      <alignment horizontal="left" vertical="center"/>
    </xf>
    <xf numFmtId="0" fontId="20" fillId="0" borderId="23" xfId="51" applyFont="1" applyBorder="1" applyAlignment="1">
      <alignment horizontal="center" vertical="center"/>
    </xf>
    <xf numFmtId="0" fontId="20" fillId="0" borderId="34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14" fontId="20" fillId="0" borderId="23" xfId="51" applyNumberFormat="1" applyFont="1" applyBorder="1" applyAlignment="1">
      <alignment horizontal="center" vertical="center"/>
    </xf>
    <xf numFmtId="14" fontId="20" fillId="0" borderId="34" xfId="51" applyNumberFormat="1" applyFont="1" applyBorder="1" applyAlignment="1">
      <alignment horizontal="center" vertical="center"/>
    </xf>
    <xf numFmtId="0" fontId="23" fillId="0" borderId="22" xfId="51" applyFont="1" applyBorder="1" applyAlignment="1">
      <alignment vertical="center"/>
    </xf>
    <xf numFmtId="0" fontId="21" fillId="0" borderId="23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20" fillId="0" borderId="23" xfId="51" applyFont="1" applyBorder="1" applyAlignment="1">
      <alignment vertical="center"/>
    </xf>
    <xf numFmtId="0" fontId="20" fillId="0" borderId="34" xfId="51" applyFont="1" applyBorder="1" applyAlignment="1">
      <alignment vertical="center"/>
    </xf>
    <xf numFmtId="0" fontId="23" fillId="0" borderId="22" xfId="51" applyFont="1" applyBorder="1" applyAlignment="1">
      <alignment horizontal="center" vertical="center"/>
    </xf>
    <xf numFmtId="0" fontId="20" fillId="0" borderId="22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20" fillId="0" borderId="25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3" fillId="0" borderId="25" xfId="51" applyFont="1" applyBorder="1" applyAlignment="1">
      <alignment horizontal="left" vertical="center"/>
    </xf>
    <xf numFmtId="14" fontId="20" fillId="0" borderId="25" xfId="51" applyNumberFormat="1" applyFont="1" applyBorder="1" applyAlignment="1">
      <alignment horizontal="center" vertical="center"/>
    </xf>
    <xf numFmtId="14" fontId="20" fillId="0" borderId="35" xfId="51" applyNumberFormat="1" applyFont="1" applyBorder="1" applyAlignment="1">
      <alignment horizontal="center" vertical="center"/>
    </xf>
    <xf numFmtId="0" fontId="20" fillId="0" borderId="24" xfId="51" applyFont="1" applyBorder="1" applyAlignment="1">
      <alignment horizontal="left" vertical="center"/>
    </xf>
    <xf numFmtId="0" fontId="25" fillId="0" borderId="0" xfId="51" applyFont="1" applyBorder="1" applyAlignment="1">
      <alignment horizontal="left" vertical="center"/>
    </xf>
    <xf numFmtId="0" fontId="23" fillId="0" borderId="18" xfId="51" applyFont="1" applyBorder="1" applyAlignment="1">
      <alignment vertical="center"/>
    </xf>
    <xf numFmtId="0" fontId="17" fillId="0" borderId="19" xfId="51" applyFont="1" applyBorder="1" applyAlignment="1">
      <alignment horizontal="left" vertical="center"/>
    </xf>
    <xf numFmtId="0" fontId="20" fillId="0" borderId="19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23" fillId="0" borderId="19" xfId="51" applyFont="1" applyBorder="1" applyAlignment="1">
      <alignment vertical="center"/>
    </xf>
    <xf numFmtId="0" fontId="17" fillId="0" borderId="23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17" fillId="0" borderId="23" xfId="51" applyFont="1" applyBorder="1" applyAlignment="1">
      <alignment vertical="center"/>
    </xf>
    <xf numFmtId="0" fontId="23" fillId="0" borderId="23" xfId="51" applyFont="1" applyBorder="1" applyAlignment="1">
      <alignment vertical="center"/>
    </xf>
    <xf numFmtId="0" fontId="23" fillId="0" borderId="0" xfId="51" applyFont="1" applyBorder="1" applyAlignment="1">
      <alignment horizontal="left" vertical="center"/>
    </xf>
    <xf numFmtId="0" fontId="21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2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0" fillId="0" borderId="25" xfId="5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left" vertical="center"/>
    </xf>
    <xf numFmtId="0" fontId="23" fillId="0" borderId="24" xfId="51" applyFont="1" applyBorder="1" applyAlignment="1">
      <alignment horizontal="center" vertical="center"/>
    </xf>
    <xf numFmtId="0" fontId="23" fillId="0" borderId="25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19" fillId="0" borderId="23" xfId="51" applyFont="1" applyBorder="1" applyAlignment="1">
      <alignment horizontal="left" vertical="center"/>
    </xf>
    <xf numFmtId="0" fontId="23" fillId="0" borderId="40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5" fillId="0" borderId="42" xfId="51" applyFont="1" applyBorder="1" applyAlignment="1">
      <alignment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Font="1" applyBorder="1" applyAlignment="1">
      <alignment vertical="center"/>
    </xf>
    <xf numFmtId="0" fontId="20" fillId="0" borderId="43" xfId="51" applyFont="1" applyBorder="1" applyAlignment="1">
      <alignment vertical="center"/>
    </xf>
    <xf numFmtId="58" fontId="17" fillId="0" borderId="43" xfId="51" applyNumberFormat="1" applyFont="1" applyBorder="1" applyAlignment="1">
      <alignment vertical="center"/>
    </xf>
    <xf numFmtId="0" fontId="25" fillId="0" borderId="43" xfId="51" applyFont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5" fillId="0" borderId="45" xfId="51" applyFont="1" applyFill="1" applyBorder="1" applyAlignment="1">
      <alignment horizontal="center" vertical="center"/>
    </xf>
    <xf numFmtId="0" fontId="25" fillId="0" borderId="46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5" fillId="0" borderId="25" xfId="51" applyFont="1" applyFill="1" applyBorder="1" applyAlignment="1">
      <alignment horizontal="center" vertical="center"/>
    </xf>
    <xf numFmtId="0" fontId="17" fillId="0" borderId="39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0" fillId="0" borderId="34" xfId="51" applyFont="1" applyBorder="1" applyAlignment="1">
      <alignment horizontal="left" vertical="center"/>
    </xf>
    <xf numFmtId="0" fontId="23" fillId="0" borderId="34" xfId="51" applyFont="1" applyBorder="1" applyAlignment="1">
      <alignment horizontal="center" vertical="center"/>
    </xf>
    <xf numFmtId="0" fontId="20" fillId="0" borderId="35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0" fontId="19" fillId="0" borderId="19" xfId="51" applyFont="1" applyBorder="1" applyAlignment="1">
      <alignment horizontal="left" vertical="center"/>
    </xf>
    <xf numFmtId="0" fontId="19" fillId="0" borderId="33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37" xfId="51" applyFont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3" fillId="0" borderId="35" xfId="51" applyFont="1" applyBorder="1" applyAlignment="1">
      <alignment horizontal="center" vertical="center"/>
    </xf>
    <xf numFmtId="0" fontId="19" fillId="0" borderId="34" xfId="51" applyFont="1" applyBorder="1" applyAlignment="1">
      <alignment horizontal="left" vertical="center"/>
    </xf>
    <xf numFmtId="0" fontId="23" fillId="0" borderId="48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20" fillId="0" borderId="49" xfId="51" applyFont="1" applyBorder="1" applyAlignment="1">
      <alignment horizontal="center" vertical="center"/>
    </xf>
    <xf numFmtId="0" fontId="25" fillId="0" borderId="50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17" fillId="0" borderId="43" xfId="51" applyFont="1" applyBorder="1" applyAlignment="1">
      <alignment horizontal="center" vertical="center"/>
    </xf>
    <xf numFmtId="0" fontId="17" fillId="0" borderId="49" xfId="51" applyFont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center" vertical="top"/>
    </xf>
    <xf numFmtId="0" fontId="20" fillId="0" borderId="27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3" fillId="0" borderId="24" xfId="51" applyFont="1" applyBorder="1" applyAlignment="1">
      <alignment vertical="center"/>
    </xf>
    <xf numFmtId="0" fontId="23" fillId="0" borderId="52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3" fillId="0" borderId="45" xfId="51" applyFont="1" applyBorder="1" applyAlignment="1">
      <alignment vertical="center"/>
    </xf>
    <xf numFmtId="0" fontId="17" fillId="0" borderId="46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23" fillId="0" borderId="46" xfId="51" applyFont="1" applyBorder="1" applyAlignment="1">
      <alignment vertical="center"/>
    </xf>
    <xf numFmtId="0" fontId="23" fillId="0" borderId="45" xfId="51" applyFont="1" applyBorder="1" applyAlignment="1">
      <alignment horizontal="center" vertical="center"/>
    </xf>
    <xf numFmtId="0" fontId="20" fillId="0" borderId="46" xfId="51" applyFont="1" applyBorder="1" applyAlignment="1">
      <alignment horizontal="center" vertical="center"/>
    </xf>
    <xf numFmtId="0" fontId="23" fillId="0" borderId="46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23" fillId="0" borderId="40" xfId="51" applyFont="1" applyBorder="1" applyAlignment="1">
      <alignment horizontal="left" vertical="center" wrapText="1"/>
    </xf>
    <xf numFmtId="0" fontId="23" fillId="0" borderId="41" xfId="51" applyFont="1" applyBorder="1" applyAlignment="1">
      <alignment horizontal="left" vertical="center" wrapText="1"/>
    </xf>
    <xf numFmtId="0" fontId="23" fillId="0" borderId="45" xfId="51" applyFont="1" applyBorder="1" applyAlignment="1">
      <alignment horizontal="left" vertical="center"/>
    </xf>
    <xf numFmtId="0" fontId="23" fillId="0" borderId="46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 wrapText="1"/>
    </xf>
    <xf numFmtId="9" fontId="20" fillId="0" borderId="23" xfId="51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0" fillId="0" borderId="31" xfId="51" applyNumberFormat="1" applyFont="1" applyBorder="1" applyAlignment="1">
      <alignment horizontal="left" vertical="center"/>
    </xf>
    <xf numFmtId="9" fontId="20" fillId="0" borderId="26" xfId="51" applyNumberFormat="1" applyFont="1" applyBorder="1" applyAlignment="1">
      <alignment horizontal="left" vertical="center"/>
    </xf>
    <xf numFmtId="9" fontId="20" fillId="0" borderId="40" xfId="51" applyNumberFormat="1" applyFont="1" applyBorder="1" applyAlignment="1">
      <alignment horizontal="left" vertical="center"/>
    </xf>
    <xf numFmtId="9" fontId="20" fillId="0" borderId="41" xfId="51" applyNumberFormat="1" applyFont="1" applyBorder="1" applyAlignment="1">
      <alignment horizontal="left" vertical="center"/>
    </xf>
    <xf numFmtId="0" fontId="19" fillId="0" borderId="45" xfId="51" applyFont="1" applyFill="1" applyBorder="1" applyAlignment="1">
      <alignment horizontal="left" vertical="center"/>
    </xf>
    <xf numFmtId="0" fontId="19" fillId="0" borderId="46" xfId="51" applyFont="1" applyFill="1" applyBorder="1" applyAlignment="1">
      <alignment horizontal="left" vertical="center"/>
    </xf>
    <xf numFmtId="0" fontId="19" fillId="0" borderId="54" xfId="51" applyFont="1" applyFill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0" fillId="0" borderId="55" xfId="51" applyFont="1" applyFill="1" applyBorder="1" applyAlignment="1">
      <alignment horizontal="left" vertical="center"/>
    </xf>
    <xf numFmtId="0" fontId="20" fillId="0" borderId="56" xfId="51" applyFont="1" applyFill="1" applyBorder="1" applyAlignment="1">
      <alignment horizontal="left" vertical="center"/>
    </xf>
    <xf numFmtId="0" fontId="25" fillId="0" borderId="38" xfId="51" applyFont="1" applyBorder="1" applyAlignment="1">
      <alignment vertical="center"/>
    </xf>
    <xf numFmtId="0" fontId="16" fillId="0" borderId="43" xfId="51" applyFont="1" applyBorder="1" applyAlignment="1">
      <alignment horizontal="center" vertical="center"/>
    </xf>
    <xf numFmtId="0" fontId="25" fillId="0" borderId="39" xfId="51" applyFont="1" applyBorder="1" applyAlignment="1">
      <alignment vertical="center"/>
    </xf>
    <xf numFmtId="0" fontId="20" fillId="0" borderId="57" xfId="51" applyFont="1" applyBorder="1" applyAlignment="1">
      <alignment vertical="center"/>
    </xf>
    <xf numFmtId="0" fontId="25" fillId="0" borderId="57" xfId="51" applyFont="1" applyBorder="1" applyAlignment="1">
      <alignment vertical="center"/>
    </xf>
    <xf numFmtId="58" fontId="17" fillId="0" borderId="39" xfId="51" applyNumberFormat="1" applyFont="1" applyBorder="1" applyAlignment="1">
      <alignment vertical="center"/>
    </xf>
    <xf numFmtId="0" fontId="25" fillId="0" borderId="30" xfId="51" applyFont="1" applyBorder="1" applyAlignment="1">
      <alignment horizontal="center" vertical="center"/>
    </xf>
    <xf numFmtId="0" fontId="20" fillId="0" borderId="52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17" fillId="0" borderId="57" xfId="51" applyFont="1" applyBorder="1" applyAlignment="1">
      <alignment vertical="center"/>
    </xf>
    <xf numFmtId="0" fontId="23" fillId="0" borderId="58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20" fillId="0" borderId="51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51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0" fillId="0" borderId="36" xfId="51" applyNumberFormat="1" applyFont="1" applyBorder="1" applyAlignment="1">
      <alignment horizontal="left" vertical="center"/>
    </xf>
    <xf numFmtId="9" fontId="20" fillId="0" borderId="48" xfId="51" applyNumberFormat="1" applyFont="1" applyBorder="1" applyAlignment="1">
      <alignment horizontal="left" vertical="center"/>
    </xf>
    <xf numFmtId="0" fontId="19" fillId="0" borderId="51" xfId="51" applyFont="1" applyFill="1" applyBorder="1" applyAlignment="1">
      <alignment horizontal="left" vertical="center"/>
    </xf>
    <xf numFmtId="0" fontId="19" fillId="0" borderId="48" xfId="51" applyFont="1" applyFill="1" applyBorder="1" applyAlignment="1">
      <alignment horizontal="left" vertical="center"/>
    </xf>
    <xf numFmtId="0" fontId="20" fillId="0" borderId="59" xfId="51" applyFont="1" applyFill="1" applyBorder="1" applyAlignment="1">
      <alignment horizontal="left" vertical="center"/>
    </xf>
    <xf numFmtId="0" fontId="25" fillId="0" borderId="60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20" fillId="0" borderId="58" xfId="51" applyFont="1" applyBorder="1" applyAlignment="1">
      <alignment horizontal="center" vertical="center"/>
    </xf>
    <xf numFmtId="0" fontId="20" fillId="0" borderId="58" xfId="51" applyFont="1" applyFill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9832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2768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2768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279400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303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9832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2501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2501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276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2768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2768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276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668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3568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3568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279400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383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668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40" customWidth="1"/>
    <col min="3" max="3" width="10.1666666666667" customWidth="1"/>
  </cols>
  <sheetData>
    <row r="1" ht="21" customHeight="1" spans="1:2">
      <c r="A1" s="341"/>
      <c r="B1" s="342" t="s">
        <v>0</v>
      </c>
    </row>
    <row r="2" spans="1:2">
      <c r="A2" s="9">
        <v>1</v>
      </c>
      <c r="B2" s="343" t="s">
        <v>1</v>
      </c>
    </row>
    <row r="3" spans="1:2">
      <c r="A3" s="9">
        <v>2</v>
      </c>
      <c r="B3" s="343" t="s">
        <v>2</v>
      </c>
    </row>
    <row r="4" spans="1:2">
      <c r="A4" s="9">
        <v>3</v>
      </c>
      <c r="B4" s="343" t="s">
        <v>3</v>
      </c>
    </row>
    <row r="5" spans="1:2">
      <c r="A5" s="9">
        <v>4</v>
      </c>
      <c r="B5" s="343" t="s">
        <v>4</v>
      </c>
    </row>
    <row r="6" spans="1:2">
      <c r="A6" s="9">
        <v>5</v>
      </c>
      <c r="B6" s="343" t="s">
        <v>5</v>
      </c>
    </row>
    <row r="7" spans="1:2">
      <c r="A7" s="9">
        <v>6</v>
      </c>
      <c r="B7" s="343" t="s">
        <v>6</v>
      </c>
    </row>
    <row r="8" s="339" customFormat="1" ht="15" customHeight="1" spans="1:2">
      <c r="A8" s="344">
        <v>7</v>
      </c>
      <c r="B8" s="345" t="s">
        <v>7</v>
      </c>
    </row>
    <row r="9" ht="19" customHeight="1" spans="1:2">
      <c r="A9" s="341"/>
      <c r="B9" s="346" t="s">
        <v>8</v>
      </c>
    </row>
    <row r="10" ht="16" customHeight="1" spans="1:2">
      <c r="A10" s="9">
        <v>1</v>
      </c>
      <c r="B10" s="347" t="s">
        <v>9</v>
      </c>
    </row>
    <row r="11" spans="1:2">
      <c r="A11" s="9">
        <v>2</v>
      </c>
      <c r="B11" s="343" t="s">
        <v>10</v>
      </c>
    </row>
    <row r="12" spans="1:2">
      <c r="A12" s="9">
        <v>3</v>
      </c>
      <c r="B12" s="345" t="s">
        <v>11</v>
      </c>
    </row>
    <row r="13" spans="1:2">
      <c r="A13" s="9">
        <v>4</v>
      </c>
      <c r="B13" s="343" t="s">
        <v>12</v>
      </c>
    </row>
    <row r="14" spans="1:2">
      <c r="A14" s="9">
        <v>5</v>
      </c>
      <c r="B14" s="343" t="s">
        <v>13</v>
      </c>
    </row>
    <row r="15" spans="1:2">
      <c r="A15" s="9">
        <v>6</v>
      </c>
      <c r="B15" s="343" t="s">
        <v>14</v>
      </c>
    </row>
    <row r="16" spans="1:2">
      <c r="A16" s="9">
        <v>7</v>
      </c>
      <c r="B16" s="343" t="s">
        <v>15</v>
      </c>
    </row>
    <row r="17" spans="1:2">
      <c r="A17" s="9">
        <v>8</v>
      </c>
      <c r="B17" s="343" t="s">
        <v>16</v>
      </c>
    </row>
    <row r="18" spans="1:2">
      <c r="A18" s="9">
        <v>9</v>
      </c>
      <c r="B18" s="343" t="s">
        <v>17</v>
      </c>
    </row>
    <row r="19" spans="1:2">
      <c r="A19" s="9"/>
      <c r="B19" s="343"/>
    </row>
    <row r="20" ht="20.25" spans="1:2">
      <c r="A20" s="341"/>
      <c r="B20" s="342" t="s">
        <v>18</v>
      </c>
    </row>
    <row r="21" spans="1:2">
      <c r="A21" s="9">
        <v>1</v>
      </c>
      <c r="B21" s="348" t="s">
        <v>19</v>
      </c>
    </row>
    <row r="22" spans="1:2">
      <c r="A22" s="9">
        <v>2</v>
      </c>
      <c r="B22" s="343" t="s">
        <v>20</v>
      </c>
    </row>
    <row r="23" spans="1:2">
      <c r="A23" s="9">
        <v>3</v>
      </c>
      <c r="B23" s="343" t="s">
        <v>21</v>
      </c>
    </row>
    <row r="24" spans="1:2">
      <c r="A24" s="9">
        <v>4</v>
      </c>
      <c r="B24" s="343" t="s">
        <v>22</v>
      </c>
    </row>
    <row r="25" spans="1:2">
      <c r="A25" s="9">
        <v>5</v>
      </c>
      <c r="B25" s="343" t="s">
        <v>23</v>
      </c>
    </row>
    <row r="26" spans="1:2">
      <c r="A26" s="9">
        <v>6</v>
      </c>
      <c r="B26" s="343" t="s">
        <v>24</v>
      </c>
    </row>
    <row r="27" spans="1:2">
      <c r="A27" s="9">
        <v>7</v>
      </c>
      <c r="B27" s="343" t="s">
        <v>25</v>
      </c>
    </row>
    <row r="28" spans="1:2">
      <c r="A28" s="9">
        <v>8</v>
      </c>
      <c r="B28" s="343" t="s">
        <v>26</v>
      </c>
    </row>
    <row r="29" spans="1:2">
      <c r="A29" s="9"/>
      <c r="B29" s="343"/>
    </row>
    <row r="30" ht="20.25" spans="1:2">
      <c r="A30" s="341"/>
      <c r="B30" s="342" t="s">
        <v>27</v>
      </c>
    </row>
    <row r="31" spans="1:2">
      <c r="A31" s="9">
        <v>1</v>
      </c>
      <c r="B31" s="348" t="s">
        <v>28</v>
      </c>
    </row>
    <row r="32" spans="1:2">
      <c r="A32" s="9">
        <v>2</v>
      </c>
      <c r="B32" s="343" t="s">
        <v>29</v>
      </c>
    </row>
    <row r="33" spans="1:2">
      <c r="A33" s="9">
        <v>3</v>
      </c>
      <c r="B33" s="343" t="s">
        <v>30</v>
      </c>
    </row>
    <row r="34" spans="1:2">
      <c r="A34" s="9">
        <v>4</v>
      </c>
      <c r="B34" s="343" t="s">
        <v>31</v>
      </c>
    </row>
    <row r="35" spans="1:2">
      <c r="A35" s="9">
        <v>5</v>
      </c>
      <c r="B35" s="343" t="s">
        <v>32</v>
      </c>
    </row>
    <row r="36" spans="1:2">
      <c r="A36" s="9">
        <v>6</v>
      </c>
      <c r="B36" s="343" t="s">
        <v>33</v>
      </c>
    </row>
    <row r="37" spans="1:2">
      <c r="A37" s="9">
        <v>7</v>
      </c>
      <c r="B37" s="343" t="s">
        <v>34</v>
      </c>
    </row>
    <row r="38" spans="1:2">
      <c r="A38" s="9"/>
      <c r="B38" s="343"/>
    </row>
    <row r="40" spans="1:2">
      <c r="A40" s="349" t="s">
        <v>35</v>
      </c>
      <c r="B40" s="3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302</v>
      </c>
      <c r="B2" s="24" t="s">
        <v>255</v>
      </c>
      <c r="C2" s="24" t="s">
        <v>256</v>
      </c>
      <c r="D2" s="24" t="s">
        <v>257</v>
      </c>
      <c r="E2" s="24" t="s">
        <v>258</v>
      </c>
      <c r="F2" s="24" t="s">
        <v>259</v>
      </c>
      <c r="G2" s="23" t="s">
        <v>303</v>
      </c>
      <c r="H2" s="23" t="s">
        <v>304</v>
      </c>
      <c r="I2" s="23" t="s">
        <v>305</v>
      </c>
      <c r="J2" s="23" t="s">
        <v>304</v>
      </c>
      <c r="K2" s="23" t="s">
        <v>306</v>
      </c>
      <c r="L2" s="23" t="s">
        <v>304</v>
      </c>
      <c r="M2" s="24" t="s">
        <v>298</v>
      </c>
      <c r="N2" s="24" t="s">
        <v>276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302</v>
      </c>
      <c r="B4" s="26" t="s">
        <v>307</v>
      </c>
      <c r="C4" s="26" t="s">
        <v>299</v>
      </c>
      <c r="D4" s="26" t="s">
        <v>257</v>
      </c>
      <c r="E4" s="24" t="s">
        <v>258</v>
      </c>
      <c r="F4" s="24" t="s">
        <v>259</v>
      </c>
      <c r="G4" s="23" t="s">
        <v>303</v>
      </c>
      <c r="H4" s="23" t="s">
        <v>304</v>
      </c>
      <c r="I4" s="23" t="s">
        <v>305</v>
      </c>
      <c r="J4" s="23" t="s">
        <v>304</v>
      </c>
      <c r="K4" s="23" t="s">
        <v>306</v>
      </c>
      <c r="L4" s="23" t="s">
        <v>304</v>
      </c>
      <c r="M4" s="24" t="s">
        <v>298</v>
      </c>
      <c r="N4" s="24" t="s">
        <v>276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278</v>
      </c>
      <c r="B11" s="13"/>
      <c r="C11" s="13"/>
      <c r="D11" s="14"/>
      <c r="E11" s="15"/>
      <c r="F11" s="27"/>
      <c r="G11" s="22"/>
      <c r="H11" s="27"/>
      <c r="I11" s="12" t="s">
        <v>279</v>
      </c>
      <c r="J11" s="13"/>
      <c r="K11" s="13"/>
      <c r="L11" s="13"/>
      <c r="M11" s="13"/>
      <c r="N11" s="20"/>
    </row>
    <row r="12" ht="16.5" spans="1:14">
      <c r="A12" s="16" t="s">
        <v>308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298</v>
      </c>
      <c r="L2" s="5" t="s">
        <v>276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278</v>
      </c>
      <c r="B11" s="13"/>
      <c r="C11" s="13"/>
      <c r="D11" s="13"/>
      <c r="E11" s="14"/>
      <c r="F11" s="15"/>
      <c r="G11" s="22"/>
      <c r="H11" s="12" t="s">
        <v>279</v>
      </c>
      <c r="I11" s="13"/>
      <c r="J11" s="13"/>
      <c r="K11" s="13"/>
      <c r="L11" s="20"/>
    </row>
    <row r="12" ht="16.5" spans="1:12">
      <c r="A12" s="16" t="s">
        <v>314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299</v>
      </c>
      <c r="D2" s="5" t="s">
        <v>257</v>
      </c>
      <c r="E2" s="5" t="s">
        <v>258</v>
      </c>
      <c r="F2" s="4" t="s">
        <v>316</v>
      </c>
      <c r="G2" s="4" t="s">
        <v>284</v>
      </c>
      <c r="H2" s="6" t="s">
        <v>285</v>
      </c>
      <c r="I2" s="18" t="s">
        <v>287</v>
      </c>
    </row>
    <row r="3" s="1" customFormat="1" ht="16.5" spans="1:9">
      <c r="A3" s="4"/>
      <c r="B3" s="7"/>
      <c r="C3" s="7"/>
      <c r="D3" s="7"/>
      <c r="E3" s="7"/>
      <c r="F3" s="4" t="s">
        <v>317</v>
      </c>
      <c r="G3" s="4" t="s">
        <v>288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9" t="s">
        <v>36</v>
      </c>
      <c r="C2" s="320"/>
      <c r="D2" s="320"/>
      <c r="E2" s="320"/>
      <c r="F2" s="320"/>
      <c r="G2" s="320"/>
      <c r="H2" s="320"/>
      <c r="I2" s="334"/>
    </row>
    <row r="3" ht="28" customHeight="1" spans="2:9">
      <c r="B3" s="321"/>
      <c r="C3" s="322"/>
      <c r="D3" s="323" t="s">
        <v>37</v>
      </c>
      <c r="E3" s="324"/>
      <c r="F3" s="325" t="s">
        <v>38</v>
      </c>
      <c r="G3" s="326"/>
      <c r="H3" s="323" t="s">
        <v>39</v>
      </c>
      <c r="I3" s="335"/>
    </row>
    <row r="4" ht="28" customHeight="1" spans="2:9">
      <c r="B4" s="321" t="s">
        <v>40</v>
      </c>
      <c r="C4" s="322" t="s">
        <v>41</v>
      </c>
      <c r="D4" s="322" t="s">
        <v>42</v>
      </c>
      <c r="E4" s="322" t="s">
        <v>43</v>
      </c>
      <c r="F4" s="327" t="s">
        <v>42</v>
      </c>
      <c r="G4" s="327" t="s">
        <v>43</v>
      </c>
      <c r="H4" s="322" t="s">
        <v>42</v>
      </c>
      <c r="I4" s="336" t="s">
        <v>43</v>
      </c>
    </row>
    <row r="5" ht="28" customHeight="1" spans="2:9">
      <c r="B5" s="328" t="s">
        <v>44</v>
      </c>
      <c r="C5" s="9">
        <v>13</v>
      </c>
      <c r="D5" s="9">
        <v>0</v>
      </c>
      <c r="E5" s="9">
        <v>1</v>
      </c>
      <c r="F5" s="329">
        <v>0</v>
      </c>
      <c r="G5" s="329">
        <v>1</v>
      </c>
      <c r="H5" s="9">
        <v>1</v>
      </c>
      <c r="I5" s="337">
        <v>2</v>
      </c>
    </row>
    <row r="6" ht="28" customHeight="1" spans="2:9">
      <c r="B6" s="328" t="s">
        <v>45</v>
      </c>
      <c r="C6" s="9">
        <v>20</v>
      </c>
      <c r="D6" s="9">
        <v>0</v>
      </c>
      <c r="E6" s="9">
        <v>1</v>
      </c>
      <c r="F6" s="329">
        <v>1</v>
      </c>
      <c r="G6" s="329">
        <v>2</v>
      </c>
      <c r="H6" s="9">
        <v>2</v>
      </c>
      <c r="I6" s="337">
        <v>3</v>
      </c>
    </row>
    <row r="7" ht="28" customHeight="1" spans="2:9">
      <c r="B7" s="328" t="s">
        <v>46</v>
      </c>
      <c r="C7" s="9">
        <v>32</v>
      </c>
      <c r="D7" s="9">
        <v>0</v>
      </c>
      <c r="E7" s="9">
        <v>1</v>
      </c>
      <c r="F7" s="329">
        <v>2</v>
      </c>
      <c r="G7" s="329">
        <v>3</v>
      </c>
      <c r="H7" s="9">
        <v>3</v>
      </c>
      <c r="I7" s="337">
        <v>4</v>
      </c>
    </row>
    <row r="8" ht="28" customHeight="1" spans="2:9">
      <c r="B8" s="328" t="s">
        <v>47</v>
      </c>
      <c r="C8" s="9">
        <v>50</v>
      </c>
      <c r="D8" s="9">
        <v>1</v>
      </c>
      <c r="E8" s="9">
        <v>2</v>
      </c>
      <c r="F8" s="329">
        <v>3</v>
      </c>
      <c r="G8" s="329">
        <v>4</v>
      </c>
      <c r="H8" s="9">
        <v>5</v>
      </c>
      <c r="I8" s="337">
        <v>6</v>
      </c>
    </row>
    <row r="9" ht="28" customHeight="1" spans="2:9">
      <c r="B9" s="328" t="s">
        <v>48</v>
      </c>
      <c r="C9" s="9">
        <v>80</v>
      </c>
      <c r="D9" s="9">
        <v>2</v>
      </c>
      <c r="E9" s="9">
        <v>3</v>
      </c>
      <c r="F9" s="329">
        <v>5</v>
      </c>
      <c r="G9" s="329">
        <v>6</v>
      </c>
      <c r="H9" s="9">
        <v>7</v>
      </c>
      <c r="I9" s="337">
        <v>8</v>
      </c>
    </row>
    <row r="10" ht="28" customHeight="1" spans="2:9">
      <c r="B10" s="328" t="s">
        <v>49</v>
      </c>
      <c r="C10" s="9">
        <v>125</v>
      </c>
      <c r="D10" s="9">
        <v>3</v>
      </c>
      <c r="E10" s="9">
        <v>4</v>
      </c>
      <c r="F10" s="329">
        <v>7</v>
      </c>
      <c r="G10" s="329">
        <v>8</v>
      </c>
      <c r="H10" s="9">
        <v>10</v>
      </c>
      <c r="I10" s="337">
        <v>11</v>
      </c>
    </row>
    <row r="11" ht="28" customHeight="1" spans="2:9">
      <c r="B11" s="328" t="s">
        <v>50</v>
      </c>
      <c r="C11" s="9">
        <v>200</v>
      </c>
      <c r="D11" s="9">
        <v>5</v>
      </c>
      <c r="E11" s="9">
        <v>6</v>
      </c>
      <c r="F11" s="329">
        <v>10</v>
      </c>
      <c r="G11" s="329">
        <v>11</v>
      </c>
      <c r="H11" s="9">
        <v>14</v>
      </c>
      <c r="I11" s="337">
        <v>15</v>
      </c>
    </row>
    <row r="12" ht="28" customHeight="1" spans="2:9">
      <c r="B12" s="330" t="s">
        <v>51</v>
      </c>
      <c r="C12" s="331">
        <v>315</v>
      </c>
      <c r="D12" s="331">
        <v>7</v>
      </c>
      <c r="E12" s="331">
        <v>8</v>
      </c>
      <c r="F12" s="332">
        <v>14</v>
      </c>
      <c r="G12" s="332">
        <v>15</v>
      </c>
      <c r="H12" s="331">
        <v>21</v>
      </c>
      <c r="I12" s="338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9"/>
    <col min="10" max="10" width="8.83333333333333" style="149" customWidth="1"/>
    <col min="11" max="11" width="12" style="149" customWidth="1"/>
    <col min="12" max="16384" width="10.3333333333333" style="149"/>
  </cols>
  <sheetData>
    <row r="1" ht="21" spans="1:11">
      <c r="A1" s="253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5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154" t="s">
        <v>56</v>
      </c>
      <c r="I2" s="227"/>
      <c r="J2" s="227"/>
      <c r="K2" s="228"/>
    </row>
    <row r="3" ht="14.25" spans="1:11">
      <c r="A3" s="155" t="s">
        <v>57</v>
      </c>
      <c r="B3" s="156"/>
      <c r="C3" s="157"/>
      <c r="D3" s="158" t="s">
        <v>58</v>
      </c>
      <c r="E3" s="159"/>
      <c r="F3" s="159"/>
      <c r="G3" s="160"/>
      <c r="H3" s="158" t="s">
        <v>59</v>
      </c>
      <c r="I3" s="159"/>
      <c r="J3" s="159"/>
      <c r="K3" s="160"/>
    </row>
    <row r="4" ht="14.25" spans="1:11">
      <c r="A4" s="161" t="s">
        <v>60</v>
      </c>
      <c r="B4" s="188"/>
      <c r="C4" s="229"/>
      <c r="D4" s="161" t="s">
        <v>61</v>
      </c>
      <c r="E4" s="164"/>
      <c r="F4" s="165"/>
      <c r="G4" s="166"/>
      <c r="H4" s="161" t="s">
        <v>62</v>
      </c>
      <c r="I4" s="164"/>
      <c r="J4" s="188" t="s">
        <v>63</v>
      </c>
      <c r="K4" s="229" t="s">
        <v>64</v>
      </c>
    </row>
    <row r="5" ht="14.25" spans="1:11">
      <c r="A5" s="167" t="s">
        <v>65</v>
      </c>
      <c r="B5" s="188"/>
      <c r="C5" s="229"/>
      <c r="D5" s="161" t="s">
        <v>66</v>
      </c>
      <c r="E5" s="164"/>
      <c r="F5" s="165"/>
      <c r="G5" s="166"/>
      <c r="H5" s="161" t="s">
        <v>67</v>
      </c>
      <c r="I5" s="164"/>
      <c r="J5" s="188" t="s">
        <v>63</v>
      </c>
      <c r="K5" s="229" t="s">
        <v>64</v>
      </c>
    </row>
    <row r="6" ht="14.25" spans="1:11">
      <c r="A6" s="161" t="s">
        <v>68</v>
      </c>
      <c r="B6" s="170"/>
      <c r="C6" s="171"/>
      <c r="D6" s="167" t="s">
        <v>69</v>
      </c>
      <c r="E6" s="190"/>
      <c r="F6" s="165"/>
      <c r="G6" s="166"/>
      <c r="H6" s="161" t="s">
        <v>70</v>
      </c>
      <c r="I6" s="164"/>
      <c r="J6" s="188" t="s">
        <v>63</v>
      </c>
      <c r="K6" s="229" t="s">
        <v>64</v>
      </c>
    </row>
    <row r="7" ht="14.25" spans="1:11">
      <c r="A7" s="161" t="s">
        <v>71</v>
      </c>
      <c r="B7" s="254"/>
      <c r="C7" s="255"/>
      <c r="D7" s="167" t="s">
        <v>72</v>
      </c>
      <c r="E7" s="189"/>
      <c r="F7" s="165"/>
      <c r="G7" s="166"/>
      <c r="H7" s="161" t="s">
        <v>73</v>
      </c>
      <c r="I7" s="164"/>
      <c r="J7" s="188" t="s">
        <v>63</v>
      </c>
      <c r="K7" s="229" t="s">
        <v>64</v>
      </c>
    </row>
    <row r="8" ht="15" spans="1:11">
      <c r="A8" s="256"/>
      <c r="B8" s="175"/>
      <c r="C8" s="176"/>
      <c r="D8" s="174" t="s">
        <v>74</v>
      </c>
      <c r="E8" s="177"/>
      <c r="F8" s="178"/>
      <c r="G8" s="179"/>
      <c r="H8" s="174" t="s">
        <v>75</v>
      </c>
      <c r="I8" s="177"/>
      <c r="J8" s="198" t="s">
        <v>63</v>
      </c>
      <c r="K8" s="231" t="s">
        <v>64</v>
      </c>
    </row>
    <row r="9" ht="15" spans="1:11">
      <c r="A9" s="257" t="s">
        <v>76</v>
      </c>
      <c r="B9" s="258"/>
      <c r="C9" s="258"/>
      <c r="D9" s="258"/>
      <c r="E9" s="258"/>
      <c r="F9" s="258"/>
      <c r="G9" s="258"/>
      <c r="H9" s="258"/>
      <c r="I9" s="258"/>
      <c r="J9" s="258"/>
      <c r="K9" s="300"/>
    </row>
    <row r="10" ht="15" spans="1:11">
      <c r="A10" s="259" t="s">
        <v>77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301"/>
    </row>
    <row r="11" ht="14.25" spans="1:11">
      <c r="A11" s="261" t="s">
        <v>78</v>
      </c>
      <c r="B11" s="262" t="s">
        <v>79</v>
      </c>
      <c r="C11" s="263" t="s">
        <v>80</v>
      </c>
      <c r="D11" s="264"/>
      <c r="E11" s="265" t="s">
        <v>81</v>
      </c>
      <c r="F11" s="262" t="s">
        <v>79</v>
      </c>
      <c r="G11" s="263" t="s">
        <v>80</v>
      </c>
      <c r="H11" s="263" t="s">
        <v>82</v>
      </c>
      <c r="I11" s="265" t="s">
        <v>83</v>
      </c>
      <c r="J11" s="262" t="s">
        <v>79</v>
      </c>
      <c r="K11" s="302" t="s">
        <v>80</v>
      </c>
    </row>
    <row r="12" ht="14.25" spans="1:11">
      <c r="A12" s="167" t="s">
        <v>84</v>
      </c>
      <c r="B12" s="187" t="s">
        <v>79</v>
      </c>
      <c r="C12" s="188" t="s">
        <v>80</v>
      </c>
      <c r="D12" s="189"/>
      <c r="E12" s="190" t="s">
        <v>85</v>
      </c>
      <c r="F12" s="187" t="s">
        <v>79</v>
      </c>
      <c r="G12" s="188" t="s">
        <v>80</v>
      </c>
      <c r="H12" s="188" t="s">
        <v>82</v>
      </c>
      <c r="I12" s="190" t="s">
        <v>86</v>
      </c>
      <c r="J12" s="187" t="s">
        <v>79</v>
      </c>
      <c r="K12" s="229" t="s">
        <v>80</v>
      </c>
    </row>
    <row r="13" ht="14.25" spans="1:11">
      <c r="A13" s="167" t="s">
        <v>87</v>
      </c>
      <c r="B13" s="187" t="s">
        <v>79</v>
      </c>
      <c r="C13" s="188" t="s">
        <v>80</v>
      </c>
      <c r="D13" s="189"/>
      <c r="E13" s="190" t="s">
        <v>88</v>
      </c>
      <c r="F13" s="188" t="s">
        <v>89</v>
      </c>
      <c r="G13" s="188" t="s">
        <v>90</v>
      </c>
      <c r="H13" s="188" t="s">
        <v>82</v>
      </c>
      <c r="I13" s="190" t="s">
        <v>91</v>
      </c>
      <c r="J13" s="187" t="s">
        <v>79</v>
      </c>
      <c r="K13" s="229" t="s">
        <v>80</v>
      </c>
    </row>
    <row r="14" ht="15" spans="1:11">
      <c r="A14" s="174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33"/>
    </row>
    <row r="15" ht="15" spans="1:11">
      <c r="A15" s="259" t="s">
        <v>93</v>
      </c>
      <c r="B15" s="260"/>
      <c r="C15" s="260"/>
      <c r="D15" s="260"/>
      <c r="E15" s="260"/>
      <c r="F15" s="260"/>
      <c r="G15" s="260"/>
      <c r="H15" s="260"/>
      <c r="I15" s="260"/>
      <c r="J15" s="260"/>
      <c r="K15" s="301"/>
    </row>
    <row r="16" ht="14.25" spans="1:11">
      <c r="A16" s="266" t="s">
        <v>94</v>
      </c>
      <c r="B16" s="263" t="s">
        <v>89</v>
      </c>
      <c r="C16" s="263" t="s">
        <v>90</v>
      </c>
      <c r="D16" s="267"/>
      <c r="E16" s="268" t="s">
        <v>95</v>
      </c>
      <c r="F16" s="263" t="s">
        <v>89</v>
      </c>
      <c r="G16" s="263" t="s">
        <v>90</v>
      </c>
      <c r="H16" s="269"/>
      <c r="I16" s="268" t="s">
        <v>96</v>
      </c>
      <c r="J16" s="263" t="s">
        <v>89</v>
      </c>
      <c r="K16" s="302" t="s">
        <v>90</v>
      </c>
    </row>
    <row r="17" customHeight="1" spans="1:22">
      <c r="A17" s="172" t="s">
        <v>97</v>
      </c>
      <c r="B17" s="188" t="s">
        <v>89</v>
      </c>
      <c r="C17" s="188" t="s">
        <v>90</v>
      </c>
      <c r="D17" s="162"/>
      <c r="E17" s="204" t="s">
        <v>98</v>
      </c>
      <c r="F17" s="188" t="s">
        <v>89</v>
      </c>
      <c r="G17" s="188" t="s">
        <v>90</v>
      </c>
      <c r="H17" s="270"/>
      <c r="I17" s="204" t="s">
        <v>99</v>
      </c>
      <c r="J17" s="188" t="s">
        <v>89</v>
      </c>
      <c r="K17" s="229" t="s">
        <v>90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4"/>
    </row>
    <row r="19" s="252" customFormat="1" ht="18" customHeight="1" spans="1:11">
      <c r="A19" s="259" t="s">
        <v>101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301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5"/>
    </row>
    <row r="21" ht="21.75" customHeight="1" spans="1:11">
      <c r="A21" s="275" t="s">
        <v>103</v>
      </c>
      <c r="B21" s="204" t="s">
        <v>104</v>
      </c>
      <c r="C21" s="204" t="s">
        <v>105</v>
      </c>
      <c r="D21" s="204" t="s">
        <v>106</v>
      </c>
      <c r="E21" s="204" t="s">
        <v>107</v>
      </c>
      <c r="F21" s="204" t="s">
        <v>108</v>
      </c>
      <c r="G21" s="204" t="s">
        <v>109</v>
      </c>
      <c r="H21" s="204" t="s">
        <v>110</v>
      </c>
      <c r="I21" s="204" t="s">
        <v>111</v>
      </c>
      <c r="J21" s="204" t="s">
        <v>112</v>
      </c>
      <c r="K21" s="241" t="s">
        <v>113</v>
      </c>
    </row>
    <row r="22" customHeight="1" spans="1:11">
      <c r="A22" s="173"/>
      <c r="B22" s="276"/>
      <c r="C22" s="276"/>
      <c r="D22" s="276"/>
      <c r="E22" s="276"/>
      <c r="F22" s="276"/>
      <c r="G22" s="276"/>
      <c r="H22" s="276"/>
      <c r="I22" s="276"/>
      <c r="J22" s="276"/>
      <c r="K22" s="306"/>
    </row>
    <row r="23" customHeight="1" spans="1:11">
      <c r="A23" s="173"/>
      <c r="B23" s="276"/>
      <c r="C23" s="276"/>
      <c r="D23" s="276"/>
      <c r="E23" s="276"/>
      <c r="F23" s="276"/>
      <c r="G23" s="276"/>
      <c r="H23" s="276"/>
      <c r="I23" s="276"/>
      <c r="J23" s="276"/>
      <c r="K23" s="307"/>
    </row>
    <row r="24" customHeight="1" spans="1:11">
      <c r="A24" s="173"/>
      <c r="B24" s="276"/>
      <c r="C24" s="276"/>
      <c r="D24" s="276"/>
      <c r="E24" s="276"/>
      <c r="F24" s="276"/>
      <c r="G24" s="276"/>
      <c r="H24" s="276"/>
      <c r="I24" s="276"/>
      <c r="J24" s="276"/>
      <c r="K24" s="307"/>
    </row>
    <row r="25" customHeight="1" spans="1:11">
      <c r="A25" s="173"/>
      <c r="B25" s="276"/>
      <c r="C25" s="276"/>
      <c r="D25" s="276"/>
      <c r="E25" s="276"/>
      <c r="F25" s="276"/>
      <c r="G25" s="276"/>
      <c r="H25" s="276"/>
      <c r="I25" s="276"/>
      <c r="J25" s="276"/>
      <c r="K25" s="308"/>
    </row>
    <row r="26" customHeight="1" spans="1:11">
      <c r="A26" s="173"/>
      <c r="B26" s="276"/>
      <c r="C26" s="276"/>
      <c r="D26" s="276"/>
      <c r="E26" s="276"/>
      <c r="F26" s="276"/>
      <c r="G26" s="276"/>
      <c r="H26" s="276"/>
      <c r="I26" s="276"/>
      <c r="J26" s="276"/>
      <c r="K26" s="308"/>
    </row>
    <row r="27" customHeight="1" spans="1:11">
      <c r="A27" s="173"/>
      <c r="B27" s="276"/>
      <c r="C27" s="276"/>
      <c r="D27" s="276"/>
      <c r="E27" s="276"/>
      <c r="F27" s="276"/>
      <c r="G27" s="276"/>
      <c r="H27" s="276"/>
      <c r="I27" s="276"/>
      <c r="J27" s="276"/>
      <c r="K27" s="308"/>
    </row>
    <row r="28" customHeight="1" spans="1:11">
      <c r="A28" s="173"/>
      <c r="B28" s="276"/>
      <c r="C28" s="276"/>
      <c r="D28" s="276"/>
      <c r="E28" s="276"/>
      <c r="F28" s="276"/>
      <c r="G28" s="276"/>
      <c r="H28" s="276"/>
      <c r="I28" s="276"/>
      <c r="J28" s="276"/>
      <c r="K28" s="308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09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0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1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09"/>
    </row>
    <row r="33" ht="14.25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2"/>
    </row>
    <row r="34" ht="15" spans="1:11">
      <c r="A34" s="90" t="s">
        <v>117</v>
      </c>
      <c r="B34" s="92"/>
      <c r="C34" s="188" t="s">
        <v>63</v>
      </c>
      <c r="D34" s="188" t="s">
        <v>64</v>
      </c>
      <c r="E34" s="285" t="s">
        <v>118</v>
      </c>
      <c r="F34" s="286"/>
      <c r="G34" s="286"/>
      <c r="H34" s="286"/>
      <c r="I34" s="286"/>
      <c r="J34" s="286"/>
      <c r="K34" s="313"/>
    </row>
    <row r="35" ht="1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4.25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4"/>
    </row>
    <row r="37" ht="14.25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4"/>
    </row>
    <row r="38" ht="14.25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4"/>
    </row>
    <row r="39" ht="14.25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4"/>
    </row>
    <row r="40" ht="14.25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4"/>
    </row>
    <row r="41" ht="14.25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4"/>
    </row>
    <row r="42" ht="14.25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4"/>
    </row>
    <row r="43" ht="15" spans="1:11">
      <c r="A43" s="206" t="s">
        <v>120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2"/>
    </row>
    <row r="44" ht="15" spans="1:11">
      <c r="A44" s="259" t="s">
        <v>121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301"/>
    </row>
    <row r="45" ht="14.25" spans="1:11">
      <c r="A45" s="266" t="s">
        <v>122</v>
      </c>
      <c r="B45" s="263" t="s">
        <v>89</v>
      </c>
      <c r="C45" s="263" t="s">
        <v>90</v>
      </c>
      <c r="D45" s="263" t="s">
        <v>82</v>
      </c>
      <c r="E45" s="268" t="s">
        <v>123</v>
      </c>
      <c r="F45" s="263" t="s">
        <v>89</v>
      </c>
      <c r="G45" s="263" t="s">
        <v>90</v>
      </c>
      <c r="H45" s="263" t="s">
        <v>82</v>
      </c>
      <c r="I45" s="268" t="s">
        <v>124</v>
      </c>
      <c r="J45" s="263" t="s">
        <v>89</v>
      </c>
      <c r="K45" s="302" t="s">
        <v>90</v>
      </c>
    </row>
    <row r="46" ht="14.25" spans="1:11">
      <c r="A46" s="172" t="s">
        <v>81</v>
      </c>
      <c r="B46" s="188" t="s">
        <v>89</v>
      </c>
      <c r="C46" s="188" t="s">
        <v>90</v>
      </c>
      <c r="D46" s="188" t="s">
        <v>82</v>
      </c>
      <c r="E46" s="204" t="s">
        <v>88</v>
      </c>
      <c r="F46" s="188" t="s">
        <v>89</v>
      </c>
      <c r="G46" s="188" t="s">
        <v>90</v>
      </c>
      <c r="H46" s="188" t="s">
        <v>82</v>
      </c>
      <c r="I46" s="204" t="s">
        <v>99</v>
      </c>
      <c r="J46" s="188" t="s">
        <v>89</v>
      </c>
      <c r="K46" s="229" t="s">
        <v>90</v>
      </c>
    </row>
    <row r="47" ht="15" spans="1:11">
      <c r="A47" s="174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233"/>
    </row>
    <row r="48" ht="1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14"/>
    </row>
    <row r="50" ht="15" spans="1:11">
      <c r="A50" s="290" t="s">
        <v>126</v>
      </c>
      <c r="B50" s="291" t="s">
        <v>127</v>
      </c>
      <c r="C50" s="291"/>
      <c r="D50" s="292" t="s">
        <v>128</v>
      </c>
      <c r="E50" s="293"/>
      <c r="F50" s="294" t="s">
        <v>129</v>
      </c>
      <c r="G50" s="295"/>
      <c r="H50" s="296" t="s">
        <v>130</v>
      </c>
      <c r="I50" s="315"/>
      <c r="J50" s="316"/>
      <c r="K50" s="317"/>
    </row>
    <row r="51" ht="1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5" spans="1:1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318"/>
    </row>
    <row r="53" ht="15" spans="1:11">
      <c r="A53" s="290" t="s">
        <v>126</v>
      </c>
      <c r="B53" s="291" t="s">
        <v>127</v>
      </c>
      <c r="C53" s="291"/>
      <c r="D53" s="292" t="s">
        <v>128</v>
      </c>
      <c r="E53" s="299"/>
      <c r="F53" s="294" t="s">
        <v>132</v>
      </c>
      <c r="G53" s="295"/>
      <c r="H53" s="296" t="s">
        <v>130</v>
      </c>
      <c r="I53" s="315"/>
      <c r="J53" s="316"/>
      <c r="K53" s="3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9"/>
  </cols>
  <sheetData>
    <row r="1" ht="22.5" customHeight="1" spans="1:11">
      <c r="A1" s="150" t="s">
        <v>133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154" t="s">
        <v>56</v>
      </c>
      <c r="I2" s="227"/>
      <c r="J2" s="227"/>
      <c r="K2" s="228"/>
    </row>
    <row r="3" customHeight="1" spans="1:11">
      <c r="A3" s="155" t="s">
        <v>57</v>
      </c>
      <c r="B3" s="156"/>
      <c r="C3" s="157"/>
      <c r="D3" s="158" t="s">
        <v>58</v>
      </c>
      <c r="E3" s="159"/>
      <c r="F3" s="159"/>
      <c r="G3" s="160"/>
      <c r="H3" s="158" t="s">
        <v>59</v>
      </c>
      <c r="I3" s="159"/>
      <c r="J3" s="159"/>
      <c r="K3" s="160"/>
    </row>
    <row r="4" customHeight="1" spans="1:11">
      <c r="A4" s="161" t="s">
        <v>60</v>
      </c>
      <c r="B4" s="162"/>
      <c r="C4" s="163"/>
      <c r="D4" s="161" t="s">
        <v>61</v>
      </c>
      <c r="E4" s="164"/>
      <c r="F4" s="165"/>
      <c r="G4" s="166"/>
      <c r="H4" s="161" t="s">
        <v>134</v>
      </c>
      <c r="I4" s="164"/>
      <c r="J4" s="188" t="s">
        <v>63</v>
      </c>
      <c r="K4" s="229" t="s">
        <v>64</v>
      </c>
    </row>
    <row r="5" customHeight="1" spans="1:11">
      <c r="A5" s="167" t="s">
        <v>65</v>
      </c>
      <c r="B5" s="168"/>
      <c r="C5" s="169"/>
      <c r="D5" s="161" t="s">
        <v>135</v>
      </c>
      <c r="E5" s="164"/>
      <c r="F5" s="162"/>
      <c r="G5" s="163"/>
      <c r="H5" s="161" t="s">
        <v>136</v>
      </c>
      <c r="I5" s="164"/>
      <c r="J5" s="188" t="s">
        <v>63</v>
      </c>
      <c r="K5" s="229" t="s">
        <v>64</v>
      </c>
    </row>
    <row r="6" customHeight="1" spans="1:11">
      <c r="A6" s="161" t="s">
        <v>68</v>
      </c>
      <c r="B6" s="170"/>
      <c r="C6" s="171"/>
      <c r="D6" s="161" t="s">
        <v>137</v>
      </c>
      <c r="E6" s="164"/>
      <c r="F6" s="162"/>
      <c r="G6" s="163"/>
      <c r="H6" s="172" t="s">
        <v>138</v>
      </c>
      <c r="I6" s="204"/>
      <c r="J6" s="204"/>
      <c r="K6" s="230"/>
    </row>
    <row r="7" customHeight="1" spans="1:11">
      <c r="A7" s="161" t="s">
        <v>71</v>
      </c>
      <c r="B7" s="162"/>
      <c r="C7" s="163"/>
      <c r="D7" s="161" t="s">
        <v>139</v>
      </c>
      <c r="E7" s="164"/>
      <c r="F7" s="162"/>
      <c r="G7" s="163"/>
      <c r="H7" s="173"/>
      <c r="I7" s="188"/>
      <c r="J7" s="188"/>
      <c r="K7" s="229"/>
    </row>
    <row r="8" customHeight="1" spans="1:11">
      <c r="A8" s="174"/>
      <c r="B8" s="175"/>
      <c r="C8" s="176"/>
      <c r="D8" s="174" t="s">
        <v>74</v>
      </c>
      <c r="E8" s="177"/>
      <c r="F8" s="178"/>
      <c r="G8" s="179"/>
      <c r="H8" s="180"/>
      <c r="I8" s="198"/>
      <c r="J8" s="198"/>
      <c r="K8" s="231"/>
    </row>
    <row r="9" customHeight="1" spans="1:11">
      <c r="A9" s="181" t="s">
        <v>140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78</v>
      </c>
      <c r="B10" s="183" t="s">
        <v>79</v>
      </c>
      <c r="C10" s="184" t="s">
        <v>80</v>
      </c>
      <c r="D10" s="185"/>
      <c r="E10" s="186" t="s">
        <v>83</v>
      </c>
      <c r="F10" s="183" t="s">
        <v>79</v>
      </c>
      <c r="G10" s="184" t="s">
        <v>80</v>
      </c>
      <c r="H10" s="183"/>
      <c r="I10" s="186" t="s">
        <v>81</v>
      </c>
      <c r="J10" s="183" t="s">
        <v>79</v>
      </c>
      <c r="K10" s="232" t="s">
        <v>80</v>
      </c>
    </row>
    <row r="11" customHeight="1" spans="1:11">
      <c r="A11" s="167" t="s">
        <v>84</v>
      </c>
      <c r="B11" s="187" t="s">
        <v>79</v>
      </c>
      <c r="C11" s="188" t="s">
        <v>80</v>
      </c>
      <c r="D11" s="189"/>
      <c r="E11" s="190" t="s">
        <v>86</v>
      </c>
      <c r="F11" s="187" t="s">
        <v>79</v>
      </c>
      <c r="G11" s="188" t="s">
        <v>80</v>
      </c>
      <c r="H11" s="187"/>
      <c r="I11" s="190" t="s">
        <v>91</v>
      </c>
      <c r="J11" s="187" t="s">
        <v>79</v>
      </c>
      <c r="K11" s="229" t="s">
        <v>80</v>
      </c>
    </row>
    <row r="12" customHeight="1" spans="1:11">
      <c r="A12" s="174" t="s">
        <v>118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33"/>
    </row>
    <row r="13" customHeight="1" spans="1:11">
      <c r="A13" s="191" t="s">
        <v>141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/>
      <c r="B14" s="193"/>
      <c r="C14" s="193"/>
      <c r="D14" s="193"/>
      <c r="E14" s="193"/>
      <c r="F14" s="193"/>
      <c r="G14" s="193"/>
      <c r="H14" s="193"/>
      <c r="I14" s="234"/>
      <c r="J14" s="234"/>
      <c r="K14" s="235"/>
    </row>
    <row r="15" customHeight="1" spans="1:11">
      <c r="A15" s="194"/>
      <c r="B15" s="195"/>
      <c r="C15" s="195"/>
      <c r="D15" s="196"/>
      <c r="E15" s="197"/>
      <c r="F15" s="195"/>
      <c r="G15" s="195"/>
      <c r="H15" s="196"/>
      <c r="I15" s="236"/>
      <c r="J15" s="237"/>
      <c r="K15" s="238"/>
    </row>
    <row r="16" customHeight="1" spans="1:11">
      <c r="A16" s="180"/>
      <c r="B16" s="198"/>
      <c r="C16" s="198"/>
      <c r="D16" s="198"/>
      <c r="E16" s="198"/>
      <c r="F16" s="198"/>
      <c r="G16" s="198"/>
      <c r="H16" s="198"/>
      <c r="I16" s="198"/>
      <c r="J16" s="198"/>
      <c r="K16" s="231"/>
    </row>
    <row r="17" customHeight="1" spans="1:11">
      <c r="A17" s="191" t="s">
        <v>142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/>
      <c r="B18" s="193"/>
      <c r="C18" s="193"/>
      <c r="D18" s="193"/>
      <c r="E18" s="193"/>
      <c r="F18" s="193"/>
      <c r="G18" s="193"/>
      <c r="H18" s="193"/>
      <c r="I18" s="234"/>
      <c r="J18" s="234"/>
      <c r="K18" s="235"/>
    </row>
    <row r="19" customHeight="1" spans="1:11">
      <c r="A19" s="194"/>
      <c r="B19" s="195"/>
      <c r="C19" s="195"/>
      <c r="D19" s="196"/>
      <c r="E19" s="197"/>
      <c r="F19" s="195"/>
      <c r="G19" s="195"/>
      <c r="H19" s="196"/>
      <c r="I19" s="236"/>
      <c r="J19" s="237"/>
      <c r="K19" s="238"/>
    </row>
    <row r="20" customHeight="1" spans="1:11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231"/>
    </row>
    <row r="21" customHeight="1" spans="1:11">
      <c r="A21" s="199" t="s">
        <v>115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customHeight="1" spans="1:11">
      <c r="A22" s="78" t="s">
        <v>116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1"/>
    </row>
    <row r="23" customHeight="1" spans="1:11">
      <c r="A23" s="90" t="s">
        <v>117</v>
      </c>
      <c r="B23" s="92"/>
      <c r="C23" s="188" t="s">
        <v>63</v>
      </c>
      <c r="D23" s="188" t="s">
        <v>64</v>
      </c>
      <c r="E23" s="89"/>
      <c r="F23" s="89"/>
      <c r="G23" s="89"/>
      <c r="H23" s="89"/>
      <c r="I23" s="89"/>
      <c r="J23" s="89"/>
      <c r="K23" s="135"/>
    </row>
    <row r="24" customHeight="1" spans="1:11">
      <c r="A24" s="200" t="s">
        <v>143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39"/>
    </row>
    <row r="25" customHeigh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40"/>
    </row>
    <row r="26" customHeight="1" spans="1:11">
      <c r="A26" s="181" t="s">
        <v>121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55" t="s">
        <v>122</v>
      </c>
      <c r="B27" s="184" t="s">
        <v>89</v>
      </c>
      <c r="C27" s="184" t="s">
        <v>90</v>
      </c>
      <c r="D27" s="184" t="s">
        <v>82</v>
      </c>
      <c r="E27" s="156" t="s">
        <v>123</v>
      </c>
      <c r="F27" s="184" t="s">
        <v>89</v>
      </c>
      <c r="G27" s="184" t="s">
        <v>90</v>
      </c>
      <c r="H27" s="184" t="s">
        <v>82</v>
      </c>
      <c r="I27" s="156" t="s">
        <v>124</v>
      </c>
      <c r="J27" s="184" t="s">
        <v>89</v>
      </c>
      <c r="K27" s="232" t="s">
        <v>90</v>
      </c>
    </row>
    <row r="28" customHeight="1" spans="1:11">
      <c r="A28" s="172" t="s">
        <v>81</v>
      </c>
      <c r="B28" s="188" t="s">
        <v>89</v>
      </c>
      <c r="C28" s="188" t="s">
        <v>90</v>
      </c>
      <c r="D28" s="188" t="s">
        <v>82</v>
      </c>
      <c r="E28" s="204" t="s">
        <v>88</v>
      </c>
      <c r="F28" s="188" t="s">
        <v>89</v>
      </c>
      <c r="G28" s="188" t="s">
        <v>90</v>
      </c>
      <c r="H28" s="188" t="s">
        <v>82</v>
      </c>
      <c r="I28" s="204" t="s">
        <v>99</v>
      </c>
      <c r="J28" s="188" t="s">
        <v>89</v>
      </c>
      <c r="K28" s="229" t="s">
        <v>90</v>
      </c>
    </row>
    <row r="29" customHeight="1" spans="1:11">
      <c r="A29" s="161" t="s">
        <v>92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41"/>
    </row>
    <row r="30" customHeight="1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42"/>
    </row>
    <row r="31" customHeight="1" spans="1:11">
      <c r="A31" s="208" t="s">
        <v>144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ht="17.25" customHeigh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43"/>
    </row>
    <row r="33" ht="17.25" customHeight="1" spans="1:1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44"/>
    </row>
    <row r="34" ht="17.25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44"/>
    </row>
    <row r="35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44"/>
    </row>
    <row r="36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4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4"/>
    </row>
    <row r="38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4"/>
    </row>
    <row r="39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4"/>
    </row>
    <row r="40" ht="17.25" customHeight="1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4"/>
    </row>
    <row r="4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4"/>
    </row>
    <row r="42" ht="17.25" customHeight="1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4"/>
    </row>
    <row r="43" ht="17.25" customHeight="1" spans="1:11">
      <c r="A43" s="206" t="s">
        <v>120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2"/>
    </row>
    <row r="44" customHeight="1" spans="1:11">
      <c r="A44" s="208" t="s">
        <v>145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</row>
    <row r="45" ht="18" customHeight="1" spans="1:11">
      <c r="A45" s="213" t="s">
        <v>118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45"/>
    </row>
    <row r="46" ht="18" customHeight="1" spans="1:11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45"/>
    </row>
    <row r="47" ht="18" customHeight="1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40"/>
    </row>
    <row r="48" ht="21" customHeight="1" spans="1:11">
      <c r="A48" s="215" t="s">
        <v>126</v>
      </c>
      <c r="B48" s="216" t="s">
        <v>127</v>
      </c>
      <c r="C48" s="216"/>
      <c r="D48" s="217" t="s">
        <v>128</v>
      </c>
      <c r="E48" s="218"/>
      <c r="F48" s="217" t="s">
        <v>129</v>
      </c>
      <c r="G48" s="219"/>
      <c r="H48" s="220" t="s">
        <v>130</v>
      </c>
      <c r="I48" s="220"/>
      <c r="J48" s="216"/>
      <c r="K48" s="246"/>
    </row>
    <row r="49" customHeight="1" spans="1:11">
      <c r="A49" s="221" t="s">
        <v>131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47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48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49"/>
    </row>
    <row r="52" ht="21" customHeight="1" spans="1:11">
      <c r="A52" s="215" t="s">
        <v>126</v>
      </c>
      <c r="B52" s="216" t="s">
        <v>127</v>
      </c>
      <c r="C52" s="216"/>
      <c r="D52" s="217" t="s">
        <v>128</v>
      </c>
      <c r="E52" s="217"/>
      <c r="F52" s="217" t="s">
        <v>129</v>
      </c>
      <c r="G52" s="217"/>
      <c r="H52" s="220" t="s">
        <v>130</v>
      </c>
      <c r="I52" s="220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E3" sqref="E3:G3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9.16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78" t="s">
        <v>54</v>
      </c>
      <c r="B2" s="79" t="s">
        <v>147</v>
      </c>
      <c r="C2" s="79"/>
      <c r="D2" s="80" t="s">
        <v>60</v>
      </c>
      <c r="E2" s="81" t="s">
        <v>148</v>
      </c>
      <c r="F2" s="81"/>
      <c r="G2" s="82" t="s">
        <v>149</v>
      </c>
      <c r="H2" s="83"/>
      <c r="I2" s="114" t="s">
        <v>56</v>
      </c>
      <c r="J2" s="133" t="s">
        <v>150</v>
      </c>
      <c r="K2" s="134"/>
    </row>
    <row r="3" spans="1:11">
      <c r="A3" s="84" t="s">
        <v>71</v>
      </c>
      <c r="B3" s="85">
        <v>2035</v>
      </c>
      <c r="C3" s="85"/>
      <c r="D3" s="86" t="s">
        <v>151</v>
      </c>
      <c r="E3" s="87">
        <v>44772</v>
      </c>
      <c r="F3" s="88"/>
      <c r="G3" s="88"/>
      <c r="H3" s="89" t="s">
        <v>152</v>
      </c>
      <c r="I3" s="89"/>
      <c r="J3" s="89"/>
      <c r="K3" s="135"/>
    </row>
    <row r="4" spans="1:11">
      <c r="A4" s="90" t="s">
        <v>68</v>
      </c>
      <c r="B4" s="91">
        <v>4</v>
      </c>
      <c r="C4" s="91">
        <v>6</v>
      </c>
      <c r="D4" s="92" t="s">
        <v>153</v>
      </c>
      <c r="E4" s="88" t="s">
        <v>154</v>
      </c>
      <c r="F4" s="88"/>
      <c r="G4" s="88"/>
      <c r="H4" s="92" t="s">
        <v>155</v>
      </c>
      <c r="I4" s="92"/>
      <c r="J4" s="107" t="s">
        <v>63</v>
      </c>
      <c r="K4" s="136" t="s">
        <v>64</v>
      </c>
    </row>
    <row r="5" spans="1:11">
      <c r="A5" s="90" t="s">
        <v>156</v>
      </c>
      <c r="B5" s="85">
        <v>1</v>
      </c>
      <c r="C5" s="85"/>
      <c r="D5" s="86"/>
      <c r="E5" s="86"/>
      <c r="F5" s="86"/>
      <c r="G5" s="86"/>
      <c r="H5" s="92" t="s">
        <v>157</v>
      </c>
      <c r="I5" s="92"/>
      <c r="J5" s="107" t="s">
        <v>63</v>
      </c>
      <c r="K5" s="136" t="s">
        <v>64</v>
      </c>
    </row>
    <row r="6" ht="40" customHeight="1" spans="1:11">
      <c r="A6" s="93" t="s">
        <v>158</v>
      </c>
      <c r="B6" s="94">
        <v>125</v>
      </c>
      <c r="C6" s="95"/>
      <c r="D6" s="96" t="s">
        <v>159</v>
      </c>
      <c r="E6" s="97">
        <v>2035</v>
      </c>
      <c r="F6" s="98"/>
      <c r="G6" s="96"/>
      <c r="H6" s="99" t="s">
        <v>160</v>
      </c>
      <c r="I6" s="99"/>
      <c r="J6" s="98" t="s">
        <v>63</v>
      </c>
      <c r="K6" s="137" t="s">
        <v>64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161</v>
      </c>
      <c r="B8" s="104" t="s">
        <v>162</v>
      </c>
      <c r="C8" s="104" t="s">
        <v>163</v>
      </c>
      <c r="D8" s="104" t="s">
        <v>164</v>
      </c>
      <c r="E8" s="104" t="s">
        <v>165</v>
      </c>
      <c r="F8" s="104" t="s">
        <v>166</v>
      </c>
      <c r="G8" s="105"/>
      <c r="H8" s="106"/>
      <c r="I8" s="106"/>
      <c r="J8" s="106"/>
      <c r="K8" s="138"/>
    </row>
    <row r="9" spans="1:11">
      <c r="A9" s="90" t="s">
        <v>167</v>
      </c>
      <c r="B9" s="92"/>
      <c r="C9" s="107" t="s">
        <v>63</v>
      </c>
      <c r="D9" s="107" t="s">
        <v>64</v>
      </c>
      <c r="E9" s="86" t="s">
        <v>168</v>
      </c>
      <c r="F9" s="108" t="s">
        <v>169</v>
      </c>
      <c r="G9" s="109"/>
      <c r="H9" s="110"/>
      <c r="I9" s="110"/>
      <c r="J9" s="110"/>
      <c r="K9" s="139"/>
    </row>
    <row r="10" spans="1:11">
      <c r="A10" s="90" t="s">
        <v>170</v>
      </c>
      <c r="B10" s="92"/>
      <c r="C10" s="107" t="s">
        <v>63</v>
      </c>
      <c r="D10" s="107" t="s">
        <v>64</v>
      </c>
      <c r="E10" s="86" t="s">
        <v>171</v>
      </c>
      <c r="F10" s="108" t="s">
        <v>172</v>
      </c>
      <c r="G10" s="109" t="s">
        <v>173</v>
      </c>
      <c r="H10" s="110"/>
      <c r="I10" s="110"/>
      <c r="J10" s="110"/>
      <c r="K10" s="139"/>
    </row>
    <row r="11" spans="1:11">
      <c r="A11" s="111" t="s">
        <v>140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40"/>
    </row>
    <row r="12" spans="1:11">
      <c r="A12" s="84" t="s">
        <v>83</v>
      </c>
      <c r="B12" s="107" t="s">
        <v>79</v>
      </c>
      <c r="C12" s="107" t="s">
        <v>80</v>
      </c>
      <c r="D12" s="108"/>
      <c r="E12" s="86" t="s">
        <v>81</v>
      </c>
      <c r="F12" s="107" t="s">
        <v>79</v>
      </c>
      <c r="G12" s="107" t="s">
        <v>80</v>
      </c>
      <c r="H12" s="107"/>
      <c r="I12" s="86" t="s">
        <v>174</v>
      </c>
      <c r="J12" s="107" t="s">
        <v>79</v>
      </c>
      <c r="K12" s="136" t="s">
        <v>80</v>
      </c>
    </row>
    <row r="13" spans="1:11">
      <c r="A13" s="84" t="s">
        <v>86</v>
      </c>
      <c r="B13" s="107" t="s">
        <v>79</v>
      </c>
      <c r="C13" s="107" t="s">
        <v>80</v>
      </c>
      <c r="D13" s="108"/>
      <c r="E13" s="86" t="s">
        <v>91</v>
      </c>
      <c r="F13" s="107" t="s">
        <v>79</v>
      </c>
      <c r="G13" s="107" t="s">
        <v>80</v>
      </c>
      <c r="H13" s="107"/>
      <c r="I13" s="86" t="s">
        <v>175</v>
      </c>
      <c r="J13" s="107" t="s">
        <v>79</v>
      </c>
      <c r="K13" s="136" t="s">
        <v>80</v>
      </c>
    </row>
    <row r="14" ht="15" spans="1:11">
      <c r="A14" s="93" t="s">
        <v>176</v>
      </c>
      <c r="B14" s="98" t="s">
        <v>79</v>
      </c>
      <c r="C14" s="98" t="s">
        <v>80</v>
      </c>
      <c r="D14" s="97"/>
      <c r="E14" s="96" t="s">
        <v>177</v>
      </c>
      <c r="F14" s="98" t="s">
        <v>79</v>
      </c>
      <c r="G14" s="98" t="s">
        <v>80</v>
      </c>
      <c r="H14" s="98"/>
      <c r="I14" s="96" t="s">
        <v>178</v>
      </c>
      <c r="J14" s="98" t="s">
        <v>79</v>
      </c>
      <c r="K14" s="137" t="s">
        <v>80</v>
      </c>
    </row>
    <row r="15" ht="15" spans="1:11">
      <c r="A15" s="100"/>
      <c r="B15" s="113"/>
      <c r="C15" s="113"/>
      <c r="D15" s="101"/>
      <c r="E15" s="100"/>
      <c r="F15" s="113"/>
      <c r="G15" s="113"/>
      <c r="H15" s="113"/>
      <c r="I15" s="100"/>
      <c r="J15" s="113"/>
      <c r="K15" s="113"/>
    </row>
    <row r="16" s="74" customFormat="1" spans="1:11">
      <c r="A16" s="78" t="s">
        <v>179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1"/>
    </row>
    <row r="17" spans="1:11">
      <c r="A17" s="90" t="s">
        <v>180</v>
      </c>
      <c r="B17" s="92"/>
      <c r="C17" s="92"/>
      <c r="D17" s="92"/>
      <c r="E17" s="92"/>
      <c r="F17" s="92"/>
      <c r="G17" s="92"/>
      <c r="H17" s="92"/>
      <c r="I17" s="92"/>
      <c r="J17" s="92"/>
      <c r="K17" s="142"/>
    </row>
    <row r="18" spans="1:11">
      <c r="A18" s="90" t="s">
        <v>181</v>
      </c>
      <c r="B18" s="92"/>
      <c r="C18" s="92"/>
      <c r="D18" s="92"/>
      <c r="E18" s="92"/>
      <c r="F18" s="92"/>
      <c r="G18" s="92"/>
      <c r="H18" s="92"/>
      <c r="I18" s="92"/>
      <c r="J18" s="92"/>
      <c r="K18" s="142"/>
    </row>
    <row r="19" spans="1:11">
      <c r="A19" s="115" t="s">
        <v>182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36"/>
    </row>
    <row r="20" spans="1:11">
      <c r="A20" s="116" t="s">
        <v>183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43"/>
    </row>
    <row r="21" spans="1:11">
      <c r="A21" s="116" t="s">
        <v>184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43"/>
    </row>
    <row r="22" spans="1:11">
      <c r="A22" s="115" t="s">
        <v>185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36"/>
    </row>
    <row r="23" spans="1:11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43"/>
    </row>
    <row r="24" spans="1:11">
      <c r="A24" s="90" t="s">
        <v>117</v>
      </c>
      <c r="B24" s="92"/>
      <c r="C24" s="107" t="s">
        <v>63</v>
      </c>
      <c r="D24" s="107" t="s">
        <v>64</v>
      </c>
      <c r="E24" s="89"/>
      <c r="F24" s="89"/>
      <c r="G24" s="89"/>
      <c r="H24" s="89"/>
      <c r="I24" s="89"/>
      <c r="J24" s="89"/>
      <c r="K24" s="135"/>
    </row>
    <row r="25" ht="15" spans="1:11">
      <c r="A25" s="118" t="s">
        <v>186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44"/>
    </row>
    <row r="26" ht="15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>
      <c r="A27" s="121" t="s">
        <v>187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45"/>
    </row>
    <row r="28" spans="1:11">
      <c r="A28" s="123" t="s">
        <v>188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46"/>
    </row>
    <row r="29" spans="1:11">
      <c r="A29" s="123" t="s">
        <v>189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46"/>
    </row>
    <row r="30" spans="1:11">
      <c r="A30" s="123" t="s">
        <v>190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46"/>
    </row>
    <row r="31" spans="1:11">
      <c r="A31" s="123" t="s">
        <v>191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46"/>
    </row>
    <row r="32" spans="1:11">
      <c r="A32" s="123" t="s">
        <v>192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46"/>
    </row>
    <row r="33" ht="23" customHeight="1" spans="1:1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46"/>
    </row>
    <row r="34" ht="18.75" customHeight="1" spans="1:11">
      <c r="A34" s="125" t="s">
        <v>193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47"/>
    </row>
    <row r="35" s="75" customFormat="1" ht="18.75" customHeight="1" spans="1:11">
      <c r="A35" s="90" t="s">
        <v>194</v>
      </c>
      <c r="B35" s="92"/>
      <c r="C35" s="92"/>
      <c r="D35" s="89" t="s">
        <v>195</v>
      </c>
      <c r="E35" s="89"/>
      <c r="F35" s="127" t="s">
        <v>196</v>
      </c>
      <c r="G35" s="128"/>
      <c r="H35" s="92" t="s">
        <v>197</v>
      </c>
      <c r="I35" s="92"/>
      <c r="J35" s="92" t="s">
        <v>198</v>
      </c>
      <c r="K35" s="142"/>
    </row>
    <row r="36" ht="18.75" customHeight="1" spans="1:13">
      <c r="A36" s="90" t="s">
        <v>118</v>
      </c>
      <c r="B36" s="92"/>
      <c r="C36" s="92"/>
      <c r="D36" s="92"/>
      <c r="E36" s="92"/>
      <c r="F36" s="92"/>
      <c r="G36" s="92"/>
      <c r="H36" s="92"/>
      <c r="I36" s="92"/>
      <c r="J36" s="92"/>
      <c r="K36" s="142"/>
      <c r="M36" s="75"/>
    </row>
    <row r="37" ht="31" customHeight="1" spans="1:11">
      <c r="A37" s="90" t="s">
        <v>199</v>
      </c>
      <c r="B37" s="92"/>
      <c r="C37" s="92"/>
      <c r="D37" s="92"/>
      <c r="E37" s="92"/>
      <c r="F37" s="92"/>
      <c r="G37" s="92"/>
      <c r="H37" s="92"/>
      <c r="I37" s="92"/>
      <c r="J37" s="92"/>
      <c r="K37" s="142"/>
    </row>
    <row r="38" ht="18.75" customHeight="1" spans="1:11">
      <c r="A38" s="90"/>
      <c r="B38" s="92"/>
      <c r="C38" s="92"/>
      <c r="D38" s="92"/>
      <c r="E38" s="92"/>
      <c r="F38" s="92"/>
      <c r="G38" s="92"/>
      <c r="H38" s="92"/>
      <c r="I38" s="92"/>
      <c r="J38" s="92"/>
      <c r="K38" s="142"/>
    </row>
    <row r="39" ht="32" customHeight="1" spans="1:11">
      <c r="A39" s="93" t="s">
        <v>126</v>
      </c>
      <c r="B39" s="129" t="s">
        <v>200</v>
      </c>
      <c r="C39" s="129"/>
      <c r="D39" s="96" t="s">
        <v>201</v>
      </c>
      <c r="E39" s="130" t="s">
        <v>202</v>
      </c>
      <c r="F39" s="96" t="s">
        <v>129</v>
      </c>
      <c r="G39" s="131">
        <v>44779</v>
      </c>
      <c r="H39" s="132" t="s">
        <v>130</v>
      </c>
      <c r="I39" s="132"/>
      <c r="J39" s="129" t="s">
        <v>203</v>
      </c>
      <c r="K39" s="148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B2" sqref="B2:D2"/>
    </sheetView>
  </sheetViews>
  <sheetFormatPr defaultColWidth="9" defaultRowHeight="26" customHeight="1"/>
  <cols>
    <col min="1" max="1" width="10.25" style="52" customWidth="1"/>
    <col min="2" max="8" width="7.75" style="52" customWidth="1"/>
    <col min="9" max="9" width="1.33333333333333" style="52" customWidth="1"/>
    <col min="10" max="15" width="11.5" style="52" customWidth="1"/>
    <col min="16" max="16384" width="9" style="52"/>
  </cols>
  <sheetData>
    <row r="1" s="51" customFormat="1" ht="25" customHeight="1" spans="1:20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ht="21" customHeight="1" spans="1:20">
      <c r="A2" s="54" t="s">
        <v>60</v>
      </c>
      <c r="B2" s="55" t="s">
        <v>148</v>
      </c>
      <c r="C2" s="56"/>
      <c r="D2" s="57"/>
      <c r="E2" s="55" t="s">
        <v>65</v>
      </c>
      <c r="F2" s="57"/>
      <c r="G2" s="58" t="s">
        <v>205</v>
      </c>
      <c r="H2" s="58"/>
      <c r="I2" s="67"/>
      <c r="J2" s="68"/>
      <c r="K2" s="68"/>
      <c r="L2" s="68"/>
      <c r="M2" s="68"/>
      <c r="N2" s="68"/>
      <c r="O2" s="69"/>
      <c r="P2" s="52"/>
      <c r="Q2" s="52"/>
      <c r="R2" s="52"/>
      <c r="S2" s="52"/>
      <c r="T2" s="52"/>
    </row>
    <row r="3" s="51" customFormat="1" ht="23" customHeight="1" spans="1:20">
      <c r="A3" s="59"/>
      <c r="B3" s="60" t="s">
        <v>206</v>
      </c>
      <c r="C3" s="60"/>
      <c r="D3" s="60"/>
      <c r="E3" s="60"/>
      <c r="F3" s="60"/>
      <c r="G3" s="60"/>
      <c r="H3" s="60"/>
      <c r="I3" s="60"/>
      <c r="J3" s="60" t="s">
        <v>207</v>
      </c>
      <c r="K3" s="60"/>
      <c r="L3" s="60"/>
      <c r="M3" s="60"/>
      <c r="N3" s="60"/>
      <c r="O3" s="60"/>
      <c r="P3" s="52"/>
      <c r="Q3" s="52"/>
      <c r="R3" s="52"/>
      <c r="S3" s="52"/>
      <c r="T3" s="52"/>
    </row>
    <row r="4" s="51" customFormat="1" ht="23" customHeight="1" spans="1:20">
      <c r="A4" s="59"/>
      <c r="B4" s="61" t="s">
        <v>106</v>
      </c>
      <c r="C4" s="61" t="s">
        <v>107</v>
      </c>
      <c r="D4" s="61" t="s">
        <v>108</v>
      </c>
      <c r="E4" s="61" t="s">
        <v>109</v>
      </c>
      <c r="F4" s="61" t="s">
        <v>110</v>
      </c>
      <c r="G4" s="61" t="s">
        <v>111</v>
      </c>
      <c r="H4" s="61" t="s">
        <v>208</v>
      </c>
      <c r="I4" s="60"/>
      <c r="J4" s="70" t="s">
        <v>209</v>
      </c>
      <c r="K4" s="70" t="s">
        <v>210</v>
      </c>
      <c r="L4" s="70" t="s">
        <v>211</v>
      </c>
      <c r="M4" s="70" t="s">
        <v>212</v>
      </c>
      <c r="N4" s="70" t="s">
        <v>213</v>
      </c>
      <c r="O4" s="70" t="s">
        <v>214</v>
      </c>
      <c r="P4" s="52"/>
      <c r="Q4" s="52"/>
      <c r="R4" s="52"/>
      <c r="S4" s="52"/>
      <c r="T4" s="52"/>
    </row>
    <row r="5" s="51" customFormat="1" ht="21" customHeight="1" spans="1:20">
      <c r="A5" s="62" t="s">
        <v>215</v>
      </c>
      <c r="B5" s="61">
        <f>C5-1</f>
        <v>73</v>
      </c>
      <c r="C5" s="61">
        <f>D5-2</f>
        <v>74</v>
      </c>
      <c r="D5" s="61">
        <v>76</v>
      </c>
      <c r="E5" s="61">
        <f>D5+2</f>
        <v>78</v>
      </c>
      <c r="F5" s="61">
        <f>E5+2</f>
        <v>80</v>
      </c>
      <c r="G5" s="61">
        <f>F5+1</f>
        <v>81</v>
      </c>
      <c r="H5" s="61">
        <f>G5+1</f>
        <v>82</v>
      </c>
      <c r="I5" s="60"/>
      <c r="J5" s="71" t="s">
        <v>216</v>
      </c>
      <c r="K5" s="71" t="s">
        <v>217</v>
      </c>
      <c r="L5" s="71" t="s">
        <v>218</v>
      </c>
      <c r="M5" s="71" t="s">
        <v>219</v>
      </c>
      <c r="N5" s="71" t="s">
        <v>218</v>
      </c>
      <c r="O5" s="71" t="s">
        <v>218</v>
      </c>
      <c r="P5" s="52"/>
      <c r="Q5" s="52"/>
      <c r="R5" s="52"/>
      <c r="S5" s="52"/>
      <c r="T5" s="52"/>
    </row>
    <row r="6" s="51" customFormat="1" ht="21" customHeight="1" spans="1:20">
      <c r="A6" s="62" t="s">
        <v>220</v>
      </c>
      <c r="B6" s="61">
        <f t="shared" ref="B6:B8" si="0">C6-4</f>
        <v>116</v>
      </c>
      <c r="C6" s="61">
        <f t="shared" ref="C6:C8" si="1">D6-4</f>
        <v>120</v>
      </c>
      <c r="D6" s="61">
        <v>124</v>
      </c>
      <c r="E6" s="61">
        <f t="shared" ref="E6:E8" si="2">D6+4</f>
        <v>128</v>
      </c>
      <c r="F6" s="61">
        <f>E6+4</f>
        <v>132</v>
      </c>
      <c r="G6" s="61">
        <f t="shared" ref="G6:G8" si="3">F6+6</f>
        <v>138</v>
      </c>
      <c r="H6" s="61">
        <f>G6+6</f>
        <v>144</v>
      </c>
      <c r="I6" s="60"/>
      <c r="J6" s="71" t="s">
        <v>217</v>
      </c>
      <c r="K6" s="71" t="s">
        <v>221</v>
      </c>
      <c r="L6" s="71" t="s">
        <v>219</v>
      </c>
      <c r="M6" s="71" t="s">
        <v>217</v>
      </c>
      <c r="N6" s="71" t="s">
        <v>217</v>
      </c>
      <c r="O6" s="71" t="s">
        <v>222</v>
      </c>
      <c r="P6" s="52"/>
      <c r="Q6" s="52"/>
      <c r="R6" s="52"/>
      <c r="S6" s="52"/>
      <c r="T6" s="52"/>
    </row>
    <row r="7" s="51" customFormat="1" ht="21" customHeight="1" spans="1:20">
      <c r="A7" s="62" t="s">
        <v>223</v>
      </c>
      <c r="B7" s="61">
        <f t="shared" si="0"/>
        <v>110</v>
      </c>
      <c r="C7" s="61">
        <f t="shared" si="1"/>
        <v>114</v>
      </c>
      <c r="D7" s="61">
        <v>118</v>
      </c>
      <c r="E7" s="61">
        <f t="shared" si="2"/>
        <v>122</v>
      </c>
      <c r="F7" s="61">
        <f>E7+5</f>
        <v>127</v>
      </c>
      <c r="G7" s="61">
        <f t="shared" si="3"/>
        <v>133</v>
      </c>
      <c r="H7" s="61">
        <f>G7+7</f>
        <v>140</v>
      </c>
      <c r="I7" s="60"/>
      <c r="J7" s="71" t="s">
        <v>221</v>
      </c>
      <c r="K7" s="71" t="s">
        <v>219</v>
      </c>
      <c r="L7" s="71" t="s">
        <v>221</v>
      </c>
      <c r="M7" s="71" t="s">
        <v>221</v>
      </c>
      <c r="N7" s="71" t="s">
        <v>224</v>
      </c>
      <c r="O7" s="71" t="s">
        <v>224</v>
      </c>
      <c r="P7" s="52"/>
      <c r="Q7" s="52"/>
      <c r="R7" s="52"/>
      <c r="S7" s="52"/>
      <c r="T7" s="52"/>
    </row>
    <row r="8" s="51" customFormat="1" ht="21" customHeight="1" spans="1:20">
      <c r="A8" s="62" t="s">
        <v>225</v>
      </c>
      <c r="B8" s="61">
        <f t="shared" si="0"/>
        <v>113</v>
      </c>
      <c r="C8" s="61">
        <f t="shared" si="1"/>
        <v>117</v>
      </c>
      <c r="D8" s="61">
        <v>121</v>
      </c>
      <c r="E8" s="61">
        <f t="shared" si="2"/>
        <v>125</v>
      </c>
      <c r="F8" s="61">
        <f>E8+5</f>
        <v>130</v>
      </c>
      <c r="G8" s="61">
        <f t="shared" si="3"/>
        <v>136</v>
      </c>
      <c r="H8" s="61">
        <f>G8+7</f>
        <v>143</v>
      </c>
      <c r="I8" s="60"/>
      <c r="J8" s="71" t="s">
        <v>217</v>
      </c>
      <c r="K8" s="71" t="s">
        <v>226</v>
      </c>
      <c r="L8" s="71" t="s">
        <v>217</v>
      </c>
      <c r="M8" s="71" t="s">
        <v>227</v>
      </c>
      <c r="N8" s="71" t="s">
        <v>217</v>
      </c>
      <c r="O8" s="71" t="s">
        <v>217</v>
      </c>
      <c r="P8" s="52"/>
      <c r="Q8" s="52"/>
      <c r="R8" s="52"/>
      <c r="S8" s="52"/>
      <c r="T8" s="52"/>
    </row>
    <row r="9" s="51" customFormat="1" ht="21" customHeight="1" spans="1:20">
      <c r="A9" s="62" t="s">
        <v>228</v>
      </c>
      <c r="B9" s="61">
        <f>C9-1</f>
        <v>55</v>
      </c>
      <c r="C9" s="61">
        <f>D9-1</f>
        <v>56</v>
      </c>
      <c r="D9" s="61">
        <v>57</v>
      </c>
      <c r="E9" s="61">
        <f>D9+1</f>
        <v>58</v>
      </c>
      <c r="F9" s="61">
        <f>E9+1</f>
        <v>59</v>
      </c>
      <c r="G9" s="61">
        <f>F9+1.5</f>
        <v>60.5</v>
      </c>
      <c r="H9" s="61">
        <f>G9+1.5</f>
        <v>62</v>
      </c>
      <c r="I9" s="60"/>
      <c r="J9" s="71" t="s">
        <v>229</v>
      </c>
      <c r="K9" s="71" t="s">
        <v>226</v>
      </c>
      <c r="L9" s="71" t="s">
        <v>230</v>
      </c>
      <c r="M9" s="71" t="s">
        <v>229</v>
      </c>
      <c r="N9" s="71" t="s">
        <v>231</v>
      </c>
      <c r="O9" s="71" t="s">
        <v>231</v>
      </c>
      <c r="P9" s="52"/>
      <c r="Q9" s="52"/>
      <c r="R9" s="52"/>
      <c r="S9" s="52"/>
      <c r="T9" s="52"/>
    </row>
    <row r="10" s="51" customFormat="1" ht="21" customHeight="1" spans="1:20">
      <c r="A10" s="62" t="s">
        <v>232</v>
      </c>
      <c r="B10" s="61">
        <f>C10-1.2</f>
        <v>48.6</v>
      </c>
      <c r="C10" s="61">
        <f>D10-1.2</f>
        <v>49.8</v>
      </c>
      <c r="D10" s="61">
        <v>51</v>
      </c>
      <c r="E10" s="61">
        <f>D10+1.2</f>
        <v>52.2</v>
      </c>
      <c r="F10" s="61">
        <f>E10+1.2</f>
        <v>53.4</v>
      </c>
      <c r="G10" s="61">
        <f>F10+1.4</f>
        <v>54.8</v>
      </c>
      <c r="H10" s="61">
        <f>G10+1.4</f>
        <v>56.2</v>
      </c>
      <c r="I10" s="60"/>
      <c r="J10" s="71" t="s">
        <v>233</v>
      </c>
      <c r="K10" s="71" t="s">
        <v>229</v>
      </c>
      <c r="L10" s="71" t="s">
        <v>234</v>
      </c>
      <c r="M10" s="71" t="s">
        <v>233</v>
      </c>
      <c r="N10" s="71" t="s">
        <v>234</v>
      </c>
      <c r="O10" s="71" t="s">
        <v>235</v>
      </c>
      <c r="P10" s="52"/>
      <c r="Q10" s="52"/>
      <c r="R10" s="52"/>
      <c r="S10" s="52"/>
      <c r="T10" s="52"/>
    </row>
    <row r="11" s="51" customFormat="1" ht="21" customHeight="1" spans="1:20">
      <c r="A11" s="62" t="s">
        <v>236</v>
      </c>
      <c r="B11" s="61">
        <f>C11-0.6</f>
        <v>63.2</v>
      </c>
      <c r="C11" s="61">
        <f>D11-1.2</f>
        <v>63.8</v>
      </c>
      <c r="D11" s="61">
        <v>65</v>
      </c>
      <c r="E11" s="61">
        <f>D11+1.2</f>
        <v>66.2</v>
      </c>
      <c r="F11" s="61">
        <f>E11+1.2</f>
        <v>67.4</v>
      </c>
      <c r="G11" s="61">
        <f>F11+0.6</f>
        <v>68</v>
      </c>
      <c r="H11" s="61">
        <f>G11+0.6</f>
        <v>68.6</v>
      </c>
      <c r="I11" s="60"/>
      <c r="J11" s="71" t="s">
        <v>237</v>
      </c>
      <c r="K11" s="71" t="s">
        <v>238</v>
      </c>
      <c r="L11" s="71" t="s">
        <v>234</v>
      </c>
      <c r="M11" s="71" t="s">
        <v>239</v>
      </c>
      <c r="N11" s="71" t="s">
        <v>240</v>
      </c>
      <c r="O11" s="71" t="s">
        <v>240</v>
      </c>
      <c r="P11" s="52"/>
      <c r="Q11" s="52"/>
      <c r="R11" s="52"/>
      <c r="S11" s="52"/>
      <c r="T11" s="52"/>
    </row>
    <row r="12" s="51" customFormat="1" ht="21" customHeight="1" spans="1:20">
      <c r="A12" s="62" t="s">
        <v>241</v>
      </c>
      <c r="B12" s="61">
        <f>C12-0.8</f>
        <v>22.4</v>
      </c>
      <c r="C12" s="61">
        <f>D12-0.8</f>
        <v>23.2</v>
      </c>
      <c r="D12" s="61">
        <v>24</v>
      </c>
      <c r="E12" s="61">
        <f>D12+0.8</f>
        <v>24.8</v>
      </c>
      <c r="F12" s="61">
        <f>E12+0.8</f>
        <v>25.6</v>
      </c>
      <c r="G12" s="61">
        <f>F12+1.3</f>
        <v>26.9</v>
      </c>
      <c r="H12" s="61">
        <f>G12+1.3</f>
        <v>28.2</v>
      </c>
      <c r="I12" s="60"/>
      <c r="J12" s="71" t="s">
        <v>226</v>
      </c>
      <c r="K12" s="71" t="s">
        <v>242</v>
      </c>
      <c r="L12" s="71" t="s">
        <v>226</v>
      </c>
      <c r="M12" s="71" t="s">
        <v>226</v>
      </c>
      <c r="N12" s="71" t="s">
        <v>226</v>
      </c>
      <c r="O12" s="71" t="s">
        <v>226</v>
      </c>
      <c r="P12" s="52"/>
      <c r="Q12" s="52"/>
      <c r="R12" s="52"/>
      <c r="S12" s="52"/>
      <c r="T12" s="52"/>
    </row>
    <row r="13" s="51" customFormat="1" ht="21" customHeight="1" spans="1:20">
      <c r="A13" s="62" t="s">
        <v>243</v>
      </c>
      <c r="B13" s="61">
        <f t="shared" ref="B13:B15" si="4">C13-0.5</f>
        <v>13.5</v>
      </c>
      <c r="C13" s="61">
        <f t="shared" ref="C13:C15" si="5">D13-0.5</f>
        <v>14</v>
      </c>
      <c r="D13" s="61">
        <v>14.5</v>
      </c>
      <c r="E13" s="61">
        <f>D13+0.5</f>
        <v>15</v>
      </c>
      <c r="F13" s="61">
        <f>E13+0.5</f>
        <v>15.5</v>
      </c>
      <c r="G13" s="61">
        <f>F13+0.7</f>
        <v>16.2</v>
      </c>
      <c r="H13" s="61">
        <f>G13+0.7</f>
        <v>16.9</v>
      </c>
      <c r="I13" s="60"/>
      <c r="J13" s="71" t="s">
        <v>244</v>
      </c>
      <c r="K13" s="71" t="s">
        <v>229</v>
      </c>
      <c r="L13" s="71" t="s">
        <v>231</v>
      </c>
      <c r="M13" s="71" t="s">
        <v>229</v>
      </c>
      <c r="N13" s="71" t="s">
        <v>231</v>
      </c>
      <c r="O13" s="71" t="s">
        <v>229</v>
      </c>
      <c r="P13" s="52"/>
      <c r="Q13" s="52"/>
      <c r="R13" s="52"/>
      <c r="S13" s="52"/>
      <c r="T13" s="52"/>
    </row>
    <row r="14" s="51" customFormat="1" ht="21" customHeight="1" spans="1:20">
      <c r="A14" s="62" t="s">
        <v>245</v>
      </c>
      <c r="B14" s="61">
        <f t="shared" si="4"/>
        <v>36</v>
      </c>
      <c r="C14" s="61">
        <f t="shared" si="5"/>
        <v>36.5</v>
      </c>
      <c r="D14" s="61">
        <v>37</v>
      </c>
      <c r="E14" s="61">
        <f t="shared" ref="E14:G14" si="6">D14+0.5</f>
        <v>37.5</v>
      </c>
      <c r="F14" s="61">
        <f t="shared" si="6"/>
        <v>38</v>
      </c>
      <c r="G14" s="61">
        <f t="shared" si="6"/>
        <v>38.5</v>
      </c>
      <c r="H14" s="61">
        <f>G14</f>
        <v>38.5</v>
      </c>
      <c r="I14" s="60"/>
      <c r="J14" s="71" t="s">
        <v>224</v>
      </c>
      <c r="K14" s="71" t="s">
        <v>227</v>
      </c>
      <c r="L14" s="71" t="s">
        <v>224</v>
      </c>
      <c r="M14" s="71" t="s">
        <v>234</v>
      </c>
      <c r="N14" s="71" t="s">
        <v>234</v>
      </c>
      <c r="O14" s="71" t="s">
        <v>234</v>
      </c>
      <c r="P14" s="52"/>
      <c r="Q14" s="52"/>
      <c r="R14" s="52"/>
      <c r="S14" s="52"/>
      <c r="T14" s="52"/>
    </row>
    <row r="15" s="51" customFormat="1" ht="21" customHeight="1" spans="1:20">
      <c r="A15" s="62" t="s">
        <v>246</v>
      </c>
      <c r="B15" s="61">
        <f t="shared" si="4"/>
        <v>26</v>
      </c>
      <c r="C15" s="61">
        <f t="shared" si="5"/>
        <v>26.5</v>
      </c>
      <c r="D15" s="61">
        <v>27</v>
      </c>
      <c r="E15" s="61">
        <f t="shared" ref="E15:G15" si="7">D15+0.5</f>
        <v>27.5</v>
      </c>
      <c r="F15" s="61">
        <f t="shared" si="7"/>
        <v>28</v>
      </c>
      <c r="G15" s="61">
        <f t="shared" si="7"/>
        <v>28.5</v>
      </c>
      <c r="H15" s="61">
        <f>G15</f>
        <v>28.5</v>
      </c>
      <c r="I15" s="60"/>
      <c r="J15" s="71" t="s">
        <v>247</v>
      </c>
      <c r="K15" s="71" t="s">
        <v>226</v>
      </c>
      <c r="L15" s="71" t="s">
        <v>224</v>
      </c>
      <c r="M15" s="71" t="s">
        <v>247</v>
      </c>
      <c r="N15" s="71" t="s">
        <v>248</v>
      </c>
      <c r="O15" s="71" t="s">
        <v>248</v>
      </c>
      <c r="P15" s="52"/>
      <c r="Q15" s="52"/>
      <c r="R15" s="52"/>
      <c r="S15" s="52"/>
      <c r="T15" s="52"/>
    </row>
    <row r="16" s="51" customFormat="1" ht="23" customHeight="1" spans="1:20">
      <c r="A16" s="63" t="s">
        <v>249</v>
      </c>
      <c r="B16" s="64"/>
      <c r="C16" s="64"/>
      <c r="D16" s="64"/>
      <c r="E16" s="64"/>
      <c r="F16" s="64"/>
      <c r="G16" s="64"/>
      <c r="H16" s="64"/>
      <c r="I16" s="60"/>
      <c r="J16" s="72"/>
      <c r="K16" s="72"/>
      <c r="L16" s="72"/>
      <c r="M16" s="72"/>
      <c r="N16" s="72"/>
      <c r="O16" s="72"/>
      <c r="P16" s="52"/>
      <c r="Q16" s="52"/>
      <c r="R16" s="52"/>
      <c r="S16" s="52"/>
      <c r="T16" s="52"/>
    </row>
    <row r="17" s="51" customFormat="1" ht="20" customHeight="1" spans="1:20">
      <c r="A17" s="65" t="s">
        <v>215</v>
      </c>
      <c r="B17" s="65">
        <f>C17-1</f>
        <v>68</v>
      </c>
      <c r="C17" s="65">
        <f>D17-2</f>
        <v>69</v>
      </c>
      <c r="D17" s="65">
        <v>71</v>
      </c>
      <c r="E17" s="65">
        <f>D17+2</f>
        <v>73</v>
      </c>
      <c r="F17" s="65">
        <f>E17+2</f>
        <v>75</v>
      </c>
      <c r="G17" s="65">
        <f>F17+1</f>
        <v>76</v>
      </c>
      <c r="H17" s="65">
        <f>G17+1</f>
        <v>77</v>
      </c>
      <c r="I17" s="60"/>
      <c r="J17" s="71" t="s">
        <v>216</v>
      </c>
      <c r="K17" s="71" t="s">
        <v>217</v>
      </c>
      <c r="L17" s="71" t="s">
        <v>218</v>
      </c>
      <c r="M17" s="71" t="s">
        <v>219</v>
      </c>
      <c r="N17" s="71" t="s">
        <v>218</v>
      </c>
      <c r="O17" s="71" t="s">
        <v>218</v>
      </c>
      <c r="P17" s="52"/>
      <c r="Q17" s="52"/>
      <c r="R17" s="52"/>
      <c r="S17" s="52"/>
      <c r="T17" s="52"/>
    </row>
    <row r="18" s="51" customFormat="1" ht="20" customHeight="1" spans="1:20">
      <c r="A18" s="65" t="s">
        <v>220</v>
      </c>
      <c r="B18" s="65">
        <f t="shared" ref="B18:B20" si="8">C18-4</f>
        <v>106</v>
      </c>
      <c r="C18" s="65">
        <f t="shared" ref="C18:C20" si="9">D18-4</f>
        <v>110</v>
      </c>
      <c r="D18" s="65">
        <v>114</v>
      </c>
      <c r="E18" s="65">
        <f t="shared" ref="E18:E20" si="10">D18+4</f>
        <v>118</v>
      </c>
      <c r="F18" s="65">
        <f>E18+4</f>
        <v>122</v>
      </c>
      <c r="G18" s="65">
        <f t="shared" ref="G18:G20" si="11">F18+6</f>
        <v>128</v>
      </c>
      <c r="H18" s="65">
        <f>G18+6</f>
        <v>134</v>
      </c>
      <c r="I18" s="60"/>
      <c r="J18" s="71" t="s">
        <v>217</v>
      </c>
      <c r="K18" s="71" t="s">
        <v>221</v>
      </c>
      <c r="L18" s="71" t="s">
        <v>219</v>
      </c>
      <c r="M18" s="71" t="s">
        <v>217</v>
      </c>
      <c r="N18" s="71" t="s">
        <v>217</v>
      </c>
      <c r="O18" s="71" t="s">
        <v>217</v>
      </c>
      <c r="P18" s="52"/>
      <c r="Q18" s="52"/>
      <c r="R18" s="52"/>
      <c r="S18" s="52"/>
      <c r="T18" s="52"/>
    </row>
    <row r="19" s="51" customFormat="1" ht="20" customHeight="1" spans="1:20">
      <c r="A19" s="65" t="s">
        <v>223</v>
      </c>
      <c r="B19" s="65">
        <f t="shared" si="8"/>
        <v>102</v>
      </c>
      <c r="C19" s="65">
        <f t="shared" si="9"/>
        <v>106</v>
      </c>
      <c r="D19" s="65">
        <v>110</v>
      </c>
      <c r="E19" s="65">
        <f t="shared" si="10"/>
        <v>114</v>
      </c>
      <c r="F19" s="65">
        <f>E19+5</f>
        <v>119</v>
      </c>
      <c r="G19" s="65">
        <f t="shared" si="11"/>
        <v>125</v>
      </c>
      <c r="H19" s="65">
        <f>G19+7</f>
        <v>132</v>
      </c>
      <c r="I19" s="60"/>
      <c r="J19" s="71" t="s">
        <v>221</v>
      </c>
      <c r="K19" s="71" t="s">
        <v>219</v>
      </c>
      <c r="L19" s="71" t="s">
        <v>221</v>
      </c>
      <c r="M19" s="71" t="s">
        <v>221</v>
      </c>
      <c r="N19" s="71" t="s">
        <v>224</v>
      </c>
      <c r="O19" s="71" t="s">
        <v>224</v>
      </c>
      <c r="P19" s="52"/>
      <c r="Q19" s="52"/>
      <c r="R19" s="52"/>
      <c r="S19" s="52"/>
      <c r="T19" s="52"/>
    </row>
    <row r="20" s="51" customFormat="1" ht="20" customHeight="1" spans="1:20">
      <c r="A20" s="65" t="s">
        <v>225</v>
      </c>
      <c r="B20" s="65">
        <f t="shared" si="8"/>
        <v>102</v>
      </c>
      <c r="C20" s="65">
        <f t="shared" si="9"/>
        <v>106</v>
      </c>
      <c r="D20" s="65">
        <v>110</v>
      </c>
      <c r="E20" s="65">
        <f t="shared" si="10"/>
        <v>114</v>
      </c>
      <c r="F20" s="65">
        <f>E20+5</f>
        <v>119</v>
      </c>
      <c r="G20" s="65">
        <f t="shared" si="11"/>
        <v>125</v>
      </c>
      <c r="H20" s="65">
        <f>G20+7</f>
        <v>132</v>
      </c>
      <c r="I20" s="60"/>
      <c r="J20" s="71" t="s">
        <v>219</v>
      </c>
      <c r="K20" s="71" t="s">
        <v>226</v>
      </c>
      <c r="L20" s="71" t="s">
        <v>217</v>
      </c>
      <c r="M20" s="71" t="s">
        <v>227</v>
      </c>
      <c r="N20" s="71" t="s">
        <v>217</v>
      </c>
      <c r="O20" s="71" t="s">
        <v>217</v>
      </c>
      <c r="P20" s="52"/>
      <c r="Q20" s="52"/>
      <c r="R20" s="52"/>
      <c r="S20" s="52"/>
      <c r="T20" s="52"/>
    </row>
    <row r="21" s="51" customFormat="1" ht="20" customHeight="1" spans="1:20">
      <c r="A21" s="65" t="s">
        <v>228</v>
      </c>
      <c r="B21" s="65">
        <f>C21-1</f>
        <v>49</v>
      </c>
      <c r="C21" s="65">
        <f>D21-1</f>
        <v>50</v>
      </c>
      <c r="D21" s="65">
        <v>51</v>
      </c>
      <c r="E21" s="65">
        <f>D21+1</f>
        <v>52</v>
      </c>
      <c r="F21" s="65">
        <f>E21+1</f>
        <v>53</v>
      </c>
      <c r="G21" s="65">
        <f>F21+1.5</f>
        <v>54.5</v>
      </c>
      <c r="H21" s="65">
        <f>G21+1.5</f>
        <v>56</v>
      </c>
      <c r="I21" s="60"/>
      <c r="J21" s="71" t="s">
        <v>229</v>
      </c>
      <c r="K21" s="71" t="s">
        <v>226</v>
      </c>
      <c r="L21" s="71" t="s">
        <v>250</v>
      </c>
      <c r="M21" s="71" t="s">
        <v>229</v>
      </c>
      <c r="N21" s="71" t="s">
        <v>231</v>
      </c>
      <c r="O21" s="71" t="s">
        <v>231</v>
      </c>
      <c r="P21" s="52"/>
      <c r="Q21" s="52"/>
      <c r="R21" s="52"/>
      <c r="S21" s="52"/>
      <c r="T21" s="52"/>
    </row>
    <row r="22" s="51" customFormat="1" ht="20" customHeight="1" spans="1:20">
      <c r="A22" s="65" t="s">
        <v>232</v>
      </c>
      <c r="B22" s="65">
        <f>C22-1.2</f>
        <v>45.6</v>
      </c>
      <c r="C22" s="65">
        <f>D22-1.2</f>
        <v>46.8</v>
      </c>
      <c r="D22" s="65">
        <v>48</v>
      </c>
      <c r="E22" s="65">
        <f>D22+1.2</f>
        <v>49.2</v>
      </c>
      <c r="F22" s="65">
        <f>E22+1.2</f>
        <v>50.4</v>
      </c>
      <c r="G22" s="65">
        <f>F22+1.4</f>
        <v>51.8</v>
      </c>
      <c r="H22" s="65">
        <f>G22+1.4</f>
        <v>53.2</v>
      </c>
      <c r="I22" s="60"/>
      <c r="J22" s="71" t="s">
        <v>233</v>
      </c>
      <c r="K22" s="71" t="s">
        <v>229</v>
      </c>
      <c r="L22" s="71" t="s">
        <v>234</v>
      </c>
      <c r="M22" s="71" t="s">
        <v>233</v>
      </c>
      <c r="N22" s="71" t="s">
        <v>234</v>
      </c>
      <c r="O22" s="71" t="s">
        <v>234</v>
      </c>
      <c r="P22" s="52"/>
      <c r="Q22" s="52"/>
      <c r="R22" s="52"/>
      <c r="S22" s="52"/>
      <c r="T22" s="52"/>
    </row>
    <row r="23" s="51" customFormat="1" ht="20" customHeight="1" spans="1:20">
      <c r="A23" s="65" t="s">
        <v>251</v>
      </c>
      <c r="B23" s="65">
        <f>C23-0.6</f>
        <v>60.2</v>
      </c>
      <c r="C23" s="65">
        <f>D23-1.2</f>
        <v>60.8</v>
      </c>
      <c r="D23" s="65">
        <v>62</v>
      </c>
      <c r="E23" s="65">
        <f>D23+1.2</f>
        <v>63.2</v>
      </c>
      <c r="F23" s="65">
        <f>E23+1.2</f>
        <v>64.4</v>
      </c>
      <c r="G23" s="65">
        <f>F23+0.6</f>
        <v>65</v>
      </c>
      <c r="H23" s="65">
        <f>G23+0.6</f>
        <v>65.6</v>
      </c>
      <c r="I23" s="60"/>
      <c r="J23" s="71" t="s">
        <v>237</v>
      </c>
      <c r="K23" s="71" t="s">
        <v>238</v>
      </c>
      <c r="L23" s="71" t="s">
        <v>234</v>
      </c>
      <c r="M23" s="71" t="s">
        <v>239</v>
      </c>
      <c r="N23" s="71" t="s">
        <v>240</v>
      </c>
      <c r="O23" s="71" t="s">
        <v>240</v>
      </c>
      <c r="P23" s="52"/>
      <c r="Q23" s="52"/>
      <c r="R23" s="52"/>
      <c r="S23" s="52"/>
      <c r="T23" s="52"/>
    </row>
    <row r="24" s="51" customFormat="1" ht="20" customHeight="1" spans="1:20">
      <c r="A24" s="65" t="s">
        <v>241</v>
      </c>
      <c r="B24" s="65">
        <f>C24-0.8</f>
        <v>19.9</v>
      </c>
      <c r="C24" s="65">
        <f>D24-0.8</f>
        <v>20.7</v>
      </c>
      <c r="D24" s="65">
        <v>21.5</v>
      </c>
      <c r="E24" s="65">
        <f>D24+0.8</f>
        <v>22.3</v>
      </c>
      <c r="F24" s="65">
        <f>E24+0.8</f>
        <v>23.1</v>
      </c>
      <c r="G24" s="65">
        <f>F24+1.3</f>
        <v>24.4</v>
      </c>
      <c r="H24" s="65">
        <f>G24+1.3</f>
        <v>25.7</v>
      </c>
      <c r="I24" s="60"/>
      <c r="J24" s="71" t="s">
        <v>226</v>
      </c>
      <c r="K24" s="71" t="s">
        <v>242</v>
      </c>
      <c r="L24" s="71" t="s">
        <v>226</v>
      </c>
      <c r="M24" s="71" t="s">
        <v>226</v>
      </c>
      <c r="N24" s="71" t="s">
        <v>226</v>
      </c>
      <c r="O24" s="71" t="s">
        <v>226</v>
      </c>
      <c r="P24" s="52"/>
      <c r="Q24" s="52"/>
      <c r="R24" s="52"/>
      <c r="S24" s="52"/>
      <c r="T24" s="52"/>
    </row>
    <row r="25" s="51" customFormat="1" ht="20" customHeight="1" spans="1:20">
      <c r="A25" s="65" t="s">
        <v>243</v>
      </c>
      <c r="B25" s="65">
        <f>C25-0.5</f>
        <v>10</v>
      </c>
      <c r="C25" s="65">
        <f>D25-0.5</f>
        <v>10.5</v>
      </c>
      <c r="D25" s="65">
        <v>11</v>
      </c>
      <c r="E25" s="65">
        <f>D25+0.5</f>
        <v>11.5</v>
      </c>
      <c r="F25" s="65">
        <f>E25+0.5</f>
        <v>12</v>
      </c>
      <c r="G25" s="65">
        <f>F25+0.7</f>
        <v>12.7</v>
      </c>
      <c r="H25" s="65">
        <f>G25+0.7</f>
        <v>13.4</v>
      </c>
      <c r="I25" s="60"/>
      <c r="J25" s="71" t="s">
        <v>252</v>
      </c>
      <c r="K25" s="71" t="s">
        <v>252</v>
      </c>
      <c r="L25" s="71" t="s">
        <v>231</v>
      </c>
      <c r="M25" s="71" t="s">
        <v>229</v>
      </c>
      <c r="N25" s="71" t="s">
        <v>226</v>
      </c>
      <c r="O25" s="71" t="s">
        <v>226</v>
      </c>
      <c r="P25" s="52"/>
      <c r="Q25" s="52"/>
      <c r="R25" s="52"/>
      <c r="S25" s="52"/>
      <c r="T25" s="52"/>
    </row>
    <row r="26" s="51" customFormat="1" ht="14.25" spans="1:20">
      <c r="A26" s="66"/>
      <c r="B26" s="66"/>
      <c r="C26" s="66"/>
      <c r="D26" s="66"/>
      <c r="E26" s="66"/>
      <c r="F26" s="66"/>
      <c r="G26" s="66"/>
      <c r="H26" s="66"/>
      <c r="I26" s="66"/>
      <c r="J26" s="52"/>
      <c r="K26" s="73"/>
      <c r="L26" s="52"/>
      <c r="M26" s="52"/>
      <c r="N26" s="52"/>
      <c r="O26" s="52"/>
      <c r="P26" s="52"/>
      <c r="Q26" s="52"/>
      <c r="R26" s="52"/>
      <c r="S26" s="52"/>
      <c r="T26" s="52"/>
    </row>
  </sheetData>
  <mergeCells count="10">
    <mergeCell ref="A1:O1"/>
    <mergeCell ref="B2:D2"/>
    <mergeCell ref="E2:F2"/>
    <mergeCell ref="G2:H2"/>
    <mergeCell ref="K2:O2"/>
    <mergeCell ref="B3:H3"/>
    <mergeCell ref="J3:O3"/>
    <mergeCell ref="A16:H16"/>
    <mergeCell ref="A3:A4"/>
    <mergeCell ref="I2:I25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5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4" t="s">
        <v>267</v>
      </c>
      <c r="O2" s="49" t="s">
        <v>268</v>
      </c>
      <c r="P2" s="4" t="s">
        <v>269</v>
      </c>
      <c r="Q2" s="4" t="s">
        <v>270</v>
      </c>
      <c r="R2" s="5" t="s">
        <v>271</v>
      </c>
      <c r="S2" s="5" t="s">
        <v>272</v>
      </c>
      <c r="T2" s="5" t="s">
        <v>273</v>
      </c>
      <c r="U2" s="5" t="s">
        <v>274</v>
      </c>
      <c r="V2" s="5" t="s">
        <v>275</v>
      </c>
      <c r="W2" s="5" t="s">
        <v>276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4" t="s">
        <v>277</v>
      </c>
      <c r="O3" s="28" t="s">
        <v>277</v>
      </c>
      <c r="P3" s="4" t="s">
        <v>277</v>
      </c>
      <c r="Q3" s="4" t="s">
        <v>277</v>
      </c>
      <c r="R3" s="4" t="s">
        <v>277</v>
      </c>
      <c r="S3" s="4" t="s">
        <v>277</v>
      </c>
      <c r="T3" s="4" t="s">
        <v>277</v>
      </c>
      <c r="U3" s="4" t="s">
        <v>277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278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279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280</v>
      </c>
    </row>
    <row r="15" ht="16.5" spans="1:23">
      <c r="A15" s="16" t="s">
        <v>281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283</v>
      </c>
      <c r="H2" s="4"/>
      <c r="I2" s="4" t="s">
        <v>284</v>
      </c>
      <c r="J2" s="4"/>
      <c r="K2" s="6" t="s">
        <v>285</v>
      </c>
      <c r="L2" s="40" t="s">
        <v>286</v>
      </c>
      <c r="M2" s="18" t="s">
        <v>287</v>
      </c>
    </row>
    <row r="3" s="1" customFormat="1" ht="16.5" spans="1:13">
      <c r="A3" s="4"/>
      <c r="B3" s="7"/>
      <c r="C3" s="7"/>
      <c r="D3" s="7"/>
      <c r="E3" s="7"/>
      <c r="F3" s="7"/>
      <c r="G3" s="4" t="s">
        <v>288</v>
      </c>
      <c r="H3" s="4" t="s">
        <v>289</v>
      </c>
      <c r="I3" s="4" t="s">
        <v>288</v>
      </c>
      <c r="J3" s="4" t="s">
        <v>289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278</v>
      </c>
      <c r="B13" s="13"/>
      <c r="C13" s="13"/>
      <c r="D13" s="13"/>
      <c r="E13" s="14"/>
      <c r="F13" s="15"/>
      <c r="G13" s="22"/>
      <c r="H13" s="12" t="s">
        <v>279</v>
      </c>
      <c r="I13" s="13"/>
      <c r="J13" s="13"/>
      <c r="K13" s="14"/>
      <c r="L13" s="42"/>
      <c r="M13" s="20"/>
    </row>
    <row r="14" ht="16.5" spans="1:13">
      <c r="A14" s="39" t="s">
        <v>290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292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28" t="s">
        <v>293</v>
      </c>
      <c r="H2" s="29"/>
      <c r="I2" s="37"/>
      <c r="J2" s="28" t="s">
        <v>294</v>
      </c>
      <c r="K2" s="29"/>
      <c r="L2" s="37"/>
      <c r="M2" s="28" t="s">
        <v>295</v>
      </c>
      <c r="N2" s="29"/>
      <c r="O2" s="37"/>
      <c r="P2" s="28" t="s">
        <v>296</v>
      </c>
      <c r="Q2" s="29"/>
      <c r="R2" s="37"/>
      <c r="S2" s="29" t="s">
        <v>297</v>
      </c>
      <c r="T2" s="29"/>
      <c r="U2" s="37"/>
      <c r="V2" s="24" t="s">
        <v>298</v>
      </c>
      <c r="W2" s="24" t="s">
        <v>276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299</v>
      </c>
      <c r="H3" s="4" t="s">
        <v>65</v>
      </c>
      <c r="I3" s="4" t="s">
        <v>259</v>
      </c>
      <c r="J3" s="4" t="s">
        <v>299</v>
      </c>
      <c r="K3" s="4" t="s">
        <v>65</v>
      </c>
      <c r="L3" s="4" t="s">
        <v>259</v>
      </c>
      <c r="M3" s="4" t="s">
        <v>299</v>
      </c>
      <c r="N3" s="4" t="s">
        <v>65</v>
      </c>
      <c r="O3" s="4" t="s">
        <v>259</v>
      </c>
      <c r="P3" s="4" t="s">
        <v>299</v>
      </c>
      <c r="Q3" s="4" t="s">
        <v>65</v>
      </c>
      <c r="R3" s="4" t="s">
        <v>259</v>
      </c>
      <c r="S3" s="4" t="s">
        <v>299</v>
      </c>
      <c r="T3" s="4" t="s">
        <v>65</v>
      </c>
      <c r="U3" s="4" t="s">
        <v>259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278</v>
      </c>
      <c r="B17" s="13"/>
      <c r="C17" s="13"/>
      <c r="D17" s="13"/>
      <c r="E17" s="14"/>
      <c r="F17" s="15"/>
      <c r="G17" s="22"/>
      <c r="H17" s="27"/>
      <c r="I17" s="27"/>
      <c r="J17" s="12" t="s">
        <v>279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2022-08-18T05:18:23Z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