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<sst xmlns="http://schemas.openxmlformats.org/spreadsheetml/2006/main" count="320">
  <si>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</si>
  <si>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</si>
  <si>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</si>
  <si>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</si>
  <si>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</si>
  <si>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</si>
  <si>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</si>
  <si>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</si>
  <si>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</si>
  <si>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</si>
  <si>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</si>
  <si>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</si>
  <si>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</si>
  <si>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</si>
  <si>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</si>
  <si>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</si>
  <si>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</si>
  <si>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</si>
  <si>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</si>
  <si>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</si>
  <si>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</si>
  <si>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</si>
  <si>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</si>
  <si>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</si>
  <si>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</si>
  <si>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</si>
  <si>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</si>
  <si>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</si>
  <si>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</si>
  <si>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</si>
  <si>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</si>
  <si>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</si>
  <si>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</si>
  <si>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</si>
  <si>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</si>
  <si>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</si>
  <si>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</si>
  <si>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</si>
  <si>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</si>
  <si>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</si>
  <si>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</si>
  <si>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</si>
  <si>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</si>
  <si>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</si>
  <si>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</si>
  <si>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</si>
  <si>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</si>
  <si>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</si>
  <si>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</si>
  <si>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</si>
  <si>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</si>
  <si>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</si>
  <si>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</si>
  <si>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</si>
  <si>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</si>
  <si>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</si>
  <si>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</si>
  <si>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</si>
  <si>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</si>
  <si>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</si>
  <si>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</si>
  <si>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</si>
  <si>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</si>
  <si>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</si>
  <si>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</si>
  <si>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</si>
  <si>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</si>
  <si>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</si>
  <si>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</si>
  <si>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</si>
  <si>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</si>
  <si>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</si>
  <si>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</si>
  <si>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</si>
  <si>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</si>
  <si>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</si>
  <si>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</si>
  <si>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</si>
  <si>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</si>
  <si>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</si>
  <si>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</si>
  <si>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</si>
  <si>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</si>
  <si>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</si>
  <si>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</si>
  <si>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</si>
  <si>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</si>
  <si>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</si>
  <si>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</si>
  <si>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</si>
  <si>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</si>
  <si>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</si>
  <si>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</si>
  <si>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</si>
  <si>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</si>
  <si>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</si>
  <si>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</si>
  <si>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</si>
  <si>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</si>
  <si>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</si>
  <si>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</si>
  <si>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</si>
  <si>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</si>
  <si>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</si>
  <si>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</si>
  <si>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</si>
  <si>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</si>
  <si>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</si>
  <si>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</si>
  <si>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</si>
  <si>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</si>
  <si>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</si>
  <si>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</si>
  <si>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</si>
  <si>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</si>
  <si>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</si>
  <si>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</si>
  <si>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</si>
  <si>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</si>
  <si>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</si>
  <si>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</si>
  <si>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</si>
  <si>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</si>
  <si>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</si>
  <si>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</si>
  <si>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</si>
  <si>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</si>
  <si>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</si>
  <si>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</si>
  <si>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</si>
  <si>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</si>
  <si>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</si>
  <si>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</si>
  <si>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</si>
  <si>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</si>
  <si>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</si>
  <si>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</si>
  <si>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</si>
  <si>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</si>
  <si>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</si>
  <si>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</si>
  <si>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</si>
  <si>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</si>
  <si>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</si>
  <si>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</si>
  <si>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</si>
  <si>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</si>
  <si>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</si>
  <si>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QAMMAK93617</t>
  </si>
  <si>
    <t>儿童卫裤</t>
  </si>
  <si>
    <t>青岛天耀</t>
  </si>
  <si>
    <t>合同日期</t>
  </si>
  <si>
    <t>检验资料确认</t>
  </si>
  <si>
    <t>交货形式</t>
  </si>
  <si>
    <t>送仓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</si>
  <si>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</si>
  <si>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</si>
  <si>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</si>
  <si>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</si>
  <si>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</si>
  <si>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</si>
  <si>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</si>
  <si>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</si>
  <si>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</si>
  <si>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</si>
  <si>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</si>
  <si>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</si>
  <si>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</si>
  <si>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</si>
  <si>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</si>
  <si>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</si>
  <si>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</si>
  <si>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</si>
  <si>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</si>
  <si>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</si>
  <si>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</si>
  <si>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</si>
  <si>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</si>
  <si>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</si>
  <si>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r>
      <rPr>
        <b/>
        <sz val="10"/>
        <rFont val="宋体"/>
        <charset val="134"/>
      </rPr>
      <t>①成品完成比例（%）：</t>
    </r>
    <r>
      <rPr>
        <b/>
        <sz val="10"/>
        <rFont val="宋体"/>
        <charset val="134"/>
      </rPr>
      <t>100</t>
    </r>
    <r>
      <rPr>
        <b/>
        <sz val="10"/>
        <rFont val="宋体"/>
        <charset val="134"/>
      </rPr>
      <t>%</t>
    </r>
  </si>
  <si>
    <t>②检验明细：</t>
  </si>
  <si>
    <t>宇宙紫（120 130 140 150 160 170）5.8.10.11</t>
  </si>
  <si>
    <t>黑色  （120 130 140 150 160 170）13.26.32.33.35</t>
  </si>
  <si>
    <t>藏蓝  （120 130 140 150 160 170）37.43.45.46</t>
  </si>
  <si>
    <t>情况说明：</t>
  </si>
  <si>
    <t xml:space="preserve">【问题点描述】  </t>
  </si>
  <si>
    <t>1.破洞1件</t>
  </si>
  <si>
    <t>2.脏污2件</t>
  </si>
  <si>
    <t>3.断线1件</t>
  </si>
  <si>
    <t>4.长线毛2件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</si>
  <si>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</si>
  <si>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</si>
  <si>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</si>
  <si>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</si>
  <si>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</si>
  <si>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</si>
  <si>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此次出货1340件，按照探路者要求抽箱验货125件，返修6件，未超标，同意出货。</t>
  </si>
  <si>
    <t>品控部</t>
  </si>
  <si>
    <t>检验人</t>
  </si>
  <si>
    <t>陈海芳</t>
  </si>
  <si>
    <t>韩玉荣</t>
  </si>
  <si>
    <t>QC规格测量表</t>
  </si>
  <si>
    <t>QACCAK95395</t>
  </si>
  <si>
    <t>儿童抓绒外套</t>
  </si>
  <si>
    <t>指示规格 FINAL SPAC</t>
  </si>
  <si>
    <t>样品规格 FINAL SPAC</t>
  </si>
  <si>
    <t>码号</t>
  </si>
  <si>
    <t>儿童号型</t>
  </si>
  <si>
    <t>成人号型</t>
  </si>
  <si>
    <t>黑色</t>
  </si>
  <si>
    <t>藏蓝</t>
  </si>
  <si>
    <t>宇宙紫</t>
  </si>
  <si>
    <t>号型</t>
  </si>
  <si>
    <t>120/53</t>
  </si>
  <si>
    <t>130/56</t>
  </si>
  <si>
    <t>140/57</t>
  </si>
  <si>
    <t>150/63</t>
  </si>
  <si>
    <t>160/69</t>
  </si>
  <si>
    <t>170/74A</t>
  </si>
  <si>
    <t>裤外侧长</t>
  </si>
  <si>
    <t>+1  0</t>
  </si>
  <si>
    <t>0  +1</t>
  </si>
  <si>
    <t>+0.5  +1</t>
  </si>
  <si>
    <t>+1  +1.5</t>
  </si>
  <si>
    <t>+1  +1</t>
  </si>
  <si>
    <t>全松紧腰围 平量</t>
  </si>
  <si>
    <t>+1 +0.5</t>
  </si>
  <si>
    <t>+0.5  0</t>
  </si>
  <si>
    <t>0 +0.5</t>
  </si>
  <si>
    <t>+1  +0.5</t>
  </si>
  <si>
    <t>+1   0</t>
  </si>
  <si>
    <t>全松紧腰围 拉量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</si>
  <si>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 xml:space="preserve">  +1</t>
    </r>
  </si>
  <si>
    <t>臀围</t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</si>
  <si>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+0.5</t>
    </r>
  </si>
  <si>
    <t>腿围/2</t>
  </si>
  <si>
    <t>+0.5  +0.5</t>
  </si>
  <si>
    <t>+0.5   +1</t>
  </si>
  <si>
    <t>膝围/2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</si>
  <si>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0</t>
    </r>
  </si>
  <si>
    <t>0  +0.5</t>
  </si>
  <si>
    <t>+0.5 0</t>
  </si>
  <si>
    <t>脚口/2（拉量）</t>
  </si>
  <si>
    <t>+0.5 +1</t>
  </si>
  <si>
    <t>脚口/2（平量）</t>
  </si>
  <si>
    <t>前裆长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</si>
  <si>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+0.5</t>
    </r>
  </si>
  <si>
    <t>-0.5  +0.5</t>
  </si>
  <si>
    <t>+0.5  +0.6</t>
  </si>
  <si>
    <t>后裆长</t>
  </si>
  <si>
    <t>-0.5 +0.5</t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</si>
  <si>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+1</t>
    </r>
  </si>
  <si>
    <t>+0.5  -0.5</t>
  </si>
  <si>
    <t>-0.5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</si>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</sst>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7" fillId="34" borderId="74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4" fillId="27" borderId="74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0" borderId="0"/>
    <xf numFmtId="0" fontId="51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0" fillId="17" borderId="73" applyNumberFormat="0" applyAlignment="0" applyProtection="0">
      <alignment vertical="center"/>
    </xf>
    <xf numFmtId="0" fontId="59" fillId="27" borderId="75" applyNumberFormat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1" fillId="23" borderId="0" applyNumberFormat="0" applyBorder="0" applyAlignment="0" applyProtection="0">
      <alignment vertical="center"/>
    </xf>
    <xf numFmtId="0" fontId="0" fillId="14" borderId="71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2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/>
    <xf numFmtId="0" fontId="39" fillId="0" borderId="68" applyNumberFormat="0" applyFill="0" applyAlignment="0" applyProtection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2" xfId="56" applyFont="1" applyFill="1" applyBorder="1" applyAlignment="1" applyProtection="1">
      <alignment vertical="center"/>
    </xf>
    <xf numFmtId="0" fontId="13" fillId="3" borderId="2" xfId="56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3" borderId="2" xfId="4" applyNumberFormat="1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13" xfId="0" applyNumberFormat="1" applyFont="1" applyFill="1" applyBorder="1" applyAlignment="1">
      <alignment horizontal="center"/>
    </xf>
    <xf numFmtId="0" fontId="15" fillId="3" borderId="13" xfId="0" applyNumberFormat="1" applyFont="1" applyFill="1" applyBorder="1" applyAlignment="1">
      <alignment horizontal="center"/>
    </xf>
    <xf numFmtId="0" fontId="16" fillId="3" borderId="5" xfId="0" applyNumberFormat="1" applyFont="1" applyFill="1" applyBorder="1" applyAlignment="1">
      <alignment horizontal="center" vertical="center"/>
    </xf>
    <xf numFmtId="0" fontId="10" fillId="3" borderId="11" xfId="56" applyFont="1" applyFill="1" applyBorder="1" applyAlignment="1">
      <alignment horizontal="center" vertical="center"/>
    </xf>
    <xf numFmtId="49" fontId="18" fillId="3" borderId="2" xfId="56" applyNumberFormat="1" applyFont="1" applyFill="1" applyBorder="1" applyAlignment="1">
      <alignment horizontal="center" vertical="center"/>
    </xf>
    <xf numFmtId="0" fontId="19" fillId="0" borderId="0" xfId="5" applyFill="1" applyBorder="1" applyAlignment="1">
      <alignment horizontal="left" vertical="center"/>
    </xf>
    <xf numFmtId="0" fontId="19" fillId="0" borderId="0" xfId="5" applyFont="1" applyFill="1" applyAlignment="1">
      <alignment horizontal="left" vertical="center"/>
    </xf>
    <xf numFmtId="0" fontId="19" fillId="0" borderId="0" xfId="5" applyFill="1" applyAlignment="1">
      <alignment horizontal="left" vertical="center"/>
    </xf>
    <xf numFmtId="0" fontId="20" fillId="0" borderId="14" xfId="5" applyFont="1" applyFill="1" applyBorder="1" applyAlignment="1">
      <alignment horizontal="center" vertical="top"/>
    </xf>
    <xf numFmtId="0" fontId="21" fillId="0" borderId="15" xfId="5" applyFont="1" applyFill="1" applyBorder="1" applyAlignment="1">
      <alignment horizontal="left" vertical="center"/>
    </xf>
    <xf numFmtId="0" fontId="22" fillId="0" borderId="16" xfId="5" applyFont="1" applyFill="1" applyBorder="1" applyAlignment="1">
      <alignment horizontal="center" vertical="center"/>
    </xf>
    <xf numFmtId="0" fontId="21" fillId="0" borderId="16" xfId="5" applyFont="1" applyFill="1" applyBorder="1" applyAlignment="1">
      <alignment horizontal="center" vertical="center"/>
    </xf>
    <xf numFmtId="0" fontId="21" fillId="0" borderId="17" xfId="5" applyFont="1" applyFill="1" applyBorder="1" applyAlignment="1">
      <alignment vertical="center"/>
    </xf>
    <xf numFmtId="0" fontId="22" fillId="0" borderId="18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vertical="center"/>
    </xf>
    <xf numFmtId="0" fontId="21" fillId="0" borderId="17" xfId="5" applyFont="1" applyFill="1" applyBorder="1" applyAlignment="1">
      <alignment horizontal="left" vertical="center"/>
    </xf>
    <xf numFmtId="0" fontId="22" fillId="0" borderId="18" xfId="5" applyFont="1" applyFill="1" applyBorder="1" applyAlignment="1">
      <alignment horizontal="right" vertical="center"/>
    </xf>
    <xf numFmtId="0" fontId="21" fillId="0" borderId="18" xfId="5" applyFont="1" applyFill="1" applyBorder="1" applyAlignment="1">
      <alignment horizontal="left" vertical="center"/>
    </xf>
    <xf numFmtId="0" fontId="21" fillId="0" borderId="19" xfId="5" applyFont="1" applyFill="1" applyBorder="1" applyAlignment="1">
      <alignment vertical="center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/>
    </xf>
    <xf numFmtId="0" fontId="21" fillId="0" borderId="2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21" fillId="0" borderId="15" xfId="5" applyFont="1" applyFill="1" applyBorder="1" applyAlignment="1">
      <alignment vertical="center"/>
    </xf>
    <xf numFmtId="0" fontId="21" fillId="0" borderId="16" xfId="5" applyFont="1" applyFill="1" applyBorder="1" applyAlignment="1">
      <alignment vertical="center"/>
    </xf>
    <xf numFmtId="0" fontId="24" fillId="0" borderId="18" xfId="5" applyFont="1" applyFill="1" applyBorder="1" applyAlignment="1">
      <alignment horizontal="left" vertical="center"/>
    </xf>
    <xf numFmtId="0" fontId="25" fillId="0" borderId="21" xfId="5" applyFont="1" applyFill="1" applyBorder="1" applyAlignment="1">
      <alignment horizontal="left" vertical="center"/>
    </xf>
    <xf numFmtId="0" fontId="25" fillId="0" borderId="22" xfId="5" applyFont="1" applyFill="1" applyBorder="1" applyAlignment="1">
      <alignment horizontal="left" vertical="center"/>
    </xf>
    <xf numFmtId="0" fontId="24" fillId="0" borderId="18" xfId="5" applyFont="1" applyFill="1" applyBorder="1" applyAlignment="1">
      <alignment vertical="center"/>
    </xf>
    <xf numFmtId="0" fontId="24" fillId="0" borderId="20" xfId="5" applyFont="1" applyFill="1" applyBorder="1" applyAlignment="1">
      <alignment horizontal="left" vertical="center"/>
    </xf>
    <xf numFmtId="0" fontId="24" fillId="0" borderId="20" xfId="5" applyFont="1" applyFill="1" applyBorder="1" applyAlignment="1">
      <alignment vertical="center"/>
    </xf>
    <xf numFmtId="0" fontId="24" fillId="0" borderId="0" xfId="5" applyFont="1" applyFill="1" applyBorder="1" applyAlignment="1">
      <alignment horizontal="left" vertical="center"/>
    </xf>
    <xf numFmtId="0" fontId="21" fillId="0" borderId="16" xfId="5" applyFont="1" applyFill="1" applyBorder="1" applyAlignment="1">
      <alignment horizontal="left" vertical="center"/>
    </xf>
    <xf numFmtId="0" fontId="26" fillId="0" borderId="17" xfId="5" applyFont="1" applyFill="1" applyBorder="1" applyAlignment="1">
      <alignment horizontal="left" vertical="center"/>
    </xf>
    <xf numFmtId="0" fontId="27" fillId="0" borderId="17" xfId="5" applyFont="1" applyFill="1" applyBorder="1" applyAlignment="1">
      <alignment horizontal="left" vertical="center"/>
    </xf>
    <xf numFmtId="0" fontId="27" fillId="0" borderId="21" xfId="5" applyFont="1" applyFill="1" applyBorder="1" applyAlignment="1">
      <alignment horizontal="left" vertical="center"/>
    </xf>
    <xf numFmtId="0" fontId="24" fillId="0" borderId="22" xfId="5" applyFont="1" applyFill="1" applyBorder="1" applyAlignment="1">
      <alignment horizontal="left" vertical="center"/>
    </xf>
    <xf numFmtId="0" fontId="24" fillId="0" borderId="17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left" vertical="center"/>
    </xf>
    <xf numFmtId="0" fontId="21" fillId="0" borderId="19" xfId="5" applyFont="1" applyFill="1" applyBorder="1" applyAlignment="1">
      <alignment horizontal="left" vertical="center"/>
    </xf>
    <xf numFmtId="0" fontId="19" fillId="0" borderId="20" xfId="5" applyFill="1" applyBorder="1" applyAlignment="1">
      <alignment horizontal="center" vertical="center"/>
    </xf>
    <xf numFmtId="0" fontId="21" fillId="0" borderId="23" xfId="5" applyFont="1" applyFill="1" applyBorder="1" applyAlignment="1">
      <alignment horizontal="center" vertical="center"/>
    </xf>
    <xf numFmtId="0" fontId="21" fillId="0" borderId="24" xfId="5" applyFont="1" applyFill="1" applyBorder="1" applyAlignment="1">
      <alignment horizontal="left" vertical="center"/>
    </xf>
    <xf numFmtId="0" fontId="21" fillId="0" borderId="25" xfId="5" applyFont="1" applyFill="1" applyBorder="1" applyAlignment="1">
      <alignment horizontal="left" vertical="center"/>
    </xf>
    <xf numFmtId="0" fontId="28" fillId="0" borderId="21" xfId="5" applyFont="1" applyFill="1" applyBorder="1" applyAlignment="1">
      <alignment horizontal="left" vertical="center"/>
    </xf>
    <xf numFmtId="0" fontId="19" fillId="0" borderId="22" xfId="5" applyFont="1" applyFill="1" applyBorder="1" applyAlignment="1">
      <alignment horizontal="left" vertical="center"/>
    </xf>
    <xf numFmtId="0" fontId="19" fillId="0" borderId="21" xfId="5" applyFont="1" applyFill="1" applyBorder="1" applyAlignment="1">
      <alignment horizontal="left" vertical="center"/>
    </xf>
    <xf numFmtId="0" fontId="25" fillId="0" borderId="15" xfId="5" applyFont="1" applyFill="1" applyBorder="1" applyAlignment="1">
      <alignment horizontal="left" vertical="center"/>
    </xf>
    <xf numFmtId="0" fontId="25" fillId="0" borderId="16" xfId="5" applyFont="1" applyFill="1" applyBorder="1" applyAlignment="1">
      <alignment horizontal="left" vertical="center"/>
    </xf>
    <xf numFmtId="0" fontId="21" fillId="0" borderId="18" xfId="5" applyFont="1" applyFill="1" applyBorder="1" applyAlignment="1">
      <alignment horizontal="center" vertical="center"/>
    </xf>
    <xf numFmtId="0" fontId="24" fillId="0" borderId="20" xfId="5" applyFont="1" applyFill="1" applyBorder="1" applyAlignment="1">
      <alignment horizontal="center" vertical="center"/>
    </xf>
    <xf numFmtId="0" fontId="11" fillId="3" borderId="11" xfId="5" applyFont="1" applyFill="1" applyBorder="1" applyAlignment="1">
      <alignment horizontal="center" vertical="center"/>
    </xf>
    <xf numFmtId="0" fontId="26" fillId="0" borderId="26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58" fontId="24" fillId="0" borderId="18" xfId="5" applyNumberFormat="1" applyFont="1" applyFill="1" applyBorder="1" applyAlignment="1">
      <alignment horizontal="center" vertical="center"/>
    </xf>
    <xf numFmtId="0" fontId="24" fillId="0" borderId="18" xfId="5" applyFont="1" applyFill="1" applyBorder="1" applyAlignment="1">
      <alignment horizontal="center" vertical="center"/>
    </xf>
    <xf numFmtId="0" fontId="27" fillId="0" borderId="18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horizontal="center" vertical="center"/>
    </xf>
    <xf numFmtId="0" fontId="24" fillId="0" borderId="29" xfId="5" applyFont="1" applyFill="1" applyBorder="1" applyAlignment="1">
      <alignment horizontal="center" vertical="center"/>
    </xf>
    <xf numFmtId="0" fontId="24" fillId="0" borderId="30" xfId="5" applyFont="1" applyFill="1" applyBorder="1" applyAlignment="1">
      <alignment horizontal="center" vertical="center"/>
    </xf>
    <xf numFmtId="0" fontId="21" fillId="0" borderId="20" xfId="5" applyFont="1" applyFill="1" applyBorder="1" applyAlignment="1">
      <alignment horizontal="left" vertical="center"/>
    </xf>
    <xf numFmtId="0" fontId="24" fillId="0" borderId="0" xfId="5" applyFont="1" applyFill="1" applyAlignment="1">
      <alignment horizontal="left" vertical="center"/>
    </xf>
    <xf numFmtId="0" fontId="24" fillId="0" borderId="26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/>
    </xf>
    <xf numFmtId="0" fontId="24" fillId="0" borderId="31" xfId="5" applyFont="1" applyFill="1" applyBorder="1" applyAlignment="1">
      <alignment horizontal="center" vertical="center"/>
    </xf>
    <xf numFmtId="0" fontId="24" fillId="0" borderId="22" xfId="5" applyFont="1" applyFill="1" applyBorder="1" applyAlignment="1">
      <alignment horizontal="center" vertical="center"/>
    </xf>
    <xf numFmtId="0" fontId="21" fillId="0" borderId="31" xfId="5" applyFont="1" applyFill="1" applyBorder="1" applyAlignment="1">
      <alignment horizontal="left" vertical="center"/>
    </xf>
    <xf numFmtId="0" fontId="21" fillId="0" borderId="32" xfId="5" applyFont="1" applyFill="1" applyBorder="1" applyAlignment="1">
      <alignment horizontal="left" vertical="center"/>
    </xf>
    <xf numFmtId="0" fontId="27" fillId="0" borderId="20" xfId="5" applyFont="1" applyFill="1" applyBorder="1" applyAlignment="1">
      <alignment vertical="center" wrapText="1"/>
    </xf>
    <xf numFmtId="58" fontId="24" fillId="0" borderId="20" xfId="5" applyNumberFormat="1" applyFont="1" applyFill="1" applyBorder="1" applyAlignment="1">
      <alignment horizontal="center" vertical="center"/>
    </xf>
    <xf numFmtId="0" fontId="21" fillId="0" borderId="20" xfId="5" applyFont="1" applyFill="1" applyBorder="1" applyAlignment="1">
      <alignment horizontal="center" vertical="center"/>
    </xf>
    <xf numFmtId="0" fontId="27" fillId="0" borderId="16" xfId="5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center" vertical="center"/>
    </xf>
    <xf numFmtId="0" fontId="21" fillId="0" borderId="34" xfId="5" applyFont="1" applyFill="1" applyBorder="1" applyAlignment="1">
      <alignment horizontal="center" vertical="center"/>
    </xf>
    <xf numFmtId="0" fontId="24" fillId="0" borderId="34" xfId="5" applyFont="1" applyFill="1" applyBorder="1" applyAlignment="1">
      <alignment horizontal="left" vertical="center"/>
    </xf>
    <xf numFmtId="0" fontId="24" fillId="0" borderId="35" xfId="5" applyFont="1" applyFill="1" applyBorder="1" applyAlignment="1">
      <alignment horizontal="left" vertical="center"/>
    </xf>
    <xf numFmtId="0" fontId="24" fillId="0" borderId="36" xfId="5" applyFont="1" applyFill="1" applyBorder="1" applyAlignment="1">
      <alignment horizontal="center" vertical="center"/>
    </xf>
    <xf numFmtId="0" fontId="24" fillId="0" borderId="37" xfId="5" applyFont="1" applyFill="1" applyBorder="1" applyAlignment="1">
      <alignment horizontal="center" vertical="center"/>
    </xf>
    <xf numFmtId="0" fontId="25" fillId="0" borderId="37" xfId="5" applyFont="1" applyFill="1" applyBorder="1" applyAlignment="1">
      <alignment horizontal="left" vertical="center"/>
    </xf>
    <xf numFmtId="0" fontId="21" fillId="0" borderId="33" xfId="5" applyFont="1" applyFill="1" applyBorder="1" applyAlignment="1">
      <alignment horizontal="left" vertical="center"/>
    </xf>
    <xf numFmtId="0" fontId="21" fillId="0" borderId="34" xfId="5" applyFont="1" applyFill="1" applyBorder="1" applyAlignment="1">
      <alignment horizontal="left" vertical="center"/>
    </xf>
    <xf numFmtId="0" fontId="24" fillId="0" borderId="37" xfId="5" applyFont="1" applyFill="1" applyBorder="1" applyAlignment="1">
      <alignment horizontal="left" vertical="center"/>
    </xf>
    <xf numFmtId="0" fontId="19" fillId="0" borderId="35" xfId="5" applyFill="1" applyBorder="1" applyAlignment="1">
      <alignment horizontal="center" vertical="center"/>
    </xf>
    <xf numFmtId="0" fontId="21" fillId="0" borderId="36" xfId="5" applyFont="1" applyFill="1" applyBorder="1" applyAlignment="1">
      <alignment horizontal="left" vertical="center"/>
    </xf>
    <xf numFmtId="0" fontId="19" fillId="0" borderId="37" xfId="5" applyFont="1" applyFill="1" applyBorder="1" applyAlignment="1">
      <alignment horizontal="left" vertical="center"/>
    </xf>
    <xf numFmtId="0" fontId="25" fillId="0" borderId="33" xfId="5" applyFont="1" applyFill="1" applyBorder="1" applyAlignment="1">
      <alignment horizontal="left" vertical="center"/>
    </xf>
    <xf numFmtId="0" fontId="27" fillId="0" borderId="20" xfId="5" applyFont="1" applyFill="1" applyBorder="1" applyAlignment="1">
      <alignment horizontal="center" vertical="center"/>
    </xf>
    <xf numFmtId="0" fontId="24" fillId="0" borderId="35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29" fillId="0" borderId="14" xfId="5" applyFont="1" applyBorder="1" applyAlignment="1">
      <alignment horizontal="center" vertical="top"/>
    </xf>
    <xf numFmtId="0" fontId="30" fillId="0" borderId="38" xfId="5" applyFont="1" applyBorder="1" applyAlignment="1">
      <alignment horizontal="left" vertical="center"/>
    </xf>
    <xf numFmtId="0" fontId="22" fillId="0" borderId="39" xfId="5" applyFont="1" applyBorder="1" applyAlignment="1">
      <alignment horizontal="center" vertical="center"/>
    </xf>
    <xf numFmtId="0" fontId="30" fillId="0" borderId="39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25" fillId="0" borderId="33" xfId="5" applyFont="1" applyBorder="1" applyAlignment="1">
      <alignment horizontal="center" vertical="center"/>
    </xf>
    <xf numFmtId="0" fontId="30" fillId="0" borderId="15" xfId="5" applyFont="1" applyBorder="1" applyAlignment="1">
      <alignment horizontal="center" vertical="center"/>
    </xf>
    <xf numFmtId="0" fontId="25" fillId="0" borderId="17" xfId="5" applyFont="1" applyBorder="1" applyAlignment="1">
      <alignment horizontal="left" vertical="center"/>
    </xf>
    <xf numFmtId="0" fontId="22" fillId="0" borderId="18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5" fillId="0" borderId="17" xfId="5" applyFont="1" applyBorder="1" applyAlignment="1">
      <alignment vertical="center"/>
    </xf>
    <xf numFmtId="0" fontId="24" fillId="0" borderId="18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2" fillId="0" borderId="18" xfId="5" applyFont="1" applyBorder="1" applyAlignment="1">
      <alignment vertical="center"/>
    </xf>
    <xf numFmtId="0" fontId="22" fillId="0" borderId="34" xfId="5" applyFont="1" applyBorder="1" applyAlignment="1">
      <alignment vertical="center"/>
    </xf>
    <xf numFmtId="0" fontId="25" fillId="0" borderId="19" xfId="5" applyFont="1" applyBorder="1" applyAlignment="1">
      <alignment horizontal="left" vertical="center"/>
    </xf>
    <xf numFmtId="0" fontId="22" fillId="0" borderId="20" xfId="5" applyFont="1" applyBorder="1" applyAlignment="1">
      <alignment horizontal="center" vertical="center"/>
    </xf>
    <xf numFmtId="0" fontId="22" fillId="0" borderId="35" xfId="5" applyFont="1" applyBorder="1" applyAlignment="1">
      <alignment horizontal="center" vertical="center"/>
    </xf>
    <xf numFmtId="0" fontId="30" fillId="0" borderId="0" xfId="5" applyFont="1" applyBorder="1" applyAlignment="1">
      <alignment horizontal="left" vertical="center"/>
    </xf>
    <xf numFmtId="0" fontId="25" fillId="0" borderId="15" xfId="5" applyFont="1" applyBorder="1" applyAlignment="1">
      <alignment vertical="center"/>
    </xf>
    <xf numFmtId="0" fontId="19" fillId="0" borderId="16" xfId="5" applyFont="1" applyBorder="1" applyAlignment="1">
      <alignment horizontal="left" vertical="center"/>
    </xf>
    <xf numFmtId="0" fontId="22" fillId="0" borderId="16" xfId="5" applyFont="1" applyBorder="1" applyAlignment="1">
      <alignment horizontal="left" vertical="center"/>
    </xf>
    <xf numFmtId="0" fontId="19" fillId="0" borderId="16" xfId="5" applyFont="1" applyBorder="1" applyAlignment="1">
      <alignment vertical="center"/>
    </xf>
    <xf numFmtId="0" fontId="19" fillId="0" borderId="18" xfId="5" applyFont="1" applyBorder="1" applyAlignment="1">
      <alignment horizontal="left" vertical="center"/>
    </xf>
    <xf numFmtId="0" fontId="22" fillId="0" borderId="18" xfId="5" applyFont="1" applyBorder="1" applyAlignment="1">
      <alignment horizontal="left" vertical="center"/>
    </xf>
    <xf numFmtId="0" fontId="19" fillId="0" borderId="18" xfId="5" applyFont="1" applyBorder="1" applyAlignment="1">
      <alignment vertical="center"/>
    </xf>
    <xf numFmtId="0" fontId="25" fillId="0" borderId="20" xfId="5" applyFont="1" applyBorder="1" applyAlignment="1">
      <alignment horizontal="left" vertical="center"/>
    </xf>
    <xf numFmtId="0" fontId="25" fillId="0" borderId="0" xfId="5" applyFont="1" applyBorder="1" applyAlignment="1">
      <alignment horizontal="left" vertical="center"/>
    </xf>
    <xf numFmtId="0" fontId="24" fillId="0" borderId="15" xfId="5" applyFont="1" applyBorder="1" applyAlignment="1">
      <alignment horizontal="left" vertical="center"/>
    </xf>
    <xf numFmtId="0" fontId="24" fillId="0" borderId="16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24" fillId="0" borderId="22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2" fillId="0" borderId="19" xfId="5" applyFont="1" applyBorder="1" applyAlignment="1">
      <alignment horizontal="left" vertical="center"/>
    </xf>
    <xf numFmtId="0" fontId="22" fillId="0" borderId="20" xfId="5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5" fillId="0" borderId="17" xfId="5" applyFont="1" applyFill="1" applyBorder="1" applyAlignment="1">
      <alignment horizontal="left" vertical="center"/>
    </xf>
    <xf numFmtId="0" fontId="22" fillId="0" borderId="18" xfId="5" applyFont="1" applyFill="1" applyBorder="1" applyAlignment="1">
      <alignment horizontal="left" vertical="center"/>
    </xf>
    <xf numFmtId="0" fontId="25" fillId="0" borderId="19" xfId="5" applyFont="1" applyBorder="1" applyAlignment="1">
      <alignment horizontal="center" vertical="center"/>
    </xf>
    <xf numFmtId="0" fontId="25" fillId="0" borderId="20" xfId="5" applyFont="1" applyBorder="1" applyAlignment="1">
      <alignment horizontal="center" vertical="center"/>
    </xf>
    <xf numFmtId="0" fontId="25" fillId="0" borderId="17" xfId="5" applyFont="1" applyBorder="1" applyAlignment="1">
      <alignment horizontal="center" vertical="center"/>
    </xf>
    <xf numFmtId="0" fontId="21" fillId="0" borderId="18" xfId="5" applyFont="1" applyBorder="1" applyAlignment="1">
      <alignment horizontal="left" vertical="center"/>
    </xf>
    <xf numFmtId="0" fontId="25" fillId="0" borderId="40" xfId="5" applyFont="1" applyFill="1" applyBorder="1" applyAlignment="1">
      <alignment horizontal="left" vertical="center"/>
    </xf>
    <xf numFmtId="0" fontId="25" fillId="0" borderId="29" xfId="5" applyFont="1" applyFill="1" applyBorder="1" applyAlignment="1">
      <alignment horizontal="left" vertical="center"/>
    </xf>
    <xf numFmtId="0" fontId="30" fillId="0" borderId="0" xfId="5" applyFont="1" applyFill="1" applyBorder="1" applyAlignment="1">
      <alignment horizontal="left" vertical="center"/>
    </xf>
    <xf numFmtId="0" fontId="22" fillId="0" borderId="24" xfId="5" applyFont="1" applyFill="1" applyBorder="1" applyAlignment="1">
      <alignment horizontal="left" vertical="center"/>
    </xf>
    <xf numFmtId="0" fontId="22" fillId="0" borderId="25" xfId="5" applyFont="1" applyFill="1" applyBorder="1" applyAlignment="1">
      <alignment horizontal="left" vertical="center"/>
    </xf>
    <xf numFmtId="0" fontId="22" fillId="0" borderId="21" xfId="5" applyFont="1" applyFill="1" applyBorder="1" applyAlignment="1">
      <alignment horizontal="left" vertical="center"/>
    </xf>
    <xf numFmtId="0" fontId="22" fillId="0" borderId="22" xfId="5" applyFont="1" applyFill="1" applyBorder="1" applyAlignment="1">
      <alignment horizontal="left" vertical="center"/>
    </xf>
    <xf numFmtId="0" fontId="25" fillId="0" borderId="21" xfId="5" applyFont="1" applyBorder="1" applyAlignment="1">
      <alignment horizontal="left" vertical="center"/>
    </xf>
    <xf numFmtId="0" fontId="25" fillId="0" borderId="22" xfId="5" applyFont="1" applyBorder="1" applyAlignment="1">
      <alignment horizontal="left" vertical="center"/>
    </xf>
    <xf numFmtId="0" fontId="30" fillId="0" borderId="41" xfId="5" applyFont="1" applyBorder="1" applyAlignment="1">
      <alignment vertical="center"/>
    </xf>
    <xf numFmtId="0" fontId="22" fillId="0" borderId="42" xfId="5" applyFont="1" applyBorder="1" applyAlignment="1">
      <alignment horizontal="center" vertical="center"/>
    </xf>
    <xf numFmtId="0" fontId="30" fillId="0" borderId="42" xfId="5" applyFont="1" applyBorder="1" applyAlignment="1">
      <alignment vertical="center"/>
    </xf>
    <xf numFmtId="0" fontId="30" fillId="0" borderId="43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4" xfId="5" applyFont="1" applyFill="1" applyBorder="1" applyAlignment="1">
      <alignment horizontal="center" vertical="center"/>
    </xf>
    <xf numFmtId="0" fontId="30" fillId="0" borderId="45" xfId="5" applyFont="1" applyFill="1" applyBorder="1" applyAlignment="1">
      <alignment horizontal="center" vertical="center"/>
    </xf>
    <xf numFmtId="0" fontId="30" fillId="0" borderId="19" xfId="5" applyFont="1" applyFill="1" applyBorder="1" applyAlignment="1">
      <alignment horizontal="center" vertical="center"/>
    </xf>
    <xf numFmtId="0" fontId="30" fillId="0" borderId="20" xfId="5" applyFont="1" applyFill="1" applyBorder="1" applyAlignment="1">
      <alignment horizontal="center" vertical="center"/>
    </xf>
    <xf numFmtId="0" fontId="25" fillId="0" borderId="39" xfId="5" applyFont="1" applyBorder="1" applyAlignment="1">
      <alignment horizontal="left" vertical="center"/>
    </xf>
    <xf numFmtId="0" fontId="30" fillId="0" borderId="16" xfId="5" applyFont="1" applyBorder="1" applyAlignment="1">
      <alignment horizontal="center" vertical="center"/>
    </xf>
    <xf numFmtId="0" fontId="30" fillId="0" borderId="33" xfId="5" applyFont="1" applyBorder="1" applyAlignment="1">
      <alignment horizontal="center" vertical="center"/>
    </xf>
    <xf numFmtId="0" fontId="25" fillId="0" borderId="18" xfId="5" applyFont="1" applyBorder="1" applyAlignment="1">
      <alignment horizontal="left" vertical="center"/>
    </xf>
    <xf numFmtId="14" fontId="22" fillId="0" borderId="18" xfId="5" applyNumberFormat="1" applyFont="1" applyBorder="1" applyAlignment="1">
      <alignment horizontal="center" vertical="center"/>
    </xf>
    <xf numFmtId="14" fontId="22" fillId="0" borderId="34" xfId="5" applyNumberFormat="1" applyFont="1" applyBorder="1" applyAlignment="1">
      <alignment horizontal="center" vertical="center"/>
    </xf>
    <xf numFmtId="0" fontId="22" fillId="0" borderId="17" xfId="5" applyFont="1" applyBorder="1" applyAlignment="1">
      <alignment horizontal="left" vertical="center"/>
    </xf>
    <xf numFmtId="14" fontId="22" fillId="0" borderId="20" xfId="5" applyNumberFormat="1" applyFont="1" applyBorder="1" applyAlignment="1">
      <alignment horizontal="center" vertical="center"/>
    </xf>
    <xf numFmtId="14" fontId="22" fillId="0" borderId="35" xfId="5" applyNumberFormat="1" applyFont="1" applyBorder="1" applyAlignment="1">
      <alignment horizontal="center" vertical="center"/>
    </xf>
    <xf numFmtId="0" fontId="25" fillId="0" borderId="16" xfId="5" applyFont="1" applyBorder="1" applyAlignment="1">
      <alignment vertical="center"/>
    </xf>
    <xf numFmtId="0" fontId="25" fillId="0" borderId="18" xfId="5" applyFont="1" applyBorder="1" applyAlignment="1">
      <alignment vertical="center"/>
    </xf>
    <xf numFmtId="0" fontId="24" fillId="0" borderId="31" xfId="5" applyFont="1" applyBorder="1" applyAlignment="1">
      <alignment horizontal="left" vertical="center"/>
    </xf>
    <xf numFmtId="0" fontId="25" fillId="0" borderId="18" xfId="5" applyFont="1" applyBorder="1" applyAlignment="1">
      <alignment horizontal="center" vertical="center"/>
    </xf>
    <xf numFmtId="0" fontId="22" fillId="0" borderId="42" xfId="5" applyFont="1" applyBorder="1" applyAlignment="1">
      <alignment vertical="center"/>
    </xf>
    <xf numFmtId="58" fontId="19" fillId="0" borderId="42" xfId="5" applyNumberFormat="1" applyFont="1" applyBorder="1" applyAlignment="1">
      <alignment vertical="center"/>
    </xf>
    <xf numFmtId="0" fontId="30" fillId="0" borderId="42" xfId="5" applyFont="1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0" fontId="19" fillId="0" borderId="46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5" fillId="0" borderId="34" xfId="5" applyFont="1" applyBorder="1" applyAlignment="1">
      <alignment horizontal="center" vertical="center"/>
    </xf>
    <xf numFmtId="0" fontId="22" fillId="0" borderId="35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5" fillId="0" borderId="35" xfId="5" applyFont="1" applyBorder="1" applyAlignment="1">
      <alignment horizontal="left" vertical="center"/>
    </xf>
    <xf numFmtId="0" fontId="21" fillId="0" borderId="16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2" fillId="0" borderId="34" xfId="5" applyFont="1" applyFill="1" applyBorder="1" applyAlignment="1">
      <alignment horizontal="left" vertical="center"/>
    </xf>
    <xf numFmtId="0" fontId="25" fillId="0" borderId="35" xfId="5" applyFont="1" applyBorder="1" applyAlignment="1">
      <alignment horizontal="center" vertical="center"/>
    </xf>
    <xf numFmtId="0" fontId="21" fillId="0" borderId="34" xfId="5" applyFont="1" applyBorder="1" applyAlignment="1">
      <alignment horizontal="left" vertical="center"/>
    </xf>
    <xf numFmtId="0" fontId="25" fillId="0" borderId="47" xfId="5" applyFont="1" applyFill="1" applyBorder="1" applyAlignment="1">
      <alignment horizontal="left" vertical="center"/>
    </xf>
    <xf numFmtId="0" fontId="22" fillId="0" borderId="36" xfId="5" applyFont="1" applyFill="1" applyBorder="1" applyAlignment="1">
      <alignment horizontal="left" vertical="center"/>
    </xf>
    <xf numFmtId="0" fontId="22" fillId="0" borderId="37" xfId="5" applyFont="1" applyFill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2" fillId="0" borderId="48" xfId="5" applyFont="1" applyBorder="1" applyAlignment="1">
      <alignment horizontal="center" vertical="center"/>
    </xf>
    <xf numFmtId="0" fontId="30" fillId="0" borderId="49" xfId="5" applyFont="1" applyFill="1" applyBorder="1" applyAlignment="1">
      <alignment horizontal="left" vertical="center"/>
    </xf>
    <xf numFmtId="0" fontId="30" fillId="0" borderId="50" xfId="5" applyFont="1" applyFill="1" applyBorder="1" applyAlignment="1">
      <alignment horizontal="center" vertical="center"/>
    </xf>
    <xf numFmtId="0" fontId="30" fillId="0" borderId="35" xfId="5" applyFont="1" applyFill="1" applyBorder="1" applyAlignment="1">
      <alignment horizontal="center" vertical="center"/>
    </xf>
    <xf numFmtId="0" fontId="19" fillId="0" borderId="42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31" fillId="0" borderId="14" xfId="5" applyFont="1" applyBorder="1" applyAlignment="1">
      <alignment horizontal="center" vertical="top"/>
    </xf>
    <xf numFmtId="0" fontId="22" fillId="0" borderId="31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5" fillId="0" borderId="19" xfId="5" applyFont="1" applyBorder="1" applyAlignment="1">
      <alignment vertical="center"/>
    </xf>
    <xf numFmtId="0" fontId="25" fillId="0" borderId="51" xfId="5" applyFont="1" applyBorder="1" applyAlignment="1">
      <alignment horizontal="left" vertical="center"/>
    </xf>
    <xf numFmtId="0" fontId="25" fillId="0" borderId="23" xfId="5" applyFont="1" applyBorder="1" applyAlignment="1">
      <alignment horizontal="left" vertical="center"/>
    </xf>
    <xf numFmtId="0" fontId="30" fillId="0" borderId="43" xfId="5" applyFont="1" applyBorder="1" applyAlignment="1">
      <alignment horizontal="left" vertical="center"/>
    </xf>
    <xf numFmtId="0" fontId="30" fillId="0" borderId="42" xfId="5" applyFont="1" applyBorder="1" applyAlignment="1">
      <alignment horizontal="left" vertical="center"/>
    </xf>
    <xf numFmtId="0" fontId="25" fillId="0" borderId="44" xfId="5" applyFont="1" applyBorder="1" applyAlignment="1">
      <alignment vertical="center"/>
    </xf>
    <xf numFmtId="0" fontId="19" fillId="0" borderId="45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19" fillId="0" borderId="45" xfId="5" applyFont="1" applyBorder="1" applyAlignment="1">
      <alignment vertical="center"/>
    </xf>
    <xf numFmtId="0" fontId="25" fillId="0" borderId="4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5" fillId="0" borderId="40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left" vertical="center" wrapText="1"/>
    </xf>
    <xf numFmtId="0" fontId="25" fillId="0" borderId="44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32" fillId="0" borderId="52" xfId="5" applyFont="1" applyBorder="1" applyAlignment="1">
      <alignment horizontal="left" vertical="center" wrapText="1"/>
    </xf>
    <xf numFmtId="9" fontId="22" fillId="0" borderId="18" xfId="5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  <xf numFmtId="9" fontId="22" fillId="0" borderId="24" xfId="5" applyNumberFormat="1" applyFont="1" applyBorder="1" applyAlignment="1">
      <alignment horizontal="left" vertical="center"/>
    </xf>
    <xf numFmtId="9" fontId="22" fillId="0" borderId="25" xfId="5" applyNumberFormat="1" applyFont="1" applyBorder="1" applyAlignment="1">
      <alignment horizontal="left" vertical="center"/>
    </xf>
    <xf numFmtId="9" fontId="22" fillId="0" borderId="40" xfId="5" applyNumberFormat="1" applyFont="1" applyBorder="1" applyAlignment="1">
      <alignment horizontal="left" vertical="center"/>
    </xf>
    <xf numFmtId="9" fontId="22" fillId="0" borderId="29" xfId="5" applyNumberFormat="1" applyFont="1" applyBorder="1" applyAlignment="1">
      <alignment horizontal="left" vertical="center"/>
    </xf>
    <xf numFmtId="0" fontId="21" fillId="0" borderId="44" xfId="5" applyFont="1" applyFill="1" applyBorder="1" applyAlignment="1">
      <alignment horizontal="left" vertical="center"/>
    </xf>
    <xf numFmtId="0" fontId="21" fillId="0" borderId="45" xfId="5" applyFont="1" applyFill="1" applyBorder="1" applyAlignment="1">
      <alignment horizontal="left" vertical="center"/>
    </xf>
    <xf numFmtId="0" fontId="30" fillId="0" borderId="23" xfId="5" applyFont="1" applyFill="1" applyBorder="1" applyAlignment="1">
      <alignment horizontal="left" vertical="center"/>
    </xf>
    <xf numFmtId="0" fontId="22" fillId="0" borderId="53" xfId="5" applyFont="1" applyFill="1" applyBorder="1" applyAlignment="1">
      <alignment horizontal="left" vertical="center"/>
    </xf>
    <xf numFmtId="0" fontId="22" fillId="0" borderId="54" xfId="5" applyFont="1" applyFill="1" applyBorder="1" applyAlignment="1">
      <alignment horizontal="left" vertical="center"/>
    </xf>
    <xf numFmtId="0" fontId="30" fillId="0" borderId="38" xfId="5" applyFont="1" applyBorder="1" applyAlignment="1">
      <alignment vertical="center"/>
    </xf>
    <xf numFmtId="0" fontId="33" fillId="0" borderId="42" xfId="5" applyFont="1" applyBorder="1" applyAlignment="1">
      <alignment horizontal="center" vertical="center"/>
    </xf>
    <xf numFmtId="0" fontId="30" fillId="0" borderId="39" xfId="5" applyFont="1" applyBorder="1" applyAlignment="1">
      <alignment vertical="center"/>
    </xf>
    <xf numFmtId="0" fontId="22" fillId="0" borderId="51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/>
    </xf>
    <xf numFmtId="0" fontId="25" fillId="0" borderId="45" xfId="5" applyFont="1" applyBorder="1" applyAlignment="1">
      <alignment vertical="center"/>
    </xf>
    <xf numFmtId="0" fontId="25" fillId="0" borderId="45" xfId="5" applyFont="1" applyBorder="1" applyAlignment="1">
      <alignment horizontal="center" vertical="center"/>
    </xf>
    <xf numFmtId="0" fontId="19" fillId="0" borderId="45" xfId="5" applyFont="1" applyBorder="1" applyAlignment="1">
      <alignment horizontal="center" vertical="center"/>
    </xf>
    <xf numFmtId="0" fontId="19" fillId="0" borderId="18" xfId="5" applyFont="1" applyBorder="1" applyAlignment="1">
      <alignment horizontal="center"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29" xfId="5" applyFont="1" applyFill="1" applyBorder="1" applyAlignment="1">
      <alignment horizontal="left" vertical="center"/>
    </xf>
    <xf numFmtId="0" fontId="22" fillId="0" borderId="55" xfId="5" applyFont="1" applyBorder="1" applyAlignment="1">
      <alignment vertical="center"/>
    </xf>
    <xf numFmtId="0" fontId="30" fillId="0" borderId="55" xfId="5" applyFont="1" applyBorder="1" applyAlignment="1">
      <alignment vertical="center"/>
    </xf>
    <xf numFmtId="58" fontId="19" fillId="0" borderId="39" xfId="5" applyNumberFormat="1" applyFont="1" applyBorder="1" applyAlignment="1">
      <alignment vertical="center"/>
    </xf>
    <xf numFmtId="0" fontId="30" fillId="0" borderId="23" xfId="5" applyFont="1" applyBorder="1" applyAlignment="1">
      <alignment horizontal="center" vertical="center"/>
    </xf>
    <xf numFmtId="0" fontId="19" fillId="0" borderId="55" xfId="5" applyFont="1" applyBorder="1" applyAlignment="1">
      <alignment vertical="center"/>
    </xf>
    <xf numFmtId="0" fontId="25" fillId="0" borderId="56" xfId="5" applyFont="1" applyBorder="1" applyAlignment="1">
      <alignment horizontal="left" vertical="center"/>
    </xf>
    <xf numFmtId="0" fontId="30" fillId="0" borderId="49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5" fillId="0" borderId="0" xfId="5" applyFont="1" applyBorder="1" applyAlignment="1">
      <alignment vertical="center"/>
    </xf>
    <xf numFmtId="0" fontId="25" fillId="0" borderId="47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 wrapText="1"/>
    </xf>
    <xf numFmtId="0" fontId="23" fillId="0" borderId="34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9" fontId="22" fillId="0" borderId="36" xfId="5" applyNumberFormat="1" applyFont="1" applyBorder="1" applyAlignment="1">
      <alignment horizontal="left" vertical="center"/>
    </xf>
    <xf numFmtId="9" fontId="22" fillId="0" borderId="47" xfId="5" applyNumberFormat="1" applyFont="1" applyBorder="1" applyAlignment="1">
      <alignment horizontal="left" vertical="center"/>
    </xf>
    <xf numFmtId="0" fontId="21" fillId="0" borderId="50" xfId="5" applyFont="1" applyFill="1" applyBorder="1" applyAlignment="1">
      <alignment horizontal="left" vertical="center"/>
    </xf>
    <xf numFmtId="0" fontId="21" fillId="0" borderId="47" xfId="5" applyFont="1" applyFill="1" applyBorder="1" applyAlignment="1">
      <alignment horizontal="left" vertical="center"/>
    </xf>
    <xf numFmtId="0" fontId="22" fillId="0" borderId="57" xfId="5" applyFont="1" applyFill="1" applyBorder="1" applyAlignment="1">
      <alignment horizontal="left" vertical="center"/>
    </xf>
    <xf numFmtId="0" fontId="30" fillId="0" borderId="58" xfId="5" applyFont="1" applyBorder="1" applyAlignment="1">
      <alignment horizontal="center" vertical="center"/>
    </xf>
    <xf numFmtId="0" fontId="22" fillId="0" borderId="55" xfId="5" applyFont="1" applyBorder="1" applyAlignment="1">
      <alignment horizontal="center" vertical="center"/>
    </xf>
    <xf numFmtId="0" fontId="22" fillId="0" borderId="56" xfId="5" applyFont="1" applyBorder="1" applyAlignment="1">
      <alignment horizontal="center" vertical="center"/>
    </xf>
    <xf numFmtId="0" fontId="22" fillId="0" borderId="56" xfId="5" applyFont="1" applyFill="1" applyBorder="1" applyAlignment="1">
      <alignment horizontal="left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5" fillId="0" borderId="61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4" borderId="0" xfId="0" applyFill="1"/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5" borderId="2" xfId="0" applyFill="1" applyBorder="1"/>
    <xf numFmtId="0" fontId="0" fillId="5" borderId="63" xfId="0" applyFill="1" applyBorder="1"/>
    <xf numFmtId="0" fontId="34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4" xfId="2"/>
    <cellStyle name="常规 38 2" xfId="3"/>
    <cellStyle name="常规 2 17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56715" y="252666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952130" y="10931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272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8845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720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5671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952130" y="1093152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0842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27245" y="2251075"/>
              <a:ext cx="40005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89375" y="252666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884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2180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62520" y="2184400"/>
              <a:ext cx="390525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31330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39160"/>
              <a:ext cx="400050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26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6624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576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7985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70325" y="342963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2724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2724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4085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91095" y="36531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4085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91095" y="342963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78955" y="1400810"/>
              <a:ext cx="393065" cy="2711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78955" y="1624330"/>
              <a:ext cx="393065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78955" y="1187450"/>
              <a:ext cx="393065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69430" y="922655"/>
              <a:ext cx="390525" cy="331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59905" y="718185"/>
              <a:ext cx="390525" cy="3035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62520" y="680085"/>
              <a:ext cx="390525" cy="3321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72045" y="913130"/>
              <a:ext cx="400050" cy="321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91095" y="11874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91095" y="1400810"/>
              <a:ext cx="390525" cy="2520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91095" y="162433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5671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884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0842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27245" y="275018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46115" y="275018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5515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5765" y="100393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5765" y="982599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2747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1795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08195" y="1003935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081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4085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91095" y="100393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3133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910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4611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9463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9463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72045" y="2669540"/>
              <a:ext cx="400050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21805" y="275018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46115" y="252666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46115" y="230314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5765" y="7415530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13635" y="741553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24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6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81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5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21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31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27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3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817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3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817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92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12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33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33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6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6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672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98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2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08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2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84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36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36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37690" y="1957705"/>
              <a:ext cx="38227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09115" y="2395220"/>
              <a:ext cx="372745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8400" y="2465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38400" y="2465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75" style="348" customWidth="1"/>
    <col min="3" max="3" width="10.125" customWidth="1"/>
  </cols>
  <sheetData>
    <row r="1" ht="21" customHeight="1" spans="1:2">
      <c r="A1" s="349"/>
      <c r="B1" s="350" t="s">
        <v>0</v>
      </c>
    </row>
    <row r="2" ht="18" spans="1:2">
      <c r="A2" s="7">
        <v>1</v>
      </c>
      <c r="B2" s="351" t="s">
        <v>1</v>
      </c>
    </row>
    <row r="3" ht="18" spans="1:2">
      <c r="A3" s="7">
        <v>2</v>
      </c>
      <c r="B3" s="351" t="s">
        <v>2</v>
      </c>
    </row>
    <row r="4" ht="18" spans="1:2">
      <c r="A4" s="7">
        <v>3</v>
      </c>
      <c r="B4" s="351" t="s">
        <v>3</v>
      </c>
    </row>
    <row r="5" ht="18" spans="1:2">
      <c r="A5" s="7">
        <v>4</v>
      </c>
      <c r="B5" s="351" t="s">
        <v>4</v>
      </c>
    </row>
    <row r="6" ht="18" spans="1:2">
      <c r="A6" s="7">
        <v>5</v>
      </c>
      <c r="B6" s="351" t="s">
        <v>5</v>
      </c>
    </row>
    <row r="7" ht="18" spans="1:2">
      <c r="A7" s="7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8.95" customHeight="1" spans="1:2">
      <c r="A9" s="349"/>
      <c r="B9" s="354" t="s">
        <v>8</v>
      </c>
    </row>
    <row r="10" ht="15.95" customHeight="1" spans="1:2">
      <c r="A10" s="7">
        <v>1</v>
      </c>
      <c r="B10" s="355" t="s">
        <v>9</v>
      </c>
    </row>
    <row r="11" ht="18" spans="1:2">
      <c r="A11" s="7">
        <v>2</v>
      </c>
      <c r="B11" s="351" t="s">
        <v>10</v>
      </c>
    </row>
    <row r="12" ht="36" spans="1:2">
      <c r="A12" s="7">
        <v>3</v>
      </c>
      <c r="B12" s="353" t="s">
        <v>11</v>
      </c>
    </row>
    <row r="13" ht="18" spans="1:2">
      <c r="A13" s="7">
        <v>4</v>
      </c>
      <c r="B13" s="351" t="s">
        <v>12</v>
      </c>
    </row>
    <row r="14" ht="18" spans="1:2">
      <c r="A14" s="7">
        <v>5</v>
      </c>
      <c r="B14" s="351" t="s">
        <v>13</v>
      </c>
    </row>
    <row r="15" ht="18" spans="1:2">
      <c r="A15" s="7">
        <v>6</v>
      </c>
      <c r="B15" s="351" t="s">
        <v>14</v>
      </c>
    </row>
    <row r="16" ht="18" spans="1:2">
      <c r="A16" s="7">
        <v>7</v>
      </c>
      <c r="B16" s="351" t="s">
        <v>15</v>
      </c>
    </row>
    <row r="17" ht="18" spans="1:2">
      <c r="A17" s="7">
        <v>8</v>
      </c>
      <c r="B17" s="351" t="s">
        <v>16</v>
      </c>
    </row>
    <row r="18" ht="18" spans="1:2">
      <c r="A18" s="7">
        <v>9</v>
      </c>
      <c r="B18" s="351" t="s">
        <v>17</v>
      </c>
    </row>
    <row r="19" spans="1:2">
      <c r="A19" s="7"/>
      <c r="B19" s="351"/>
    </row>
    <row r="20" ht="24" spans="1:2">
      <c r="A20" s="349"/>
      <c r="B20" s="350" t="s">
        <v>18</v>
      </c>
    </row>
    <row r="21" ht="18" spans="1:2">
      <c r="A21" s="7">
        <v>1</v>
      </c>
      <c r="B21" s="356" t="s">
        <v>19</v>
      </c>
    </row>
    <row r="22" ht="18" spans="1:2">
      <c r="A22" s="7">
        <v>2</v>
      </c>
      <c r="B22" s="351" t="s">
        <v>20</v>
      </c>
    </row>
    <row r="23" ht="18" spans="1:2">
      <c r="A23" s="7">
        <v>3</v>
      </c>
      <c r="B23" s="351" t="s">
        <v>21</v>
      </c>
    </row>
    <row r="24" ht="18" spans="1:2">
      <c r="A24" s="7">
        <v>4</v>
      </c>
      <c r="B24" s="351" t="s">
        <v>22</v>
      </c>
    </row>
    <row r="25" ht="18" spans="1:2">
      <c r="A25" s="7">
        <v>5</v>
      </c>
      <c r="B25" s="351" t="s">
        <v>23</v>
      </c>
    </row>
    <row r="26" ht="36" spans="1:2">
      <c r="A26" s="7">
        <v>6</v>
      </c>
      <c r="B26" s="351" t="s">
        <v>24</v>
      </c>
    </row>
    <row r="27" ht="18" spans="1:2">
      <c r="A27" s="7">
        <v>7</v>
      </c>
      <c r="B27" s="351" t="s">
        <v>25</v>
      </c>
    </row>
    <row r="28" ht="18" spans="1:2">
      <c r="A28" s="7">
        <v>8</v>
      </c>
      <c r="B28" s="351" t="s">
        <v>26</v>
      </c>
    </row>
    <row r="29" spans="1:2">
      <c r="A29" s="7"/>
      <c r="B29" s="351"/>
    </row>
    <row r="30" ht="24" spans="1:2">
      <c r="A30" s="349"/>
      <c r="B30" s="350" t="s">
        <v>27</v>
      </c>
    </row>
    <row r="31" ht="18" spans="1:2">
      <c r="A31" s="7">
        <v>1</v>
      </c>
      <c r="B31" s="356" t="s">
        <v>28</v>
      </c>
    </row>
    <row r="32" ht="18" spans="1:2">
      <c r="A32" s="7">
        <v>2</v>
      </c>
      <c r="B32" s="351" t="s">
        <v>29</v>
      </c>
    </row>
    <row r="33" ht="18" spans="1:2">
      <c r="A33" s="7">
        <v>3</v>
      </c>
      <c r="B33" s="351" t="s">
        <v>30</v>
      </c>
    </row>
    <row r="34" ht="36" spans="1:2">
      <c r="A34" s="7">
        <v>4</v>
      </c>
      <c r="B34" s="351" t="s">
        <v>31</v>
      </c>
    </row>
    <row r="35" ht="18" spans="1:2">
      <c r="A35" s="7">
        <v>5</v>
      </c>
      <c r="B35" s="351" t="s">
        <v>32</v>
      </c>
    </row>
    <row r="36" ht="18" spans="1:2">
      <c r="A36" s="7">
        <v>6</v>
      </c>
      <c r="B36" s="351" t="s">
        <v>33</v>
      </c>
    </row>
    <row r="37" ht="18" spans="1:2">
      <c r="A37" s="7">
        <v>7</v>
      </c>
      <c r="B37" s="351" t="s">
        <v>34</v>
      </c>
    </row>
    <row r="38" spans="1:2">
      <c r="A38" s="7"/>
      <c r="B38" s="351"/>
    </row>
    <row r="40" spans="1:2">
      <c r="A40" s="357" t="s">
        <v>35</v>
      </c>
      <c r="B40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41.1" customHeight="1" spans="2:9">
      <c r="B2" s="327" t="s">
        <v>36</v>
      </c>
      <c r="C2" s="328"/>
      <c r="D2" s="328"/>
      <c r="E2" s="328"/>
      <c r="F2" s="328"/>
      <c r="G2" s="328"/>
      <c r="H2" s="328"/>
      <c r="I2" s="342"/>
    </row>
    <row r="3" ht="27.95" customHeight="1" spans="2:9">
      <c r="B3" s="329"/>
      <c r="C3" s="330"/>
      <c r="D3" s="331" t="s">
        <v>37</v>
      </c>
      <c r="E3" s="336"/>
      <c r="F3" s="337" t="s">
        <v>38</v>
      </c>
      <c r="G3" s="338"/>
      <c r="H3" s="331" t="s">
        <v>39</v>
      </c>
      <c r="I3" s="343"/>
    </row>
    <row r="4" ht="27.95" customHeight="1" spans="2:9">
      <c r="B4" s="329" t="s">
        <v>40</v>
      </c>
      <c r="C4" s="330" t="s">
        <v>41</v>
      </c>
      <c r="D4" s="330" t="s">
        <v>42</v>
      </c>
      <c r="E4" s="330" t="s">
        <v>43</v>
      </c>
      <c r="F4" s="339" t="s">
        <v>42</v>
      </c>
      <c r="G4" s="339" t="s">
        <v>43</v>
      </c>
      <c r="H4" s="330" t="s">
        <v>42</v>
      </c>
      <c r="I4" s="344" t="s">
        <v>43</v>
      </c>
    </row>
    <row r="5" ht="27.95" customHeight="1" spans="2:9">
      <c r="B5" s="332" t="s">
        <v>44</v>
      </c>
      <c r="C5" s="7">
        <v>13</v>
      </c>
      <c r="D5" s="7">
        <v>0</v>
      </c>
      <c r="E5" s="7">
        <v>1</v>
      </c>
      <c r="F5" s="340">
        <v>0</v>
      </c>
      <c r="G5" s="340">
        <v>1</v>
      </c>
      <c r="H5" s="7">
        <v>1</v>
      </c>
      <c r="I5" s="345">
        <v>2</v>
      </c>
    </row>
    <row r="6" ht="27.95" customHeight="1" spans="2:9">
      <c r="B6" s="332" t="s">
        <v>45</v>
      </c>
      <c r="C6" s="7">
        <v>20</v>
      </c>
      <c r="D6" s="7">
        <v>0</v>
      </c>
      <c r="E6" s="7">
        <v>1</v>
      </c>
      <c r="F6" s="340">
        <v>1</v>
      </c>
      <c r="G6" s="340">
        <v>2</v>
      </c>
      <c r="H6" s="7">
        <v>2</v>
      </c>
      <c r="I6" s="345">
        <v>3</v>
      </c>
    </row>
    <row r="7" ht="27.95" customHeight="1" spans="2:9">
      <c r="B7" s="332" t="s">
        <v>46</v>
      </c>
      <c r="C7" s="7">
        <v>32</v>
      </c>
      <c r="D7" s="7">
        <v>0</v>
      </c>
      <c r="E7" s="7">
        <v>1</v>
      </c>
      <c r="F7" s="340">
        <v>2</v>
      </c>
      <c r="G7" s="340">
        <v>3</v>
      </c>
      <c r="H7" s="7">
        <v>3</v>
      </c>
      <c r="I7" s="345">
        <v>4</v>
      </c>
    </row>
    <row r="8" ht="27.95" customHeight="1" spans="2:9">
      <c r="B8" s="332" t="s">
        <v>47</v>
      </c>
      <c r="C8" s="7">
        <v>50</v>
      </c>
      <c r="D8" s="7">
        <v>1</v>
      </c>
      <c r="E8" s="7">
        <v>2</v>
      </c>
      <c r="F8" s="340">
        <v>3</v>
      </c>
      <c r="G8" s="340">
        <v>4</v>
      </c>
      <c r="H8" s="7">
        <v>5</v>
      </c>
      <c r="I8" s="345">
        <v>6</v>
      </c>
    </row>
    <row r="9" ht="27.95" customHeight="1" spans="2:9">
      <c r="B9" s="332" t="s">
        <v>48</v>
      </c>
      <c r="C9" s="7">
        <v>80</v>
      </c>
      <c r="D9" s="7">
        <v>2</v>
      </c>
      <c r="E9" s="7">
        <v>3</v>
      </c>
      <c r="F9" s="340">
        <v>5</v>
      </c>
      <c r="G9" s="340">
        <v>6</v>
      </c>
      <c r="H9" s="7">
        <v>7</v>
      </c>
      <c r="I9" s="345">
        <v>8</v>
      </c>
    </row>
    <row r="10" ht="27.95" customHeight="1" spans="2:9">
      <c r="B10" s="332" t="s">
        <v>49</v>
      </c>
      <c r="C10" s="7">
        <v>125</v>
      </c>
      <c r="D10" s="7">
        <v>3</v>
      </c>
      <c r="E10" s="7">
        <v>4</v>
      </c>
      <c r="F10" s="340">
        <v>7</v>
      </c>
      <c r="G10" s="340">
        <v>8</v>
      </c>
      <c r="H10" s="7">
        <v>10</v>
      </c>
      <c r="I10" s="345">
        <v>11</v>
      </c>
    </row>
    <row r="11" ht="27.95" customHeight="1" spans="2:9">
      <c r="B11" s="332" t="s">
        <v>50</v>
      </c>
      <c r="C11" s="7">
        <v>200</v>
      </c>
      <c r="D11" s="7">
        <v>5</v>
      </c>
      <c r="E11" s="7">
        <v>6</v>
      </c>
      <c r="F11" s="340">
        <v>10</v>
      </c>
      <c r="G11" s="340">
        <v>11</v>
      </c>
      <c r="H11" s="7">
        <v>14</v>
      </c>
      <c r="I11" s="345">
        <v>15</v>
      </c>
    </row>
    <row r="12" ht="27.95" customHeight="1" spans="2:9">
      <c r="B12" s="333" t="s">
        <v>51</v>
      </c>
      <c r="C12" s="334">
        <v>315</v>
      </c>
      <c r="D12" s="334">
        <v>7</v>
      </c>
      <c r="E12" s="334">
        <v>8</v>
      </c>
      <c r="F12" s="341">
        <v>14</v>
      </c>
      <c r="G12" s="341">
        <v>15</v>
      </c>
      <c r="H12" s="334">
        <v>21</v>
      </c>
      <c r="I12" s="346">
        <v>22</v>
      </c>
    </row>
    <row r="14" spans="2:4">
      <c r="B14" s="335" t="s">
        <v>52</v>
      </c>
      <c r="C14" s="335"/>
      <c r="D14" s="3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157"/>
    <col min="10" max="10" width="8.875" style="157" customWidth="1"/>
    <col min="11" max="11" width="12" style="157" customWidth="1"/>
    <col min="12" max="16384" width="10.375" style="157"/>
  </cols>
  <sheetData>
    <row r="1" ht="23.95" spans="1:11">
      <c r="A1" s="261" t="s">
        <v>53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8.35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ht="17.6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ht="16.8" spans="1:11">
      <c r="A4" s="166" t="s">
        <v>60</v>
      </c>
      <c r="B4" s="183"/>
      <c r="C4" s="237"/>
      <c r="D4" s="166" t="s">
        <v>61</v>
      </c>
      <c r="E4" s="222"/>
      <c r="F4" s="223"/>
      <c r="G4" s="224"/>
      <c r="H4" s="166" t="s">
        <v>62</v>
      </c>
      <c r="I4" s="222"/>
      <c r="J4" s="183" t="s">
        <v>63</v>
      </c>
      <c r="K4" s="237" t="s">
        <v>64</v>
      </c>
    </row>
    <row r="5" ht="16.8" spans="1:11">
      <c r="A5" s="169" t="s">
        <v>65</v>
      </c>
      <c r="B5" s="183"/>
      <c r="C5" s="237"/>
      <c r="D5" s="166" t="s">
        <v>66</v>
      </c>
      <c r="E5" s="222"/>
      <c r="F5" s="223"/>
      <c r="G5" s="224"/>
      <c r="H5" s="166" t="s">
        <v>67</v>
      </c>
      <c r="I5" s="222"/>
      <c r="J5" s="183" t="s">
        <v>63</v>
      </c>
      <c r="K5" s="237" t="s">
        <v>64</v>
      </c>
    </row>
    <row r="6" ht="16.8" spans="1:11">
      <c r="A6" s="166" t="s">
        <v>68</v>
      </c>
      <c r="B6" s="172"/>
      <c r="C6" s="173"/>
      <c r="D6" s="169" t="s">
        <v>69</v>
      </c>
      <c r="E6" s="229"/>
      <c r="F6" s="223"/>
      <c r="G6" s="224"/>
      <c r="H6" s="166" t="s">
        <v>70</v>
      </c>
      <c r="I6" s="222"/>
      <c r="J6" s="183" t="s">
        <v>63</v>
      </c>
      <c r="K6" s="237" t="s">
        <v>64</v>
      </c>
    </row>
    <row r="7" ht="17.6" spans="1:11">
      <c r="A7" s="166" t="s">
        <v>71</v>
      </c>
      <c r="B7" s="262"/>
      <c r="C7" s="263"/>
      <c r="D7" s="169" t="s">
        <v>72</v>
      </c>
      <c r="E7" s="184"/>
      <c r="F7" s="223"/>
      <c r="G7" s="224"/>
      <c r="H7" s="166" t="s">
        <v>73</v>
      </c>
      <c r="I7" s="222"/>
      <c r="J7" s="183" t="s">
        <v>63</v>
      </c>
      <c r="K7" s="237" t="s">
        <v>64</v>
      </c>
    </row>
    <row r="8" ht="17.55" spans="1:11">
      <c r="A8" s="264"/>
      <c r="B8" s="175"/>
      <c r="C8" s="176"/>
      <c r="D8" s="174" t="s">
        <v>74</v>
      </c>
      <c r="E8" s="185"/>
      <c r="F8" s="226"/>
      <c r="G8" s="227"/>
      <c r="H8" s="174" t="s">
        <v>75</v>
      </c>
      <c r="I8" s="185"/>
      <c r="J8" s="193" t="s">
        <v>63</v>
      </c>
      <c r="K8" s="239" t="s">
        <v>64</v>
      </c>
    </row>
    <row r="9" ht="17.55" spans="1:11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308"/>
    </row>
    <row r="10" ht="18.35" spans="1:11">
      <c r="A10" s="267" t="s">
        <v>77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09"/>
    </row>
    <row r="11" ht="17.6" spans="1:11">
      <c r="A11" s="269" t="s">
        <v>78</v>
      </c>
      <c r="B11" s="270" t="s">
        <v>79</v>
      </c>
      <c r="C11" s="271" t="s">
        <v>80</v>
      </c>
      <c r="D11" s="272"/>
      <c r="E11" s="297" t="s">
        <v>81</v>
      </c>
      <c r="F11" s="270" t="s">
        <v>79</v>
      </c>
      <c r="G11" s="271" t="s">
        <v>80</v>
      </c>
      <c r="H11" s="271" t="s">
        <v>82</v>
      </c>
      <c r="I11" s="297" t="s">
        <v>83</v>
      </c>
      <c r="J11" s="270" t="s">
        <v>79</v>
      </c>
      <c r="K11" s="310" t="s">
        <v>80</v>
      </c>
    </row>
    <row r="12" ht="17.6" spans="1:11">
      <c r="A12" s="169" t="s">
        <v>84</v>
      </c>
      <c r="B12" s="182" t="s">
        <v>79</v>
      </c>
      <c r="C12" s="183" t="s">
        <v>80</v>
      </c>
      <c r="D12" s="184"/>
      <c r="E12" s="229" t="s">
        <v>85</v>
      </c>
      <c r="F12" s="182" t="s">
        <v>79</v>
      </c>
      <c r="G12" s="183" t="s">
        <v>80</v>
      </c>
      <c r="H12" s="183" t="s">
        <v>82</v>
      </c>
      <c r="I12" s="229" t="s">
        <v>86</v>
      </c>
      <c r="J12" s="182" t="s">
        <v>79</v>
      </c>
      <c r="K12" s="237" t="s">
        <v>80</v>
      </c>
    </row>
    <row r="13" ht="17.6" spans="1:11">
      <c r="A13" s="169" t="s">
        <v>87</v>
      </c>
      <c r="B13" s="182" t="s">
        <v>79</v>
      </c>
      <c r="C13" s="183" t="s">
        <v>80</v>
      </c>
      <c r="D13" s="184"/>
      <c r="E13" s="229" t="s">
        <v>88</v>
      </c>
      <c r="F13" s="183" t="s">
        <v>89</v>
      </c>
      <c r="G13" s="183" t="s">
        <v>90</v>
      </c>
      <c r="H13" s="183" t="s">
        <v>82</v>
      </c>
      <c r="I13" s="229" t="s">
        <v>91</v>
      </c>
      <c r="J13" s="182" t="s">
        <v>79</v>
      </c>
      <c r="K13" s="237" t="s">
        <v>80</v>
      </c>
    </row>
    <row r="14" ht="17.55" spans="1:11">
      <c r="A14" s="174" t="s">
        <v>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41"/>
    </row>
    <row r="15" ht="18.35" spans="1:11">
      <c r="A15" s="267" t="s">
        <v>93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09"/>
    </row>
    <row r="16" ht="17.6" spans="1:11">
      <c r="A16" s="273" t="s">
        <v>94</v>
      </c>
      <c r="B16" s="271" t="s">
        <v>89</v>
      </c>
      <c r="C16" s="271" t="s">
        <v>90</v>
      </c>
      <c r="D16" s="274"/>
      <c r="E16" s="298" t="s">
        <v>95</v>
      </c>
      <c r="F16" s="271" t="s">
        <v>89</v>
      </c>
      <c r="G16" s="271" t="s">
        <v>90</v>
      </c>
      <c r="H16" s="299"/>
      <c r="I16" s="298" t="s">
        <v>96</v>
      </c>
      <c r="J16" s="271" t="s">
        <v>89</v>
      </c>
      <c r="K16" s="310" t="s">
        <v>90</v>
      </c>
    </row>
    <row r="17" customHeight="1" spans="1:22">
      <c r="A17" s="199" t="s">
        <v>97</v>
      </c>
      <c r="B17" s="183" t="s">
        <v>89</v>
      </c>
      <c r="C17" s="183" t="s">
        <v>90</v>
      </c>
      <c r="D17" s="167"/>
      <c r="E17" s="231" t="s">
        <v>98</v>
      </c>
      <c r="F17" s="183" t="s">
        <v>89</v>
      </c>
      <c r="G17" s="183" t="s">
        <v>90</v>
      </c>
      <c r="H17" s="300"/>
      <c r="I17" s="231" t="s">
        <v>99</v>
      </c>
      <c r="J17" s="183" t="s">
        <v>89</v>
      </c>
      <c r="K17" s="237" t="s">
        <v>90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ht="18" customHeight="1" spans="1:11">
      <c r="A18" s="275" t="s">
        <v>100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12"/>
    </row>
    <row r="19" s="260" customFormat="1" ht="18" customHeight="1" spans="1:11">
      <c r="A19" s="267" t="s">
        <v>101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09"/>
    </row>
    <row r="20" customHeight="1" spans="1:11">
      <c r="A20" s="277" t="s">
        <v>102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313"/>
    </row>
    <row r="21" ht="21.75" customHeight="1" spans="1:11">
      <c r="A21" s="279" t="s">
        <v>103</v>
      </c>
      <c r="B21" s="231" t="s">
        <v>104</v>
      </c>
      <c r="C21" s="231" t="s">
        <v>105</v>
      </c>
      <c r="D21" s="231" t="s">
        <v>106</v>
      </c>
      <c r="E21" s="231" t="s">
        <v>107</v>
      </c>
      <c r="F21" s="231" t="s">
        <v>108</v>
      </c>
      <c r="G21" s="231" t="s">
        <v>109</v>
      </c>
      <c r="H21" s="231" t="s">
        <v>110</v>
      </c>
      <c r="I21" s="231" t="s">
        <v>111</v>
      </c>
      <c r="J21" s="231" t="s">
        <v>112</v>
      </c>
      <c r="K21" s="249" t="s">
        <v>113</v>
      </c>
    </row>
    <row r="22" customHeight="1" spans="1:11">
      <c r="A22" s="225"/>
      <c r="B22" s="280"/>
      <c r="C22" s="280"/>
      <c r="D22" s="280"/>
      <c r="E22" s="280"/>
      <c r="F22" s="280"/>
      <c r="G22" s="280"/>
      <c r="H22" s="280"/>
      <c r="I22" s="280"/>
      <c r="J22" s="280"/>
      <c r="K22" s="314"/>
    </row>
    <row r="23" customHeight="1" spans="1:11">
      <c r="A23" s="225"/>
      <c r="B23" s="280"/>
      <c r="C23" s="280"/>
      <c r="D23" s="280"/>
      <c r="E23" s="280"/>
      <c r="F23" s="280"/>
      <c r="G23" s="280"/>
      <c r="H23" s="280"/>
      <c r="I23" s="280"/>
      <c r="J23" s="280"/>
      <c r="K23" s="315"/>
    </row>
    <row r="24" customHeight="1" spans="1:11">
      <c r="A24" s="225"/>
      <c r="B24" s="280"/>
      <c r="C24" s="280"/>
      <c r="D24" s="280"/>
      <c r="E24" s="280"/>
      <c r="F24" s="280"/>
      <c r="G24" s="280"/>
      <c r="H24" s="280"/>
      <c r="I24" s="280"/>
      <c r="J24" s="280"/>
      <c r="K24" s="315"/>
    </row>
    <row r="25" customHeight="1" spans="1:11">
      <c r="A25" s="225"/>
      <c r="B25" s="280"/>
      <c r="C25" s="280"/>
      <c r="D25" s="280"/>
      <c r="E25" s="280"/>
      <c r="F25" s="280"/>
      <c r="G25" s="280"/>
      <c r="H25" s="280"/>
      <c r="I25" s="280"/>
      <c r="J25" s="280"/>
      <c r="K25" s="316"/>
    </row>
    <row r="26" customHeight="1" spans="1:11">
      <c r="A26" s="225"/>
      <c r="B26" s="280"/>
      <c r="C26" s="280"/>
      <c r="D26" s="280"/>
      <c r="E26" s="280"/>
      <c r="F26" s="280"/>
      <c r="G26" s="280"/>
      <c r="H26" s="280"/>
      <c r="I26" s="280"/>
      <c r="J26" s="280"/>
      <c r="K26" s="316"/>
    </row>
    <row r="27" customHeight="1" spans="1:11">
      <c r="A27" s="225"/>
      <c r="B27" s="280"/>
      <c r="C27" s="280"/>
      <c r="D27" s="280"/>
      <c r="E27" s="280"/>
      <c r="F27" s="280"/>
      <c r="G27" s="280"/>
      <c r="H27" s="280"/>
      <c r="I27" s="280"/>
      <c r="J27" s="280"/>
      <c r="K27" s="316"/>
    </row>
    <row r="28" customHeight="1" spans="1:11">
      <c r="A28" s="225"/>
      <c r="B28" s="280"/>
      <c r="C28" s="280"/>
      <c r="D28" s="280"/>
      <c r="E28" s="280"/>
      <c r="F28" s="280"/>
      <c r="G28" s="280"/>
      <c r="H28" s="280"/>
      <c r="I28" s="280"/>
      <c r="J28" s="280"/>
      <c r="K28" s="316"/>
    </row>
    <row r="29" ht="18" customHeight="1" spans="1:11">
      <c r="A29" s="281" t="s">
        <v>114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7"/>
    </row>
    <row r="30" ht="18.75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8"/>
    </row>
    <row r="31" ht="18.75" customHeight="1" spans="1:1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319"/>
    </row>
    <row r="32" ht="18" customHeight="1" spans="1:11">
      <c r="A32" s="281" t="s">
        <v>115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7"/>
    </row>
    <row r="33" spans="1:11">
      <c r="A33" s="287" t="s">
        <v>116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20"/>
    </row>
    <row r="34" ht="17.55" spans="1:11">
      <c r="A34" s="83" t="s">
        <v>117</v>
      </c>
      <c r="B34" s="85"/>
      <c r="C34" s="183" t="s">
        <v>63</v>
      </c>
      <c r="D34" s="183" t="s">
        <v>64</v>
      </c>
      <c r="E34" s="301" t="s">
        <v>118</v>
      </c>
      <c r="F34" s="302"/>
      <c r="G34" s="302"/>
      <c r="H34" s="302"/>
      <c r="I34" s="302"/>
      <c r="J34" s="302"/>
      <c r="K34" s="321"/>
    </row>
    <row r="35" ht="18.75" spans="1:11">
      <c r="A35" s="289" t="s">
        <v>119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ht="16.8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2"/>
    </row>
    <row r="37" ht="16.8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6.8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6.8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6.8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6.8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6.8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55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ht="18.35" spans="1:11">
      <c r="A44" s="267" t="s">
        <v>121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9"/>
    </row>
    <row r="45" ht="16.8" spans="1:11">
      <c r="A45" s="273" t="s">
        <v>122</v>
      </c>
      <c r="B45" s="271" t="s">
        <v>89</v>
      </c>
      <c r="C45" s="271" t="s">
        <v>90</v>
      </c>
      <c r="D45" s="271" t="s">
        <v>82</v>
      </c>
      <c r="E45" s="298" t="s">
        <v>123</v>
      </c>
      <c r="F45" s="271" t="s">
        <v>89</v>
      </c>
      <c r="G45" s="271" t="s">
        <v>90</v>
      </c>
      <c r="H45" s="271" t="s">
        <v>82</v>
      </c>
      <c r="I45" s="298" t="s">
        <v>124</v>
      </c>
      <c r="J45" s="271" t="s">
        <v>89</v>
      </c>
      <c r="K45" s="310" t="s">
        <v>90</v>
      </c>
    </row>
    <row r="46" ht="16.8" spans="1:11">
      <c r="A46" s="199" t="s">
        <v>81</v>
      </c>
      <c r="B46" s="183" t="s">
        <v>89</v>
      </c>
      <c r="C46" s="183" t="s">
        <v>90</v>
      </c>
      <c r="D46" s="183" t="s">
        <v>82</v>
      </c>
      <c r="E46" s="231" t="s">
        <v>88</v>
      </c>
      <c r="F46" s="183" t="s">
        <v>89</v>
      </c>
      <c r="G46" s="183" t="s">
        <v>90</v>
      </c>
      <c r="H46" s="183" t="s">
        <v>82</v>
      </c>
      <c r="I46" s="231" t="s">
        <v>99</v>
      </c>
      <c r="J46" s="183" t="s">
        <v>89</v>
      </c>
      <c r="K46" s="237" t="s">
        <v>90</v>
      </c>
    </row>
    <row r="47" ht="17.55" spans="1:11">
      <c r="A47" s="174" t="s">
        <v>92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41"/>
    </row>
    <row r="48" ht="18.35" spans="1:11">
      <c r="A48" s="289" t="s">
        <v>125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ht="17.55" spans="1:11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322"/>
    </row>
    <row r="50" ht="18.35" spans="1:11">
      <c r="A50" s="292" t="s">
        <v>126</v>
      </c>
      <c r="B50" s="293" t="s">
        <v>127</v>
      </c>
      <c r="C50" s="293"/>
      <c r="D50" s="294" t="s">
        <v>128</v>
      </c>
      <c r="E50" s="303"/>
      <c r="F50" s="304" t="s">
        <v>129</v>
      </c>
      <c r="G50" s="305"/>
      <c r="H50" s="306" t="s">
        <v>130</v>
      </c>
      <c r="I50" s="323"/>
      <c r="J50" s="324"/>
      <c r="K50" s="325"/>
    </row>
    <row r="51" ht="18.35" spans="1:11">
      <c r="A51" s="289" t="s">
        <v>131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7.55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26"/>
    </row>
    <row r="53" ht="18.35" spans="1:11">
      <c r="A53" s="292" t="s">
        <v>126</v>
      </c>
      <c r="B53" s="293" t="s">
        <v>127</v>
      </c>
      <c r="C53" s="293"/>
      <c r="D53" s="294" t="s">
        <v>128</v>
      </c>
      <c r="E53" s="307"/>
      <c r="F53" s="304" t="s">
        <v>132</v>
      </c>
      <c r="G53" s="305"/>
      <c r="H53" s="306" t="s">
        <v>130</v>
      </c>
      <c r="I53" s="323"/>
      <c r="J53" s="324"/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7"/>
  </cols>
  <sheetData>
    <row r="1" ht="22.5" customHeight="1" spans="1:11">
      <c r="A1" s="158" t="s">
        <v>133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customHeight="1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customHeight="1" spans="1:11">
      <c r="A4" s="166" t="s">
        <v>60</v>
      </c>
      <c r="B4" s="167"/>
      <c r="C4" s="168"/>
      <c r="D4" s="166" t="s">
        <v>61</v>
      </c>
      <c r="E4" s="222"/>
      <c r="F4" s="223"/>
      <c r="G4" s="224"/>
      <c r="H4" s="166" t="s">
        <v>134</v>
      </c>
      <c r="I4" s="222"/>
      <c r="J4" s="183" t="s">
        <v>63</v>
      </c>
      <c r="K4" s="237" t="s">
        <v>64</v>
      </c>
    </row>
    <row r="5" customHeight="1" spans="1:11">
      <c r="A5" s="169" t="s">
        <v>65</v>
      </c>
      <c r="B5" s="170"/>
      <c r="C5" s="171"/>
      <c r="D5" s="166" t="s">
        <v>135</v>
      </c>
      <c r="E5" s="222"/>
      <c r="F5" s="167"/>
      <c r="G5" s="168"/>
      <c r="H5" s="166" t="s">
        <v>136</v>
      </c>
      <c r="I5" s="222"/>
      <c r="J5" s="183" t="s">
        <v>63</v>
      </c>
      <c r="K5" s="237" t="s">
        <v>64</v>
      </c>
    </row>
    <row r="6" customHeight="1" spans="1:11">
      <c r="A6" s="166" t="s">
        <v>68</v>
      </c>
      <c r="B6" s="172"/>
      <c r="C6" s="173"/>
      <c r="D6" s="166" t="s">
        <v>137</v>
      </c>
      <c r="E6" s="222"/>
      <c r="F6" s="167"/>
      <c r="G6" s="168"/>
      <c r="H6" s="199" t="s">
        <v>138</v>
      </c>
      <c r="I6" s="231"/>
      <c r="J6" s="231"/>
      <c r="K6" s="238"/>
    </row>
    <row r="7" customHeight="1" spans="1:11">
      <c r="A7" s="166" t="s">
        <v>71</v>
      </c>
      <c r="B7" s="167"/>
      <c r="C7" s="168"/>
      <c r="D7" s="166" t="s">
        <v>139</v>
      </c>
      <c r="E7" s="222"/>
      <c r="F7" s="167"/>
      <c r="G7" s="168"/>
      <c r="H7" s="225"/>
      <c r="I7" s="183"/>
      <c r="J7" s="183"/>
      <c r="K7" s="237"/>
    </row>
    <row r="8" customHeight="1" spans="1:11">
      <c r="A8" s="174"/>
      <c r="B8" s="175"/>
      <c r="C8" s="176"/>
      <c r="D8" s="174" t="s">
        <v>74</v>
      </c>
      <c r="E8" s="185"/>
      <c r="F8" s="226"/>
      <c r="G8" s="227"/>
      <c r="H8" s="192"/>
      <c r="I8" s="193"/>
      <c r="J8" s="193"/>
      <c r="K8" s="239"/>
    </row>
    <row r="9" customHeight="1" spans="1:11">
      <c r="A9" s="177" t="s">
        <v>140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customHeight="1" spans="1:11">
      <c r="A10" s="178" t="s">
        <v>78</v>
      </c>
      <c r="B10" s="179" t="s">
        <v>79</v>
      </c>
      <c r="C10" s="180" t="s">
        <v>80</v>
      </c>
      <c r="D10" s="181"/>
      <c r="E10" s="228" t="s">
        <v>83</v>
      </c>
      <c r="F10" s="179" t="s">
        <v>79</v>
      </c>
      <c r="G10" s="180" t="s">
        <v>80</v>
      </c>
      <c r="H10" s="179"/>
      <c r="I10" s="228" t="s">
        <v>81</v>
      </c>
      <c r="J10" s="179" t="s">
        <v>79</v>
      </c>
      <c r="K10" s="240" t="s">
        <v>80</v>
      </c>
    </row>
    <row r="11" customHeight="1" spans="1:11">
      <c r="A11" s="169" t="s">
        <v>84</v>
      </c>
      <c r="B11" s="182" t="s">
        <v>79</v>
      </c>
      <c r="C11" s="183" t="s">
        <v>80</v>
      </c>
      <c r="D11" s="184"/>
      <c r="E11" s="229" t="s">
        <v>86</v>
      </c>
      <c r="F11" s="182" t="s">
        <v>79</v>
      </c>
      <c r="G11" s="183" t="s">
        <v>80</v>
      </c>
      <c r="H11" s="182"/>
      <c r="I11" s="229" t="s">
        <v>91</v>
      </c>
      <c r="J11" s="182" t="s">
        <v>79</v>
      </c>
      <c r="K11" s="237" t="s">
        <v>80</v>
      </c>
    </row>
    <row r="12" customHeight="1" spans="1:11">
      <c r="A12" s="174" t="s">
        <v>118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41"/>
    </row>
    <row r="13" customHeight="1" spans="1:11">
      <c r="A13" s="186" t="s">
        <v>141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/>
      <c r="B14" s="188"/>
      <c r="C14" s="188"/>
      <c r="D14" s="188"/>
      <c r="E14" s="188"/>
      <c r="F14" s="188"/>
      <c r="G14" s="188"/>
      <c r="H14" s="188"/>
      <c r="I14" s="242"/>
      <c r="J14" s="242"/>
      <c r="K14" s="243"/>
    </row>
    <row r="15" customHeight="1" spans="1:11">
      <c r="A15" s="189"/>
      <c r="B15" s="190"/>
      <c r="C15" s="190"/>
      <c r="D15" s="191"/>
      <c r="E15" s="230"/>
      <c r="F15" s="190"/>
      <c r="G15" s="190"/>
      <c r="H15" s="191"/>
      <c r="I15" s="244"/>
      <c r="J15" s="245"/>
      <c r="K15" s="246"/>
    </row>
    <row r="16" customHeight="1" spans="1:11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239"/>
    </row>
    <row r="17" customHeight="1" spans="1:11">
      <c r="A17" s="186" t="s">
        <v>142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/>
      <c r="B18" s="188"/>
      <c r="C18" s="188"/>
      <c r="D18" s="188"/>
      <c r="E18" s="188"/>
      <c r="F18" s="188"/>
      <c r="G18" s="188"/>
      <c r="H18" s="188"/>
      <c r="I18" s="242"/>
      <c r="J18" s="242"/>
      <c r="K18" s="243"/>
    </row>
    <row r="19" customHeight="1" spans="1:11">
      <c r="A19" s="189"/>
      <c r="B19" s="190"/>
      <c r="C19" s="190"/>
      <c r="D19" s="191"/>
      <c r="E19" s="230"/>
      <c r="F19" s="190"/>
      <c r="G19" s="190"/>
      <c r="H19" s="191"/>
      <c r="I19" s="244"/>
      <c r="J19" s="245"/>
      <c r="K19" s="246"/>
    </row>
    <row r="20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39"/>
    </row>
    <row r="21" customHeight="1" spans="1:11">
      <c r="A21" s="194" t="s">
        <v>115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77" t="s">
        <v>116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48"/>
    </row>
    <row r="23" customHeight="1" spans="1:11">
      <c r="A23" s="83" t="s">
        <v>117</v>
      </c>
      <c r="B23" s="85"/>
      <c r="C23" s="183" t="s">
        <v>63</v>
      </c>
      <c r="D23" s="183" t="s">
        <v>64</v>
      </c>
      <c r="E23" s="118"/>
      <c r="F23" s="118"/>
      <c r="G23" s="118"/>
      <c r="H23" s="118"/>
      <c r="I23" s="118"/>
      <c r="J23" s="118"/>
      <c r="K23" s="142"/>
    </row>
    <row r="24" customHeight="1" spans="1:11">
      <c r="A24" s="195" t="s">
        <v>143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47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48"/>
    </row>
    <row r="26" customHeight="1" spans="1:11">
      <c r="A26" s="177" t="s">
        <v>121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customHeight="1" spans="1:11">
      <c r="A27" s="162" t="s">
        <v>122</v>
      </c>
      <c r="B27" s="180" t="s">
        <v>89</v>
      </c>
      <c r="C27" s="180" t="s">
        <v>90</v>
      </c>
      <c r="D27" s="180" t="s">
        <v>82</v>
      </c>
      <c r="E27" s="163" t="s">
        <v>123</v>
      </c>
      <c r="F27" s="180" t="s">
        <v>89</v>
      </c>
      <c r="G27" s="180" t="s">
        <v>90</v>
      </c>
      <c r="H27" s="180" t="s">
        <v>82</v>
      </c>
      <c r="I27" s="163" t="s">
        <v>124</v>
      </c>
      <c r="J27" s="180" t="s">
        <v>89</v>
      </c>
      <c r="K27" s="240" t="s">
        <v>90</v>
      </c>
    </row>
    <row r="28" customHeight="1" spans="1:11">
      <c r="A28" s="199" t="s">
        <v>81</v>
      </c>
      <c r="B28" s="183" t="s">
        <v>89</v>
      </c>
      <c r="C28" s="183" t="s">
        <v>90</v>
      </c>
      <c r="D28" s="183" t="s">
        <v>82</v>
      </c>
      <c r="E28" s="231" t="s">
        <v>88</v>
      </c>
      <c r="F28" s="183" t="s">
        <v>89</v>
      </c>
      <c r="G28" s="183" t="s">
        <v>90</v>
      </c>
      <c r="H28" s="183" t="s">
        <v>82</v>
      </c>
      <c r="I28" s="231" t="s">
        <v>99</v>
      </c>
      <c r="J28" s="183" t="s">
        <v>89</v>
      </c>
      <c r="K28" s="237" t="s">
        <v>90</v>
      </c>
    </row>
    <row r="29" customHeight="1" spans="1:11">
      <c r="A29" s="166" t="s">
        <v>92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49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50"/>
    </row>
    <row r="31" customHeight="1" spans="1:11">
      <c r="A31" s="203" t="s">
        <v>144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51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52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52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52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52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25" customHeight="1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customHeight="1" spans="1:11">
      <c r="A44" s="203" t="s">
        <v>145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118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53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53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48"/>
    </row>
    <row r="48" ht="21" customHeight="1" spans="1:11">
      <c r="A48" s="210" t="s">
        <v>126</v>
      </c>
      <c r="B48" s="211" t="s">
        <v>127</v>
      </c>
      <c r="C48" s="211"/>
      <c r="D48" s="212" t="s">
        <v>128</v>
      </c>
      <c r="E48" s="232"/>
      <c r="F48" s="212" t="s">
        <v>129</v>
      </c>
      <c r="G48" s="233"/>
      <c r="H48" s="234" t="s">
        <v>130</v>
      </c>
      <c r="I48" s="234"/>
      <c r="J48" s="211"/>
      <c r="K48" s="254"/>
    </row>
    <row r="49" customHeight="1" spans="1:11">
      <c r="A49" s="213" t="s">
        <v>131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55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56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57"/>
    </row>
    <row r="52" ht="21" customHeight="1" spans="1:11">
      <c r="A52" s="210" t="s">
        <v>126</v>
      </c>
      <c r="B52" s="211" t="s">
        <v>127</v>
      </c>
      <c r="C52" s="211"/>
      <c r="D52" s="212" t="s">
        <v>128</v>
      </c>
      <c r="E52" s="212"/>
      <c r="F52" s="212" t="s">
        <v>129</v>
      </c>
      <c r="G52" s="212"/>
      <c r="H52" s="234" t="s">
        <v>130</v>
      </c>
      <c r="I52" s="234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24" workbookViewId="0">
      <selection activeCell="A34" sqref="A34:K34"/>
    </sheetView>
  </sheetViews>
  <sheetFormatPr defaultColWidth="10.125" defaultRowHeight="17.6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9.12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ht="29.55" spans="1:11">
      <c r="A1" s="76" t="s">
        <v>146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54</v>
      </c>
      <c r="B2" s="78" t="s">
        <v>147</v>
      </c>
      <c r="C2" s="78"/>
      <c r="D2" s="79" t="s">
        <v>60</v>
      </c>
      <c r="E2" s="55" t="s">
        <v>148</v>
      </c>
      <c r="F2" s="120"/>
      <c r="G2" s="121" t="s">
        <v>149</v>
      </c>
      <c r="H2" s="122"/>
      <c r="I2" s="101" t="s">
        <v>56</v>
      </c>
      <c r="J2" s="140" t="s">
        <v>150</v>
      </c>
      <c r="K2" s="141"/>
    </row>
    <row r="3" spans="1:11">
      <c r="A3" s="80" t="s">
        <v>71</v>
      </c>
      <c r="B3" s="81">
        <v>1399</v>
      </c>
      <c r="C3" s="81"/>
      <c r="D3" s="82" t="s">
        <v>151</v>
      </c>
      <c r="E3" s="123">
        <v>44783</v>
      </c>
      <c r="F3" s="124"/>
      <c r="G3" s="124"/>
      <c r="H3" s="118" t="s">
        <v>152</v>
      </c>
      <c r="I3" s="118"/>
      <c r="J3" s="118"/>
      <c r="K3" s="142"/>
    </row>
    <row r="4" spans="1:11">
      <c r="A4" s="83" t="s">
        <v>68</v>
      </c>
      <c r="B4" s="84">
        <v>3</v>
      </c>
      <c r="C4" s="84">
        <v>6</v>
      </c>
      <c r="D4" s="85" t="s">
        <v>153</v>
      </c>
      <c r="E4" s="125" t="s">
        <v>154</v>
      </c>
      <c r="F4" s="124"/>
      <c r="G4" s="124"/>
      <c r="H4" s="85" t="s">
        <v>155</v>
      </c>
      <c r="I4" s="85"/>
      <c r="J4" s="94" t="s">
        <v>63</v>
      </c>
      <c r="K4" s="143" t="s">
        <v>64</v>
      </c>
    </row>
    <row r="5" spans="1:11">
      <c r="A5" s="83" t="s">
        <v>156</v>
      </c>
      <c r="B5" s="81">
        <v>1</v>
      </c>
      <c r="C5" s="81"/>
      <c r="D5" s="82"/>
      <c r="E5" s="82"/>
      <c r="F5" s="82"/>
      <c r="G5" s="82"/>
      <c r="H5" s="85" t="s">
        <v>157</v>
      </c>
      <c r="I5" s="85"/>
      <c r="J5" s="94" t="s">
        <v>63</v>
      </c>
      <c r="K5" s="143" t="s">
        <v>64</v>
      </c>
    </row>
    <row r="6" ht="39.95" customHeight="1" spans="1:11">
      <c r="A6" s="86" t="s">
        <v>158</v>
      </c>
      <c r="B6" s="87">
        <v>125</v>
      </c>
      <c r="C6" s="88"/>
      <c r="D6" s="89" t="s">
        <v>159</v>
      </c>
      <c r="E6" s="126">
        <v>1340</v>
      </c>
      <c r="F6" s="127"/>
      <c r="G6" s="128"/>
      <c r="H6" s="129" t="s">
        <v>160</v>
      </c>
      <c r="I6" s="129"/>
      <c r="J6" s="98" t="s">
        <v>63</v>
      </c>
      <c r="K6" s="144" t="s">
        <v>64</v>
      </c>
    </row>
    <row r="7" ht="18.35" spans="1:11">
      <c r="A7" s="90"/>
      <c r="B7" s="91"/>
      <c r="C7" s="91"/>
      <c r="D7" s="90"/>
      <c r="E7" s="91"/>
      <c r="F7" s="130"/>
      <c r="G7" s="90"/>
      <c r="H7" s="130"/>
      <c r="I7" s="91"/>
      <c r="J7" s="91"/>
      <c r="K7" s="91"/>
    </row>
    <row r="8" spans="1:11">
      <c r="A8" s="92" t="s">
        <v>161</v>
      </c>
      <c r="B8" s="93" t="s">
        <v>162</v>
      </c>
      <c r="C8" s="93" t="s">
        <v>163</v>
      </c>
      <c r="D8" s="93" t="s">
        <v>164</v>
      </c>
      <c r="E8" s="93" t="s">
        <v>165</v>
      </c>
      <c r="F8" s="93" t="s">
        <v>166</v>
      </c>
      <c r="G8" s="131"/>
      <c r="H8" s="132"/>
      <c r="I8" s="132"/>
      <c r="J8" s="132"/>
      <c r="K8" s="145"/>
    </row>
    <row r="9" spans="1:11">
      <c r="A9" s="83" t="s">
        <v>167</v>
      </c>
      <c r="B9" s="85"/>
      <c r="C9" s="94" t="s">
        <v>63</v>
      </c>
      <c r="D9" s="94" t="s">
        <v>64</v>
      </c>
      <c r="E9" s="82" t="s">
        <v>168</v>
      </c>
      <c r="F9" s="97"/>
      <c r="G9" s="133"/>
      <c r="H9" s="134"/>
      <c r="I9" s="134"/>
      <c r="J9" s="134"/>
      <c r="K9" s="146"/>
    </row>
    <row r="10" spans="1:11">
      <c r="A10" s="83" t="s">
        <v>169</v>
      </c>
      <c r="B10" s="85"/>
      <c r="C10" s="94" t="s">
        <v>63</v>
      </c>
      <c r="D10" s="94" t="s">
        <v>64</v>
      </c>
      <c r="E10" s="82" t="s">
        <v>170</v>
      </c>
      <c r="F10" s="97" t="s">
        <v>171</v>
      </c>
      <c r="G10" s="133" t="s">
        <v>172</v>
      </c>
      <c r="H10" s="134"/>
      <c r="I10" s="134"/>
      <c r="J10" s="134"/>
      <c r="K10" s="146"/>
    </row>
    <row r="11" spans="1:11">
      <c r="A11" s="95" t="s">
        <v>140</v>
      </c>
      <c r="B11" s="96"/>
      <c r="C11" s="96"/>
      <c r="D11" s="96"/>
      <c r="E11" s="96"/>
      <c r="F11" s="96"/>
      <c r="G11" s="96"/>
      <c r="H11" s="96"/>
      <c r="I11" s="96"/>
      <c r="J11" s="96"/>
      <c r="K11" s="147"/>
    </row>
    <row r="12" spans="1:11">
      <c r="A12" s="80" t="s">
        <v>83</v>
      </c>
      <c r="B12" s="94" t="s">
        <v>79</v>
      </c>
      <c r="C12" s="94" t="s">
        <v>80</v>
      </c>
      <c r="D12" s="97"/>
      <c r="E12" s="82" t="s">
        <v>81</v>
      </c>
      <c r="F12" s="94" t="s">
        <v>79</v>
      </c>
      <c r="G12" s="94" t="s">
        <v>80</v>
      </c>
      <c r="H12" s="94"/>
      <c r="I12" s="82" t="s">
        <v>173</v>
      </c>
      <c r="J12" s="94" t="s">
        <v>79</v>
      </c>
      <c r="K12" s="143" t="s">
        <v>80</v>
      </c>
    </row>
    <row r="13" spans="1:11">
      <c r="A13" s="80" t="s">
        <v>86</v>
      </c>
      <c r="B13" s="94" t="s">
        <v>79</v>
      </c>
      <c r="C13" s="94" t="s">
        <v>80</v>
      </c>
      <c r="D13" s="97"/>
      <c r="E13" s="82" t="s">
        <v>91</v>
      </c>
      <c r="F13" s="94" t="s">
        <v>79</v>
      </c>
      <c r="G13" s="94" t="s">
        <v>80</v>
      </c>
      <c r="H13" s="94"/>
      <c r="I13" s="82" t="s">
        <v>174</v>
      </c>
      <c r="J13" s="94" t="s">
        <v>79</v>
      </c>
      <c r="K13" s="143" t="s">
        <v>80</v>
      </c>
    </row>
    <row r="14" ht="18.35" spans="1:11">
      <c r="A14" s="86" t="s">
        <v>175</v>
      </c>
      <c r="B14" s="98" t="s">
        <v>79</v>
      </c>
      <c r="C14" s="98" t="s">
        <v>80</v>
      </c>
      <c r="D14" s="99"/>
      <c r="E14" s="89" t="s">
        <v>176</v>
      </c>
      <c r="F14" s="98" t="s">
        <v>79</v>
      </c>
      <c r="G14" s="98" t="s">
        <v>80</v>
      </c>
      <c r="H14" s="98"/>
      <c r="I14" s="89" t="s">
        <v>177</v>
      </c>
      <c r="J14" s="98" t="s">
        <v>79</v>
      </c>
      <c r="K14" s="144" t="s">
        <v>80</v>
      </c>
    </row>
    <row r="15" ht="18.35" spans="1:11">
      <c r="A15" s="90"/>
      <c r="B15" s="100"/>
      <c r="C15" s="100"/>
      <c r="D15" s="91"/>
      <c r="E15" s="90"/>
      <c r="F15" s="100"/>
      <c r="G15" s="100"/>
      <c r="H15" s="100"/>
      <c r="I15" s="90"/>
      <c r="J15" s="100"/>
      <c r="K15" s="100"/>
    </row>
    <row r="16" s="73" customFormat="1" spans="1:11">
      <c r="A16" s="77" t="s">
        <v>178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48"/>
    </row>
    <row r="17" spans="1:11">
      <c r="A17" s="102" t="s">
        <v>179</v>
      </c>
      <c r="B17" s="85"/>
      <c r="C17" s="85"/>
      <c r="D17" s="85"/>
      <c r="E17" s="85"/>
      <c r="F17" s="85"/>
      <c r="G17" s="85"/>
      <c r="H17" s="85"/>
      <c r="I17" s="85"/>
      <c r="J17" s="85"/>
      <c r="K17" s="149"/>
    </row>
    <row r="18" spans="1:11">
      <c r="A18" s="83" t="s">
        <v>180</v>
      </c>
      <c r="B18" s="85"/>
      <c r="C18" s="85"/>
      <c r="D18" s="85"/>
      <c r="E18" s="85"/>
      <c r="F18" s="85"/>
      <c r="G18" s="85"/>
      <c r="H18" s="85"/>
      <c r="I18" s="85"/>
      <c r="J18" s="85"/>
      <c r="K18" s="149"/>
    </row>
    <row r="19" spans="1:11">
      <c r="A19" s="103" t="s">
        <v>181</v>
      </c>
      <c r="B19" s="94"/>
      <c r="C19" s="94"/>
      <c r="D19" s="94"/>
      <c r="E19" s="94"/>
      <c r="F19" s="94"/>
      <c r="G19" s="94"/>
      <c r="H19" s="94"/>
      <c r="I19" s="94"/>
      <c r="J19" s="94"/>
      <c r="K19" s="143"/>
    </row>
    <row r="20" spans="1:11">
      <c r="A20" s="104" t="s">
        <v>182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50"/>
    </row>
    <row r="21" spans="1:11">
      <c r="A21" s="104" t="s">
        <v>183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50"/>
    </row>
    <row r="22" spans="1:11">
      <c r="A22" s="106"/>
      <c r="B22" s="94"/>
      <c r="C22" s="94"/>
      <c r="D22" s="94"/>
      <c r="E22" s="94"/>
      <c r="F22" s="94"/>
      <c r="G22" s="94"/>
      <c r="H22" s="94"/>
      <c r="I22" s="94"/>
      <c r="J22" s="94"/>
      <c r="K22" s="143"/>
    </row>
    <row r="23" spans="1:11">
      <c r="A23" s="107"/>
      <c r="B23" s="105"/>
      <c r="C23" s="105"/>
      <c r="D23" s="105"/>
      <c r="E23" s="105"/>
      <c r="F23" s="105"/>
      <c r="G23" s="105"/>
      <c r="H23" s="105"/>
      <c r="I23" s="105"/>
      <c r="J23" s="105"/>
      <c r="K23" s="150"/>
    </row>
    <row r="24" spans="1:11">
      <c r="A24" s="83" t="s">
        <v>117</v>
      </c>
      <c r="B24" s="85"/>
      <c r="C24" s="94" t="s">
        <v>63</v>
      </c>
      <c r="D24" s="94" t="s">
        <v>64</v>
      </c>
      <c r="E24" s="118"/>
      <c r="F24" s="118"/>
      <c r="G24" s="118"/>
      <c r="H24" s="118"/>
      <c r="I24" s="118"/>
      <c r="J24" s="118"/>
      <c r="K24" s="142"/>
    </row>
    <row r="25" ht="18.35" spans="1:11">
      <c r="A25" s="108" t="s">
        <v>184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51"/>
    </row>
    <row r="26" ht="18.35" spans="1:1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>
      <c r="A27" s="111" t="s">
        <v>185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52"/>
    </row>
    <row r="28" spans="1:11">
      <c r="A28" s="113" t="s">
        <v>186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53"/>
    </row>
    <row r="29" spans="1:11">
      <c r="A29" s="113" t="s">
        <v>187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53"/>
    </row>
    <row r="30" spans="1:11">
      <c r="A30" s="113" t="s">
        <v>188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53"/>
    </row>
    <row r="31" spans="1:11">
      <c r="A31" s="113" t="s">
        <v>189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53"/>
    </row>
    <row r="32" spans="1:11">
      <c r="A32" s="115"/>
      <c r="B32" s="114"/>
      <c r="C32" s="114"/>
      <c r="D32" s="114"/>
      <c r="E32" s="114"/>
      <c r="F32" s="114"/>
      <c r="G32" s="114"/>
      <c r="H32" s="114"/>
      <c r="I32" s="114"/>
      <c r="J32" s="114"/>
      <c r="K32" s="153"/>
    </row>
    <row r="33" ht="23.1" customHeight="1" spans="1:11">
      <c r="A33" s="115"/>
      <c r="B33" s="114"/>
      <c r="C33" s="114"/>
      <c r="D33" s="114"/>
      <c r="E33" s="114"/>
      <c r="F33" s="114"/>
      <c r="G33" s="114"/>
      <c r="H33" s="114"/>
      <c r="I33" s="114"/>
      <c r="J33" s="114"/>
      <c r="K33" s="153"/>
    </row>
    <row r="34" ht="18.75" customHeight="1" spans="1:11">
      <c r="A34" s="116" t="s">
        <v>190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54"/>
    </row>
    <row r="35" s="74" customFormat="1" ht="18.75" customHeight="1" spans="1:11">
      <c r="A35" s="83" t="s">
        <v>191</v>
      </c>
      <c r="B35" s="85"/>
      <c r="C35" s="85"/>
      <c r="D35" s="118" t="s">
        <v>192</v>
      </c>
      <c r="E35" s="118"/>
      <c r="F35" s="135" t="s">
        <v>193</v>
      </c>
      <c r="G35" s="136"/>
      <c r="H35" s="85" t="s">
        <v>194</v>
      </c>
      <c r="I35" s="85"/>
      <c r="J35" s="85" t="s">
        <v>195</v>
      </c>
      <c r="K35" s="149"/>
    </row>
    <row r="36" ht="18.75" customHeight="1" spans="1:13">
      <c r="A36" s="83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149"/>
      <c r="M36" s="74"/>
    </row>
    <row r="37" ht="30.95" customHeight="1" spans="1:11">
      <c r="A37" s="102" t="s">
        <v>196</v>
      </c>
      <c r="B37" s="85"/>
      <c r="C37" s="85"/>
      <c r="D37" s="85"/>
      <c r="E37" s="85"/>
      <c r="F37" s="85"/>
      <c r="G37" s="85"/>
      <c r="H37" s="85"/>
      <c r="I37" s="85"/>
      <c r="J37" s="85"/>
      <c r="K37" s="149"/>
    </row>
    <row r="38" ht="18.75" customHeight="1" spans="1:11">
      <c r="A38" s="83"/>
      <c r="B38" s="85"/>
      <c r="C38" s="85"/>
      <c r="D38" s="85"/>
      <c r="E38" s="85"/>
      <c r="F38" s="85"/>
      <c r="G38" s="85"/>
      <c r="H38" s="85"/>
      <c r="I38" s="85"/>
      <c r="J38" s="85"/>
      <c r="K38" s="149"/>
    </row>
    <row r="39" ht="32.1" customHeight="1" spans="1:11">
      <c r="A39" s="86" t="s">
        <v>126</v>
      </c>
      <c r="B39" s="119" t="s">
        <v>197</v>
      </c>
      <c r="C39" s="119"/>
      <c r="D39" s="89" t="s">
        <v>198</v>
      </c>
      <c r="E39" s="137" t="s">
        <v>199</v>
      </c>
      <c r="F39" s="89" t="s">
        <v>129</v>
      </c>
      <c r="G39" s="138">
        <v>44774</v>
      </c>
      <c r="H39" s="139" t="s">
        <v>130</v>
      </c>
      <c r="I39" s="139"/>
      <c r="J39" s="155" t="s">
        <v>200</v>
      </c>
      <c r="K39" s="156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5"/>
  <sheetViews>
    <sheetView workbookViewId="0">
      <selection activeCell="N15" sqref="N15"/>
    </sheetView>
  </sheetViews>
  <sheetFormatPr defaultColWidth="9.75" defaultRowHeight="30" customHeight="1"/>
  <cols>
    <col min="1" max="1" width="16.875" style="51" customWidth="1"/>
    <col min="2" max="7" width="10.625" style="51" customWidth="1"/>
    <col min="8" max="8" width="8.25" style="51" customWidth="1"/>
    <col min="9" max="9" width="1.5" style="51" customWidth="1"/>
    <col min="10" max="15" width="11" style="51" customWidth="1"/>
    <col min="16" max="16382" width="9.75" style="51" customWidth="1"/>
    <col min="16383" max="16384" width="9.75" style="52"/>
  </cols>
  <sheetData>
    <row r="1" ht="44.1" customHeight="1" spans="1:16382">
      <c r="A1" s="53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</row>
    <row r="2" customHeight="1" spans="1:16382">
      <c r="A2" s="54" t="s">
        <v>60</v>
      </c>
      <c r="B2" s="55" t="s">
        <v>202</v>
      </c>
      <c r="C2" s="55"/>
      <c r="D2" s="56" t="s">
        <v>65</v>
      </c>
      <c r="E2" s="55" t="s">
        <v>203</v>
      </c>
      <c r="F2" s="55"/>
      <c r="G2" s="55"/>
      <c r="H2" s="55"/>
      <c r="I2" s="71"/>
      <c r="J2" s="58"/>
      <c r="K2" s="58"/>
      <c r="L2" s="58"/>
      <c r="M2" s="58"/>
      <c r="N2" s="58"/>
      <c r="O2" s="58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  <c r="XEZ2" s="52"/>
      <c r="XFA2" s="52"/>
      <c r="XFB2" s="52"/>
    </row>
    <row r="3" customHeight="1" spans="1:15">
      <c r="A3" s="57"/>
      <c r="B3" s="58" t="s">
        <v>204</v>
      </c>
      <c r="C3" s="58"/>
      <c r="D3" s="58"/>
      <c r="E3" s="58"/>
      <c r="F3" s="58"/>
      <c r="G3" s="58"/>
      <c r="H3" s="58"/>
      <c r="J3" s="58" t="s">
        <v>205</v>
      </c>
      <c r="K3" s="58"/>
      <c r="L3" s="58"/>
      <c r="M3" s="58"/>
      <c r="N3" s="58"/>
      <c r="O3" s="58"/>
    </row>
    <row r="4" customHeight="1" spans="1:15">
      <c r="A4" s="59" t="s">
        <v>206</v>
      </c>
      <c r="B4" s="60" t="s">
        <v>207</v>
      </c>
      <c r="C4" s="60"/>
      <c r="D4" s="60"/>
      <c r="E4" s="60"/>
      <c r="F4" s="68"/>
      <c r="G4" s="69" t="s">
        <v>208</v>
      </c>
      <c r="H4" s="58"/>
      <c r="J4" s="58" t="s">
        <v>209</v>
      </c>
      <c r="K4" s="58" t="s">
        <v>210</v>
      </c>
      <c r="L4" s="58" t="s">
        <v>211</v>
      </c>
      <c r="M4" s="58" t="s">
        <v>209</v>
      </c>
      <c r="N4" s="58" t="s">
        <v>210</v>
      </c>
      <c r="O4" s="58" t="s">
        <v>211</v>
      </c>
    </row>
    <row r="5" customHeight="1" spans="1:15">
      <c r="A5" s="61" t="s">
        <v>212</v>
      </c>
      <c r="B5" s="62" t="s">
        <v>213</v>
      </c>
      <c r="C5" s="62" t="s">
        <v>214</v>
      </c>
      <c r="D5" s="62" t="s">
        <v>215</v>
      </c>
      <c r="E5" s="70" t="s">
        <v>216</v>
      </c>
      <c r="F5" s="62" t="s">
        <v>217</v>
      </c>
      <c r="G5" s="62" t="s">
        <v>218</v>
      </c>
      <c r="H5" s="58"/>
      <c r="J5" s="62" t="s">
        <v>213</v>
      </c>
      <c r="K5" s="62" t="s">
        <v>214</v>
      </c>
      <c r="L5" s="62" t="s">
        <v>215</v>
      </c>
      <c r="M5" s="70" t="s">
        <v>216</v>
      </c>
      <c r="N5" s="62" t="s">
        <v>217</v>
      </c>
      <c r="O5" s="62" t="s">
        <v>218</v>
      </c>
    </row>
    <row r="6" customHeight="1" spans="1:15">
      <c r="A6" s="63" t="s">
        <v>219</v>
      </c>
      <c r="B6" s="63">
        <f>C6-5</f>
        <v>71</v>
      </c>
      <c r="C6" s="63">
        <v>76</v>
      </c>
      <c r="D6" s="63">
        <f>C6+6</f>
        <v>82</v>
      </c>
      <c r="E6" s="63">
        <f>D6+6</f>
        <v>88</v>
      </c>
      <c r="F6" s="63">
        <f>E6+6</f>
        <v>94</v>
      </c>
      <c r="G6" s="63">
        <f>F6+6</f>
        <v>100</v>
      </c>
      <c r="H6" s="58"/>
      <c r="J6" s="72" t="s">
        <v>220</v>
      </c>
      <c r="K6" s="72" t="s">
        <v>220</v>
      </c>
      <c r="L6" s="72" t="s">
        <v>221</v>
      </c>
      <c r="M6" s="72" t="s">
        <v>222</v>
      </c>
      <c r="N6" s="72" t="s">
        <v>223</v>
      </c>
      <c r="O6" s="72" t="s">
        <v>224</v>
      </c>
    </row>
    <row r="7" customHeight="1" spans="1:15">
      <c r="A7" s="63" t="s">
        <v>225</v>
      </c>
      <c r="B7" s="63">
        <f>C7-3</f>
        <v>51</v>
      </c>
      <c r="C7" s="63">
        <v>54</v>
      </c>
      <c r="D7" s="63">
        <f>C7+3</f>
        <v>57</v>
      </c>
      <c r="E7" s="63">
        <f>D7+3</f>
        <v>60</v>
      </c>
      <c r="F7" s="63">
        <f>E7+4</f>
        <v>64</v>
      </c>
      <c r="G7" s="63">
        <f>F7+4</f>
        <v>68</v>
      </c>
      <c r="H7" s="58"/>
      <c r="J7" s="72" t="s">
        <v>226</v>
      </c>
      <c r="K7" s="72" t="s">
        <v>227</v>
      </c>
      <c r="L7" s="72" t="s">
        <v>228</v>
      </c>
      <c r="M7" s="72" t="s">
        <v>229</v>
      </c>
      <c r="N7" s="72" t="s">
        <v>222</v>
      </c>
      <c r="O7" s="72" t="s">
        <v>230</v>
      </c>
    </row>
    <row r="8" customHeight="1" spans="1:15">
      <c r="A8" s="63" t="s">
        <v>231</v>
      </c>
      <c r="B8" s="63">
        <f>C8-5</f>
        <v>73</v>
      </c>
      <c r="C8" s="63">
        <v>78</v>
      </c>
      <c r="D8" s="63">
        <f t="shared" ref="D8:F9" si="0">C8+6</f>
        <v>84</v>
      </c>
      <c r="E8" s="63">
        <f t="shared" si="0"/>
        <v>90</v>
      </c>
      <c r="F8" s="63">
        <f t="shared" si="0"/>
        <v>96</v>
      </c>
      <c r="G8" s="63">
        <f>F8+4</f>
        <v>100</v>
      </c>
      <c r="H8" s="58"/>
      <c r="J8" s="72" t="s">
        <v>232</v>
      </c>
      <c r="K8" s="72" t="s">
        <v>229</v>
      </c>
      <c r="L8" s="72" t="s">
        <v>232</v>
      </c>
      <c r="M8" s="72" t="s">
        <v>223</v>
      </c>
      <c r="N8" s="72" t="s">
        <v>222</v>
      </c>
      <c r="O8" s="72" t="s">
        <v>224</v>
      </c>
    </row>
    <row r="9" customHeight="1" spans="1:15">
      <c r="A9" s="63" t="s">
        <v>233</v>
      </c>
      <c r="B9" s="63">
        <f>C9-5</f>
        <v>77</v>
      </c>
      <c r="C9" s="64">
        <v>82</v>
      </c>
      <c r="D9" s="63">
        <f t="shared" si="0"/>
        <v>88</v>
      </c>
      <c r="E9" s="63">
        <f t="shared" si="0"/>
        <v>94</v>
      </c>
      <c r="F9" s="63">
        <f t="shared" si="0"/>
        <v>100</v>
      </c>
      <c r="G9" s="63">
        <f>F9+4</f>
        <v>104</v>
      </c>
      <c r="H9" s="58"/>
      <c r="J9" s="72" t="s">
        <v>234</v>
      </c>
      <c r="K9" s="72" t="s">
        <v>224</v>
      </c>
      <c r="L9" s="72" t="s">
        <v>222</v>
      </c>
      <c r="M9" s="72" t="s">
        <v>222</v>
      </c>
      <c r="N9" s="72" t="s">
        <v>220</v>
      </c>
      <c r="O9" s="72" t="s">
        <v>224</v>
      </c>
    </row>
    <row r="10" customHeight="1" spans="1:15">
      <c r="A10" s="65" t="s">
        <v>235</v>
      </c>
      <c r="B10" s="65">
        <f>C10-1.6</f>
        <v>23.4</v>
      </c>
      <c r="C10" s="66">
        <v>25</v>
      </c>
      <c r="D10" s="65">
        <f>C10+1.9</f>
        <v>26.9</v>
      </c>
      <c r="E10" s="65">
        <f>C10+3.8</f>
        <v>28.8</v>
      </c>
      <c r="F10" s="65">
        <f>C10+5.7</f>
        <v>30.7</v>
      </c>
      <c r="G10" s="65">
        <f>C10+7</f>
        <v>32</v>
      </c>
      <c r="H10" s="58"/>
      <c r="J10" s="72" t="s">
        <v>236</v>
      </c>
      <c r="K10" s="72" t="s">
        <v>237</v>
      </c>
      <c r="L10" s="72" t="s">
        <v>229</v>
      </c>
      <c r="M10" s="72" t="s">
        <v>222</v>
      </c>
      <c r="N10" s="72" t="s">
        <v>236</v>
      </c>
      <c r="O10" s="72" t="s">
        <v>236</v>
      </c>
    </row>
    <row r="11" customHeight="1" spans="1:15">
      <c r="A11" s="63" t="s">
        <v>238</v>
      </c>
      <c r="B11" s="63">
        <f>C11-1</f>
        <v>18.5</v>
      </c>
      <c r="C11" s="64">
        <v>19.5</v>
      </c>
      <c r="D11" s="63">
        <f>C11+1.2</f>
        <v>20.7</v>
      </c>
      <c r="E11" s="63">
        <f>D11+1.2</f>
        <v>21.9</v>
      </c>
      <c r="F11" s="63">
        <f>E11+1.2</f>
        <v>23.1</v>
      </c>
      <c r="G11" s="63">
        <f>F11+0.7</f>
        <v>23.8</v>
      </c>
      <c r="H11" s="58"/>
      <c r="J11" s="72" t="s">
        <v>229</v>
      </c>
      <c r="K11" s="72" t="s">
        <v>236</v>
      </c>
      <c r="L11" s="72" t="s">
        <v>239</v>
      </c>
      <c r="M11" s="72" t="s">
        <v>240</v>
      </c>
      <c r="N11" s="72" t="s">
        <v>241</v>
      </c>
      <c r="O11" s="72" t="s">
        <v>239</v>
      </c>
    </row>
    <row r="12" customHeight="1" spans="1:15">
      <c r="A12" s="64" t="s">
        <v>242</v>
      </c>
      <c r="B12" s="63">
        <f>C12-0.5</f>
        <v>14.5</v>
      </c>
      <c r="C12" s="64">
        <v>15</v>
      </c>
      <c r="D12" s="63">
        <f t="shared" ref="D12:G13" si="1">C12+0.5</f>
        <v>15.5</v>
      </c>
      <c r="E12" s="63">
        <f t="shared" si="1"/>
        <v>16</v>
      </c>
      <c r="F12" s="63">
        <f t="shared" si="1"/>
        <v>16.5</v>
      </c>
      <c r="G12" s="63">
        <f t="shared" si="1"/>
        <v>17</v>
      </c>
      <c r="H12" s="58"/>
      <c r="J12" s="72" t="s">
        <v>222</v>
      </c>
      <c r="K12" s="72" t="s">
        <v>236</v>
      </c>
      <c r="L12" s="72" t="s">
        <v>243</v>
      </c>
      <c r="M12" s="72" t="s">
        <v>229</v>
      </c>
      <c r="N12" s="72" t="s">
        <v>222</v>
      </c>
      <c r="O12" s="72" t="s">
        <v>222</v>
      </c>
    </row>
    <row r="13" customHeight="1" spans="1:15">
      <c r="A13" s="64" t="s">
        <v>244</v>
      </c>
      <c r="B13" s="63">
        <f>C13-0.5</f>
        <v>11.5</v>
      </c>
      <c r="C13" s="64">
        <v>12</v>
      </c>
      <c r="D13" s="63">
        <f t="shared" si="1"/>
        <v>12.5</v>
      </c>
      <c r="E13" s="63">
        <f t="shared" si="1"/>
        <v>13</v>
      </c>
      <c r="F13" s="63">
        <f t="shared" si="1"/>
        <v>13.5</v>
      </c>
      <c r="G13" s="63">
        <f t="shared" si="1"/>
        <v>14</v>
      </c>
      <c r="H13" s="58"/>
      <c r="J13" s="72" t="s">
        <v>236</v>
      </c>
      <c r="K13" s="72" t="s">
        <v>236</v>
      </c>
      <c r="L13" s="72" t="s">
        <v>243</v>
      </c>
      <c r="M13" s="72" t="s">
        <v>222</v>
      </c>
      <c r="N13" s="72" t="s">
        <v>243</v>
      </c>
      <c r="O13" s="72" t="s">
        <v>243</v>
      </c>
    </row>
    <row r="14" customHeight="1" spans="1:15">
      <c r="A14" s="63" t="s">
        <v>245</v>
      </c>
      <c r="B14" s="63">
        <f>C14-1.5</f>
        <v>25.5</v>
      </c>
      <c r="C14" s="67">
        <v>27</v>
      </c>
      <c r="D14" s="63">
        <f>C14+1.7</f>
        <v>28.7</v>
      </c>
      <c r="E14" s="63">
        <f>D14+1.7</f>
        <v>30.4</v>
      </c>
      <c r="F14" s="63">
        <f>E14+1.7</f>
        <v>32.1</v>
      </c>
      <c r="G14" s="63">
        <f>F14+1.6</f>
        <v>33.7</v>
      </c>
      <c r="H14" s="58"/>
      <c r="J14" s="72" t="s">
        <v>236</v>
      </c>
      <c r="K14" s="72" t="s">
        <v>246</v>
      </c>
      <c r="L14" s="72" t="s">
        <v>222</v>
      </c>
      <c r="M14" s="72" t="s">
        <v>247</v>
      </c>
      <c r="N14" s="72" t="s">
        <v>248</v>
      </c>
      <c r="O14" s="72" t="s">
        <v>236</v>
      </c>
    </row>
    <row r="15" customHeight="1" spans="1:15">
      <c r="A15" s="63" t="s">
        <v>249</v>
      </c>
      <c r="B15" s="63">
        <f>C15-1.8</f>
        <v>32.2</v>
      </c>
      <c r="C15" s="67">
        <v>34</v>
      </c>
      <c r="D15" s="63">
        <f>C15+2.25</f>
        <v>36.25</v>
      </c>
      <c r="E15" s="63">
        <f>D15+2.25</f>
        <v>38.5</v>
      </c>
      <c r="F15" s="63">
        <f>E15+2.25</f>
        <v>40.75</v>
      </c>
      <c r="G15" s="63">
        <f>F15+2</f>
        <v>42.75</v>
      </c>
      <c r="H15" s="58"/>
      <c r="J15" s="72" t="s">
        <v>236</v>
      </c>
      <c r="K15" s="72" t="s">
        <v>250</v>
      </c>
      <c r="L15" s="72" t="s">
        <v>251</v>
      </c>
      <c r="M15" s="72" t="s">
        <v>252</v>
      </c>
      <c r="N15" s="72" t="s">
        <v>226</v>
      </c>
      <c r="O15" s="72" t="s">
        <v>253</v>
      </c>
    </row>
  </sheetData>
  <mergeCells count="7">
    <mergeCell ref="A1:O1"/>
    <mergeCell ref="B2:C2"/>
    <mergeCell ref="E2:H2"/>
    <mergeCell ref="J2:O2"/>
    <mergeCell ref="B3:H3"/>
    <mergeCell ref="J3:O3"/>
    <mergeCell ref="B4:F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5.2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" t="s">
        <v>268</v>
      </c>
      <c r="O2" s="49" t="s">
        <v>269</v>
      </c>
      <c r="P2" s="4" t="s">
        <v>270</v>
      </c>
      <c r="Q2" s="4" t="s">
        <v>271</v>
      </c>
      <c r="R2" s="5" t="s">
        <v>272</v>
      </c>
      <c r="S2" s="5" t="s">
        <v>273</v>
      </c>
      <c r="T2" s="5" t="s">
        <v>274</v>
      </c>
      <c r="U2" s="5" t="s">
        <v>275</v>
      </c>
      <c r="V2" s="5" t="s">
        <v>276</v>
      </c>
      <c r="W2" s="5" t="s">
        <v>277</v>
      </c>
    </row>
    <row r="3" s="1" customFormat="1" ht="27.95" customHeight="1" spans="1:23">
      <c r="A3" s="4"/>
      <c r="B3" s="6"/>
      <c r="C3" s="6"/>
      <c r="D3" s="6"/>
      <c r="E3" s="6"/>
      <c r="F3" s="6"/>
      <c r="G3" s="6"/>
      <c r="H3" s="6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4" t="s">
        <v>278</v>
      </c>
      <c r="O3" s="35" t="s">
        <v>278</v>
      </c>
      <c r="P3" s="4" t="s">
        <v>278</v>
      </c>
      <c r="Q3" s="4" t="s">
        <v>278</v>
      </c>
      <c r="R3" s="4" t="s">
        <v>278</v>
      </c>
      <c r="S3" s="4" t="s">
        <v>278</v>
      </c>
      <c r="T3" s="4" t="s">
        <v>278</v>
      </c>
      <c r="U3" s="4" t="s">
        <v>278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279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280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281</v>
      </c>
    </row>
    <row r="15" spans="1:23">
      <c r="A15" s="12" t="s">
        <v>282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284</v>
      </c>
      <c r="H2" s="4"/>
      <c r="I2" s="4" t="s">
        <v>285</v>
      </c>
      <c r="J2" s="4"/>
      <c r="K2" s="14" t="s">
        <v>286</v>
      </c>
      <c r="L2" s="40" t="s">
        <v>287</v>
      </c>
      <c r="M2" s="18" t="s">
        <v>288</v>
      </c>
    </row>
    <row r="3" s="1" customFormat="1" ht="14.4" spans="1:13">
      <c r="A3" s="4"/>
      <c r="B3" s="6"/>
      <c r="C3" s="6"/>
      <c r="D3" s="6"/>
      <c r="E3" s="6"/>
      <c r="F3" s="6"/>
      <c r="G3" s="4" t="s">
        <v>289</v>
      </c>
      <c r="H3" s="4" t="s">
        <v>290</v>
      </c>
      <c r="I3" s="4" t="s">
        <v>289</v>
      </c>
      <c r="J3" s="4" t="s">
        <v>290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279</v>
      </c>
      <c r="B13" s="10"/>
      <c r="C13" s="10"/>
      <c r="D13" s="10"/>
      <c r="E13" s="11"/>
      <c r="F13" s="17"/>
      <c r="G13" s="22"/>
      <c r="H13" s="9" t="s">
        <v>280</v>
      </c>
      <c r="I13" s="10"/>
      <c r="J13" s="10"/>
      <c r="K13" s="11"/>
      <c r="L13" s="42"/>
      <c r="M13" s="20"/>
    </row>
    <row r="14" spans="1:13">
      <c r="A14" s="39" t="s">
        <v>291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5" t="s">
        <v>294</v>
      </c>
      <c r="H2" s="36"/>
      <c r="I2" s="37"/>
      <c r="J2" s="35" t="s">
        <v>295</v>
      </c>
      <c r="K2" s="36"/>
      <c r="L2" s="37"/>
      <c r="M2" s="35" t="s">
        <v>296</v>
      </c>
      <c r="N2" s="36"/>
      <c r="O2" s="37"/>
      <c r="P2" s="35" t="s">
        <v>297</v>
      </c>
      <c r="Q2" s="36"/>
      <c r="R2" s="37"/>
      <c r="S2" s="36" t="s">
        <v>298</v>
      </c>
      <c r="T2" s="36"/>
      <c r="U2" s="37"/>
      <c r="V2" s="24" t="s">
        <v>299</v>
      </c>
      <c r="W2" s="24" t="s">
        <v>277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300</v>
      </c>
      <c r="H3" s="4" t="s">
        <v>65</v>
      </c>
      <c r="I3" s="4" t="s">
        <v>260</v>
      </c>
      <c r="J3" s="4" t="s">
        <v>300</v>
      </c>
      <c r="K3" s="4" t="s">
        <v>65</v>
      </c>
      <c r="L3" s="4" t="s">
        <v>260</v>
      </c>
      <c r="M3" s="4" t="s">
        <v>300</v>
      </c>
      <c r="N3" s="4" t="s">
        <v>65</v>
      </c>
      <c r="O3" s="4" t="s">
        <v>260</v>
      </c>
      <c r="P3" s="4" t="s">
        <v>300</v>
      </c>
      <c r="Q3" s="4" t="s">
        <v>65</v>
      </c>
      <c r="R3" s="4" t="s">
        <v>260</v>
      </c>
      <c r="S3" s="4" t="s">
        <v>300</v>
      </c>
      <c r="T3" s="4" t="s">
        <v>65</v>
      </c>
      <c r="U3" s="4" t="s">
        <v>260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279</v>
      </c>
      <c r="B17" s="10"/>
      <c r="C17" s="10"/>
      <c r="D17" s="10"/>
      <c r="E17" s="11"/>
      <c r="F17" s="17"/>
      <c r="G17" s="22"/>
      <c r="H17" s="27"/>
      <c r="I17" s="27"/>
      <c r="J17" s="9" t="s">
        <v>280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301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303</v>
      </c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3" t="s">
        <v>304</v>
      </c>
      <c r="H2" s="23" t="s">
        <v>305</v>
      </c>
      <c r="I2" s="23" t="s">
        <v>306</v>
      </c>
      <c r="J2" s="23" t="s">
        <v>305</v>
      </c>
      <c r="K2" s="23" t="s">
        <v>307</v>
      </c>
      <c r="L2" s="23" t="s">
        <v>305</v>
      </c>
      <c r="M2" s="24" t="s">
        <v>299</v>
      </c>
      <c r="N2" s="24" t="s">
        <v>277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303</v>
      </c>
      <c r="B4" s="26" t="s">
        <v>308</v>
      </c>
      <c r="C4" s="26" t="s">
        <v>300</v>
      </c>
      <c r="D4" s="26" t="s">
        <v>258</v>
      </c>
      <c r="E4" s="24" t="s">
        <v>259</v>
      </c>
      <c r="F4" s="24" t="s">
        <v>260</v>
      </c>
      <c r="G4" s="23" t="s">
        <v>304</v>
      </c>
      <c r="H4" s="23" t="s">
        <v>305</v>
      </c>
      <c r="I4" s="23" t="s">
        <v>306</v>
      </c>
      <c r="J4" s="23" t="s">
        <v>305</v>
      </c>
      <c r="K4" s="23" t="s">
        <v>307</v>
      </c>
      <c r="L4" s="23" t="s">
        <v>305</v>
      </c>
      <c r="M4" s="24" t="s">
        <v>299</v>
      </c>
      <c r="N4" s="24" t="s">
        <v>277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279</v>
      </c>
      <c r="B11" s="10"/>
      <c r="C11" s="10"/>
      <c r="D11" s="11"/>
      <c r="E11" s="17"/>
      <c r="F11" s="27"/>
      <c r="G11" s="22"/>
      <c r="H11" s="27"/>
      <c r="I11" s="9" t="s">
        <v>280</v>
      </c>
      <c r="J11" s="10"/>
      <c r="K11" s="10"/>
      <c r="L11" s="10"/>
      <c r="M11" s="10"/>
      <c r="N11" s="20"/>
    </row>
    <row r="12" spans="1:14">
      <c r="A12" s="12" t="s">
        <v>309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299</v>
      </c>
      <c r="L2" s="5" t="s">
        <v>277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279</v>
      </c>
      <c r="B11" s="10"/>
      <c r="C11" s="10"/>
      <c r="D11" s="10"/>
      <c r="E11" s="11"/>
      <c r="F11" s="17"/>
      <c r="G11" s="22"/>
      <c r="H11" s="9" t="s">
        <v>280</v>
      </c>
      <c r="I11" s="10"/>
      <c r="J11" s="10"/>
      <c r="K11" s="10"/>
      <c r="L11" s="20"/>
    </row>
    <row r="12" spans="1:12">
      <c r="A12" s="12" t="s">
        <v>315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255</v>
      </c>
      <c r="B2" s="5" t="s">
        <v>260</v>
      </c>
      <c r="C2" s="5" t="s">
        <v>300</v>
      </c>
      <c r="D2" s="5" t="s">
        <v>258</v>
      </c>
      <c r="E2" s="5" t="s">
        <v>259</v>
      </c>
      <c r="F2" s="4" t="s">
        <v>317</v>
      </c>
      <c r="G2" s="4" t="s">
        <v>285</v>
      </c>
      <c r="H2" s="14" t="s">
        <v>286</v>
      </c>
      <c r="I2" s="18" t="s">
        <v>288</v>
      </c>
    </row>
    <row r="3" s="1" customFormat="1" ht="14.4" spans="1:9">
      <c r="A3" s="4"/>
      <c r="B3" s="6"/>
      <c r="C3" s="6"/>
      <c r="D3" s="6"/>
      <c r="E3" s="6"/>
      <c r="F3" s="4" t="s">
        <v>318</v>
      </c>
      <c r="G3" s="4" t="s">
        <v>289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319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2020-03-11T17:34:00Z</dcterms:created>
  <dcterms:modified xsi:type="dcterms:W3CDTF">2022-08-15T16:43:26Z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