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<sst xmlns="http://schemas.openxmlformats.org/spreadsheetml/2006/main" count="967" uniqueCount="373">
  <si>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</si>
  <si>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</si>
  <si>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</si>
  <si>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</si>
  <si>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</si>
  <si>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</si>
  <si>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</si>
  <si>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</si>
  <si>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</si>
  <si>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</si>
  <si>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</si>
  <si>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</si>
  <si>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</si>
  <si>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</si>
  <si>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</si>
  <si>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</si>
  <si>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</si>
  <si>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</si>
  <si>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</si>
  <si>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</si>
  <si>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</si>
  <si>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</si>
  <si>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</si>
  <si>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</si>
  <si>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</si>
  <si>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</si>
  <si>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</si>
  <si>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</si>
  <si>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</si>
  <si>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</si>
  <si>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</si>
  <si>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</si>
  <si>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</si>
  <si>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</si>
  <si>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</si>
  <si>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</si>
  <si>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</si>
  <si>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</si>
  <si>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</si>
  <si>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</si>
  <si>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</si>
  <si>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</si>
  <si>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</si>
  <si>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</si>
  <si>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</si>
  <si>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</si>
  <si>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</si>
  <si>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</si>
  <si>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</si>
  <si>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</si>
  <si>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</si>
  <si>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</si>
  <si>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</si>
  <si>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</si>
  <si>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</si>
  <si>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</si>
  <si>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</si>
  <si>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</si>
  <si>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</si>
  <si>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</si>
  <si>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</si>
  <si>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</si>
  <si>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</si>
  <si>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TAMMAK91235</t>
  </si>
  <si>
    <t>合同交期</t>
  </si>
  <si>
    <t>7-5/7-31</t>
  </si>
  <si>
    <t>产前确认样</t>
  </si>
  <si>
    <t>有</t>
  </si>
  <si>
    <t>无</t>
  </si>
  <si>
    <t>品名</t>
  </si>
  <si>
    <t>男式徒步裤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</si>
  <si>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</si>
  <si>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</si>
  <si>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</si>
  <si>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</si>
  <si>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</si>
  <si>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</si>
  <si>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</si>
  <si>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</si>
  <si>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</si>
  <si>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</si>
  <si>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</si>
  <si>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</si>
  <si>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</si>
  <si>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</si>
  <si>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</si>
  <si>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</si>
  <si>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</si>
  <si>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</si>
  <si>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</si>
  <si>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</si>
  <si>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</si>
  <si>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</si>
  <si>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</si>
  <si>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</si>
  <si>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</si>
  <si>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</si>
  <si>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</si>
  <si>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</si>
  <si>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</si>
  <si>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</si>
  <si>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</si>
  <si>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</si>
  <si>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</si>
  <si>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</si>
  <si>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</si>
  <si>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</si>
  <si>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</si>
  <si>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</si>
  <si>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</si>
  <si>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</si>
  <si>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</si>
  <si>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</si>
  <si>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</si>
  <si>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</si>
  <si>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</si>
  <si>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</si>
  <si>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</si>
  <si>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</si>
  <si>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</si>
  <si>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</si>
  <si>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</si>
  <si>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黑色XXL号2件，XL 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</si>
  <si>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</si>
  <si>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</si>
  <si>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</si>
  <si>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</si>
  <si>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</si>
  <si>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1.脚口有斜扭现象。</t>
  </si>
  <si>
    <t>2.烫标注意位置。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</si>
  <si>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</si>
  <si>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</si>
  <si>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</si>
  <si>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</si>
  <si>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</si>
  <si>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</si>
  <si>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</si>
  <si>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</si>
  <si>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</si>
  <si>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</si>
  <si>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</si>
  <si>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</si>
  <si>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</si>
  <si>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</si>
  <si>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</si>
  <si>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</si>
  <si>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</si>
  <si>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</si>
  <si>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</si>
  <si>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</si>
  <si>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黑色XXL洗前</t>
  </si>
  <si>
    <t>黑色XXL洗后</t>
  </si>
  <si>
    <t>165/80B</t>
  </si>
  <si>
    <t>170/84B</t>
  </si>
  <si>
    <t>175/88B</t>
  </si>
  <si>
    <t>180/92B</t>
  </si>
  <si>
    <t>185/96B</t>
  </si>
  <si>
    <t>190/100B</t>
  </si>
  <si>
    <t>裤外侧长</t>
  </si>
  <si>
    <t>-1</t>
  </si>
  <si>
    <t>腰围 平量</t>
  </si>
  <si>
    <t>√</t>
  </si>
  <si>
    <t>腰围 拉量</t>
  </si>
  <si>
    <t>臀围</t>
  </si>
  <si>
    <t>-0.5</t>
  </si>
  <si>
    <t>腿围/2</t>
  </si>
  <si>
    <t>-06</t>
  </si>
  <si>
    <t>膝围/2</t>
  </si>
  <si>
    <t>脚口/2</t>
  </si>
  <si>
    <t>总裆宽</t>
  </si>
  <si>
    <t>前裆长 含腰</t>
  </si>
  <si>
    <t>后裆长 含腰</t>
  </si>
  <si>
    <t>前门襟长（不含腰）</t>
  </si>
  <si>
    <t>前门襟拉链长</t>
  </si>
  <si>
    <t>前插袋</t>
  </si>
  <si>
    <t>前插袋拉链长</t>
  </si>
  <si>
    <t>前腰宽</t>
  </si>
  <si>
    <t>后袋长</t>
  </si>
  <si>
    <t>后腰宽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</si>
  <si>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</si>
  <si>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</si>
  <si>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</si>
  <si>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</si>
  <si>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</si>
  <si>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</si>
  <si>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</si>
  <si>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</si>
  <si>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</si>
  <si>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</si>
  <si>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</si>
  <si>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</si>
  <si>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2.裤腰压线宽窄不一。</t>
  </si>
  <si>
    <t>【整改的严重缺陷及整改复核时间】</t>
  </si>
  <si>
    <t>-1+1</t>
  </si>
  <si>
    <t>-1-0.5</t>
  </si>
  <si>
    <t>+1.1</t>
  </si>
  <si>
    <t>+1.2</t>
  </si>
  <si>
    <t>+2</t>
  </si>
  <si>
    <t>+0.5</t>
  </si>
  <si>
    <t>√√</t>
  </si>
  <si>
    <t>-0.5√</t>
  </si>
  <si>
    <t>-1.1√</t>
  </si>
  <si>
    <t>+0.5√</t>
  </si>
  <si>
    <t>√-2</t>
  </si>
  <si>
    <t>-2√</t>
  </si>
  <si>
    <t>-1.5</t>
  </si>
  <si>
    <t>+0.5-0.5</t>
  </si>
  <si>
    <t>√-0.8</t>
  </si>
  <si>
    <t>-0.5-0.5</t>
  </si>
  <si>
    <t>-1.5√</t>
  </si>
  <si>
    <t>-06+0.5</t>
  </si>
  <si>
    <t>-06-0.5</t>
  </si>
  <si>
    <t>√-0</t>
  </si>
  <si>
    <t>√-0.6</t>
  </si>
  <si>
    <t>√+0.5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</si>
  <si>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</si>
  <si>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</si>
  <si>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</si>
  <si>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</si>
  <si>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</si>
  <si>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</si>
  <si>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</si>
  <si>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</si>
  <si>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</si>
  <si>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</si>
  <si>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</si>
  <si>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</si>
  <si>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</si>
  <si>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</si>
  <si>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</si>
  <si>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</si>
  <si>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</si>
  <si>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</si>
  <si>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</si>
  <si>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</si>
  <si>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</si>
  <si>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</si>
  <si>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</si>
  <si>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</si>
  <si>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</si>
  <si>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</si>
  <si>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</si>
  <si>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</si>
  <si>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</si>
  <si>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</si>
  <si>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</si>
  <si>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</si>
  <si>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</si>
  <si>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</si>
  <si>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</si>
  <si>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</si>
  <si>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</si>
  <si>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齐色齐号1箱，</t>
  </si>
  <si>
    <t>情况说明：</t>
  </si>
  <si>
    <t xml:space="preserve">【问题点描述】  </t>
  </si>
  <si>
    <t>1.裤脚不直顺，</t>
  </si>
  <si>
    <t>2.脏污一件。</t>
  </si>
  <si>
    <t>3.开线一件，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</si>
  <si>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</si>
  <si>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</si>
  <si>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</si>
  <si>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</si>
  <si>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</si>
  <si>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</si>
  <si>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</si>
  <si>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</si>
  <si>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</si>
  <si>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-1+1+2</t>
  </si>
  <si>
    <t>-1-0.5+2</t>
  </si>
  <si>
    <t>+1.1+2.2</t>
  </si>
  <si>
    <t>+1.2+2</t>
  </si>
  <si>
    <t>√+2√</t>
  </si>
  <si>
    <t>√+0.5√</t>
  </si>
  <si>
    <t>√√-0.5</t>
  </si>
  <si>
    <t>√√-0.8</t>
  </si>
  <si>
    <t>-0.5√√</t>
  </si>
  <si>
    <t>-1.1√√</t>
  </si>
  <si>
    <t>√√√</t>
  </si>
  <si>
    <t>√-2√</t>
  </si>
  <si>
    <t>-2√√</t>
  </si>
  <si>
    <t>√-0√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</si>
  <si>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</si>
  <si>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</si>
  <si>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</si>
  <si>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</si>
  <si>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</si>
  <si>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</si>
  <si>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</si>
  <si>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</si>
  <si>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</si>
  <si>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</si>
  <si>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</si>
  <si>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</si>
  <si>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</si>
  <si>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</si>
  <si>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</si>
  <si>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</si>
  <si>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</si>
  <si>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</si>
  <si>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</si>
  <si>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19SS黑色/E77//19FW木炭灰</t>
  </si>
  <si>
    <t>江苏南纬</t>
  </si>
  <si>
    <t>YES</t>
  </si>
  <si>
    <t>22SS深灰/M77//19FW木炭灰</t>
  </si>
  <si>
    <t>FK00590</t>
  </si>
  <si>
    <t>19FW木炭灰/G16//</t>
  </si>
  <si>
    <t>福建乾丰</t>
  </si>
  <si>
    <t>制表时间：2022-4-6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</si>
  <si>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</si>
  <si>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</si>
  <si>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</si>
  <si>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</si>
  <si>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</si>
  <si>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</si>
  <si>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</si>
  <si>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</si>
  <si>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</si>
  <si>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</si>
  <si>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</si>
  <si>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</si>
  <si>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</si>
  <si>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</si>
  <si>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</si>
  <si>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</si>
  <si>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</si>
  <si>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</si>
  <si>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</si>
  <si>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</si>
  <si>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</si>
  <si>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</si>
  <si>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</si>
  <si>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</si>
  <si>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</si>
  <si>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</si>
  <si>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</si>
  <si>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</si>
  <si>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</si>
  <si>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</si>
  <si>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</si>
  <si>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</si>
  <si>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</si>
  <si>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</si>
  <si>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</si>
  <si>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</si>
  <si>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制表时间：2022-4-12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</si>
  <si>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</si>
  <si>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</si>
  <si>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</si>
  <si>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</si>
  <si>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</si>
  <si>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</si>
  <si>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</si>
  <si>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</si>
  <si>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</si>
  <si>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</si>
  <si>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</si>
  <si>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</si>
  <si>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</si>
  <si>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</si>
  <si>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</si>
  <si>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</si>
  <si>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</si>
  <si>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</si>
  <si>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>TOREAD字体转移标（TPU哑光）</t>
  </si>
  <si>
    <t>制表时间：2022-4-11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</si>
  <si>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</si>
  <si>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</si>
  <si>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</si>
  <si>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</si>
  <si>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</si>
  <si>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 </t>
  </si>
  <si>
    <t>15FW白色/737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</si>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</sst>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80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5" borderId="81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2" applyNumberFormat="0" applyFill="0" applyAlignment="0" applyProtection="0">
      <alignment vertical="center"/>
    </xf>
    <xf numFmtId="0" fontId="46" fillId="0" borderId="82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83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19" borderId="84" applyNumberFormat="0" applyAlignment="0" applyProtection="0">
      <alignment vertical="center"/>
    </xf>
    <xf numFmtId="0" fontId="48" fillId="19" borderId="80" applyNumberFormat="0" applyAlignment="0" applyProtection="0">
      <alignment vertical="center"/>
    </xf>
    <xf numFmtId="0" fontId="49" fillId="20" borderId="85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0" fillId="0" borderId="86" applyNumberFormat="0" applyFill="0" applyAlignment="0" applyProtection="0">
      <alignment vertical="center"/>
    </xf>
    <xf numFmtId="0" fontId="51" fillId="0" borderId="87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4" fillId="0" borderId="0">
      <alignment vertical="center"/>
    </xf>
    <xf numFmtId="0" fontId="54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top"/>
    </xf>
    <xf numFmtId="0" fontId="56" fillId="0" borderId="0">
      <alignment vertical="center"/>
    </xf>
  </cellStyleXfs>
  <cellXfs count="3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53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9" xfId="53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3" borderId="11" xfId="54" applyFont="1" applyFill="1" applyBorder="1" applyAlignment="1">
      <alignment horizontal="center" vertical="center" wrapText="1"/>
    </xf>
    <xf numFmtId="0" fontId="10" fillId="3" borderId="12" xfId="55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9" xfId="54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4" borderId="0" xfId="51" applyFont="1" applyFill="1"/>
    <xf numFmtId="0" fontId="12" fillId="4" borderId="0" xfId="51" applyFont="1" applyFill="1" applyBorder="1" applyAlignment="1">
      <alignment horizontal="center"/>
    </xf>
    <xf numFmtId="0" fontId="11" fillId="4" borderId="0" xfId="51" applyFont="1" applyFill="1" applyBorder="1" applyAlignment="1">
      <alignment horizontal="center"/>
    </xf>
    <xf numFmtId="0" fontId="12" fillId="4" borderId="13" xfId="50" applyFont="1" applyFill="1" applyBorder="1" applyAlignment="1">
      <alignment horizontal="left" vertical="center"/>
    </xf>
    <xf numFmtId="0" fontId="11" fillId="4" borderId="14" xfId="50" applyFont="1" applyFill="1" applyBorder="1" applyAlignment="1">
      <alignment horizontal="center" vertical="center"/>
    </xf>
    <xf numFmtId="0" fontId="12" fillId="4" borderId="14" xfId="50" applyFont="1" applyFill="1" applyBorder="1" applyAlignment="1">
      <alignment vertical="center"/>
    </xf>
    <xf numFmtId="0" fontId="11" fillId="4" borderId="14" xfId="51" applyFont="1" applyFill="1" applyBorder="1" applyAlignment="1">
      <alignment horizontal="center"/>
    </xf>
    <xf numFmtId="0" fontId="12" fillId="4" borderId="15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13" fillId="0" borderId="2" xfId="50" applyNumberFormat="1" applyFont="1" applyFill="1" applyBorder="1" applyAlignment="1">
      <alignment horizontal="center"/>
    </xf>
    <xf numFmtId="176" fontId="11" fillId="0" borderId="2" xfId="5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176" fontId="7" fillId="0" borderId="2" xfId="50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2" fillId="4" borderId="14" xfId="50" applyFont="1" applyFill="1" applyBorder="1" applyAlignment="1">
      <alignment horizontal="left" vertical="center"/>
    </xf>
    <xf numFmtId="0" fontId="11" fillId="4" borderId="16" xfId="50" applyFont="1" applyFill="1" applyBorder="1" applyAlignment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17" xfId="51" applyFont="1" applyFill="1" applyBorder="1" applyAlignment="1" applyProtection="1">
      <alignment horizontal="center" vertical="center"/>
    </xf>
    <xf numFmtId="49" fontId="15" fillId="0" borderId="2" xfId="56" applyNumberFormat="1" applyFont="1" applyFill="1" applyBorder="1" applyAlignment="1">
      <alignment horizontal="center"/>
    </xf>
    <xf numFmtId="49" fontId="12" fillId="4" borderId="2" xfId="52" applyNumberFormat="1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14" fontId="12" fillId="4" borderId="0" xfId="51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8" xfId="50" applyFont="1" applyFill="1" applyBorder="1" applyAlignment="1">
      <alignment horizontal="center" vertical="top"/>
    </xf>
    <xf numFmtId="0" fontId="18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20" fillId="0" borderId="20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0" fontId="19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vertical="center"/>
    </xf>
    <xf numFmtId="58" fontId="20" fillId="0" borderId="22" xfId="50" applyNumberFormat="1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left" vertical="center"/>
    </xf>
    <xf numFmtId="0" fontId="19" fillId="0" borderId="22" xfId="50" applyFont="1" applyBorder="1" applyAlignment="1">
      <alignment vertical="center"/>
    </xf>
    <xf numFmtId="0" fontId="19" fillId="0" borderId="23" xfId="50" applyFont="1" applyBorder="1" applyAlignment="1">
      <alignment vertical="center"/>
    </xf>
    <xf numFmtId="0" fontId="18" fillId="0" borderId="22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right" vertical="center"/>
    </xf>
    <xf numFmtId="0" fontId="18" fillId="0" borderId="25" xfId="50" applyFont="1" applyFill="1" applyBorder="1" applyAlignment="1">
      <alignment vertical="center"/>
    </xf>
    <xf numFmtId="0" fontId="20" fillId="0" borderId="25" xfId="50" applyFont="1" applyFill="1" applyBorder="1" applyAlignment="1">
      <alignment vertical="center"/>
    </xf>
    <xf numFmtId="0" fontId="20" fillId="0" borderId="25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9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vertical="center"/>
    </xf>
    <xf numFmtId="0" fontId="20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 wrapText="1"/>
    </xf>
    <xf numFmtId="0" fontId="20" fillId="0" borderId="22" xfId="50" applyFont="1" applyFill="1" applyBorder="1" applyAlignment="1">
      <alignment horizontal="left" vertical="center" wrapText="1"/>
    </xf>
    <xf numFmtId="0" fontId="18" fillId="0" borderId="24" xfId="50" applyFont="1" applyFill="1" applyBorder="1" applyAlignment="1">
      <alignment horizontal="left" vertical="center"/>
    </xf>
    <xf numFmtId="0" fontId="16" fillId="0" borderId="25" xfId="50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center" vertical="center"/>
    </xf>
    <xf numFmtId="58" fontId="20" fillId="0" borderId="25" xfId="50" applyNumberFormat="1" applyFont="1" applyFill="1" applyBorder="1" applyAlignment="1">
      <alignment vertical="center"/>
    </xf>
    <xf numFmtId="0" fontId="18" fillId="0" borderId="25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center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 wrapText="1"/>
    </xf>
    <xf numFmtId="0" fontId="16" fillId="0" borderId="37" xfId="50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center" vertical="center"/>
    </xf>
    <xf numFmtId="0" fontId="11" fillId="4" borderId="41" xfId="51" applyFont="1" applyFill="1" applyBorder="1" applyAlignment="1"/>
    <xf numFmtId="49" fontId="11" fillId="4" borderId="42" xfId="51" applyNumberFormat="1" applyFont="1" applyFill="1" applyBorder="1" applyAlignment="1">
      <alignment horizontal="center"/>
    </xf>
    <xf numFmtId="49" fontId="11" fillId="4" borderId="42" xfId="51" applyNumberFormat="1" applyFont="1" applyFill="1" applyBorder="1" applyAlignment="1">
      <alignment horizontal="right"/>
    </xf>
    <xf numFmtId="49" fontId="11" fillId="4" borderId="42" xfId="51" applyNumberFormat="1" applyFont="1" applyFill="1" applyBorder="1" applyAlignment="1">
      <alignment horizontal="right" vertical="center"/>
    </xf>
    <xf numFmtId="49" fontId="11" fillId="4" borderId="43" xfId="51" applyNumberFormat="1" applyFont="1" applyFill="1" applyBorder="1" applyAlignment="1">
      <alignment horizontal="center"/>
    </xf>
    <xf numFmtId="0" fontId="11" fillId="4" borderId="44" xfId="51" applyFont="1" applyFill="1" applyBorder="1" applyAlignment="1">
      <alignment horizontal="center"/>
    </xf>
    <xf numFmtId="49" fontId="11" fillId="4" borderId="45" xfId="51" applyNumberFormat="1" applyFont="1" applyFill="1" applyBorder="1" applyAlignment="1">
      <alignment horizontal="center"/>
    </xf>
    <xf numFmtId="49" fontId="11" fillId="4" borderId="46" xfId="51" applyNumberFormat="1" applyFont="1" applyFill="1" applyBorder="1" applyAlignment="1">
      <alignment horizontal="center"/>
    </xf>
    <xf numFmtId="49" fontId="11" fillId="4" borderId="46" xfId="52" applyNumberFormat="1" applyFont="1" applyFill="1" applyBorder="1" applyAlignment="1">
      <alignment horizontal="center" vertical="center"/>
    </xf>
    <xf numFmtId="49" fontId="11" fillId="4" borderId="47" xfId="51" applyNumberFormat="1" applyFont="1" applyFill="1" applyBorder="1" applyAlignment="1">
      <alignment horizontal="center"/>
    </xf>
    <xf numFmtId="0" fontId="16" fillId="0" borderId="0" xfId="50" applyFont="1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22" fillId="0" borderId="48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22" fillId="0" borderId="49" xfId="50" applyFont="1" applyBorder="1" applyAlignment="1">
      <alignment horizontal="center" vertical="center"/>
    </xf>
    <xf numFmtId="0" fontId="21" fillId="0" borderId="49" xfId="50" applyFont="1" applyBorder="1" applyAlignment="1">
      <alignment horizontal="left" vertical="center"/>
    </xf>
    <xf numFmtId="0" fontId="21" fillId="0" borderId="19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36" xfId="50" applyFont="1" applyBorder="1" applyAlignment="1">
      <alignment horizontal="center" vertical="center"/>
    </xf>
    <xf numFmtId="0" fontId="21" fillId="0" borderId="21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21" fillId="0" borderId="22" xfId="50" applyFont="1" applyBorder="1" applyAlignment="1">
      <alignment horizontal="left" vertical="center"/>
    </xf>
    <xf numFmtId="14" fontId="19" fillId="0" borderId="22" xfId="50" applyNumberFormat="1" applyFont="1" applyBorder="1" applyAlignment="1">
      <alignment horizontal="center" vertical="center"/>
    </xf>
    <xf numFmtId="14" fontId="19" fillId="0" borderId="23" xfId="50" applyNumberFormat="1" applyFont="1" applyBorder="1" applyAlignment="1">
      <alignment horizontal="center" vertical="center"/>
    </xf>
    <xf numFmtId="0" fontId="21" fillId="0" borderId="21" xfId="50" applyFont="1" applyBorder="1" applyAlignment="1">
      <alignment vertical="center"/>
    </xf>
    <xf numFmtId="0" fontId="21" fillId="0" borderId="22" xfId="50" applyFont="1" applyBorder="1" applyAlignment="1">
      <alignment vertical="center"/>
    </xf>
    <xf numFmtId="0" fontId="19" fillId="0" borderId="2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6" fillId="0" borderId="22" xfId="50" applyFont="1" applyBorder="1" applyAlignment="1">
      <alignment vertical="center"/>
    </xf>
    <xf numFmtId="0" fontId="24" fillId="0" borderId="24" xfId="50" applyFont="1" applyBorder="1" applyAlignment="1">
      <alignment vertical="center"/>
    </xf>
    <xf numFmtId="0" fontId="19" fillId="0" borderId="25" xfId="50" applyFont="1" applyBorder="1" applyAlignment="1">
      <alignment horizontal="center" vertical="center"/>
    </xf>
    <xf numFmtId="0" fontId="19" fillId="0" borderId="37" xfId="50" applyFont="1" applyBorder="1" applyAlignment="1">
      <alignment horizontal="center" vertical="center"/>
    </xf>
    <xf numFmtId="0" fontId="21" fillId="0" borderId="24" xfId="50" applyFont="1" applyBorder="1" applyAlignment="1">
      <alignment horizontal="left" vertical="center"/>
    </xf>
    <xf numFmtId="0" fontId="21" fillId="0" borderId="25" xfId="50" applyFont="1" applyBorder="1" applyAlignment="1">
      <alignment horizontal="left" vertical="center"/>
    </xf>
    <xf numFmtId="14" fontId="19" fillId="0" borderId="25" xfId="50" applyNumberFormat="1" applyFont="1" applyBorder="1" applyAlignment="1">
      <alignment horizontal="center" vertical="center"/>
    </xf>
    <xf numFmtId="14" fontId="19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1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21" fillId="0" borderId="20" xfId="50" applyFont="1" applyBorder="1" applyAlignment="1">
      <alignment vertical="center"/>
    </xf>
    <xf numFmtId="0" fontId="16" fillId="0" borderId="22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21" fillId="0" borderId="24" xfId="50" applyFont="1" applyBorder="1" applyAlignment="1">
      <alignment horizontal="center" vertical="center"/>
    </xf>
    <xf numFmtId="0" fontId="21" fillId="0" borderId="25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2" fillId="0" borderId="52" xfId="50" applyFont="1" applyBorder="1" applyAlignment="1">
      <alignment vertical="center"/>
    </xf>
    <xf numFmtId="0" fontId="19" fillId="0" borderId="53" xfId="50" applyFont="1" applyBorder="1" applyAlignment="1">
      <alignment horizontal="center" vertical="center"/>
    </xf>
    <xf numFmtId="0" fontId="22" fillId="0" borderId="53" xfId="50" applyFont="1" applyBorder="1" applyAlignment="1">
      <alignment vertical="center"/>
    </xf>
    <xf numFmtId="0" fontId="19" fillId="0" borderId="53" xfId="50" applyFont="1" applyBorder="1" applyAlignment="1">
      <alignment vertical="center"/>
    </xf>
    <xf numFmtId="58" fontId="16" fillId="0" borderId="53" xfId="50" applyNumberFormat="1" applyFont="1" applyBorder="1" applyAlignment="1">
      <alignment vertical="center"/>
    </xf>
    <xf numFmtId="0" fontId="22" fillId="0" borderId="53" xfId="50" applyFont="1" applyBorder="1" applyAlignment="1">
      <alignment horizontal="center" vertical="center"/>
    </xf>
    <xf numFmtId="0" fontId="22" fillId="0" borderId="54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left" vertical="center"/>
    </xf>
    <xf numFmtId="0" fontId="22" fillId="0" borderId="55" xfId="50" applyFont="1" applyFill="1" applyBorder="1" applyAlignment="1">
      <alignment horizontal="center" vertical="center"/>
    </xf>
    <xf numFmtId="0" fontId="22" fillId="0" borderId="56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22" fillId="0" borderId="25" xfId="50" applyFont="1" applyFill="1" applyBorder="1" applyAlignment="1">
      <alignment horizontal="center" vertical="center"/>
    </xf>
    <xf numFmtId="58" fontId="22" fillId="0" borderId="53" xfId="50" applyNumberFormat="1" applyFont="1" applyBorder="1" applyAlignment="1">
      <alignment vertical="center"/>
    </xf>
    <xf numFmtId="0" fontId="16" fillId="0" borderId="49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9" fillId="0" borderId="37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21" fillId="0" borderId="37" xfId="50" applyFont="1" applyBorder="1" applyAlignment="1">
      <alignment horizontal="center" vertical="center"/>
    </xf>
    <xf numFmtId="0" fontId="18" fillId="0" borderId="23" xfId="50" applyFont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19" fillId="0" borderId="59" xfId="50" applyFont="1" applyBorder="1" applyAlignment="1">
      <alignment horizontal="center" vertical="center"/>
    </xf>
    <xf numFmtId="0" fontId="22" fillId="0" borderId="60" xfId="50" applyFont="1" applyFill="1" applyBorder="1" applyAlignment="1">
      <alignment horizontal="left" vertical="center"/>
    </xf>
    <xf numFmtId="0" fontId="22" fillId="0" borderId="61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16" fillId="0" borderId="53" xfId="50" applyFont="1" applyBorder="1" applyAlignment="1">
      <alignment horizontal="center" vertical="center"/>
    </xf>
    <xf numFmtId="0" fontId="16" fillId="0" borderId="59" xfId="5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/>
    </xf>
    <xf numFmtId="0" fontId="7" fillId="0" borderId="5" xfId="50" applyFont="1" applyFill="1" applyBorder="1" applyAlignment="1">
      <alignment horizontal="center" vertical="center"/>
    </xf>
    <xf numFmtId="176" fontId="7" fillId="6" borderId="2" xfId="50" applyNumberFormat="1" applyFont="1" applyFill="1" applyBorder="1" applyAlignment="1">
      <alignment horizontal="center" vertical="center"/>
    </xf>
    <xf numFmtId="0" fontId="7" fillId="6" borderId="2" xfId="50" applyFont="1" applyFill="1" applyBorder="1" applyAlignment="1">
      <alignment horizontal="center" vertical="center"/>
    </xf>
    <xf numFmtId="0" fontId="7" fillId="6" borderId="5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1" fillId="4" borderId="7" xfId="51" applyFont="1" applyFill="1" applyBorder="1" applyAlignment="1" applyProtection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2" fillId="4" borderId="62" xfId="52" applyFont="1" applyFill="1" applyBorder="1" applyAlignment="1">
      <alignment horizontal="center" vertical="center"/>
    </xf>
    <xf numFmtId="49" fontId="12" fillId="4" borderId="63" xfId="52" applyNumberFormat="1" applyFont="1" applyFill="1" applyBorder="1" applyAlignment="1">
      <alignment horizontal="center" vertical="center"/>
    </xf>
    <xf numFmtId="49" fontId="11" fillId="4" borderId="64" xfId="52" applyNumberFormat="1" applyFont="1" applyFill="1" applyBorder="1" applyAlignment="1">
      <alignment horizontal="center" vertical="center"/>
    </xf>
    <xf numFmtId="49" fontId="12" fillId="4" borderId="64" xfId="52" applyNumberFormat="1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5" fillId="0" borderId="18" xfId="50" applyFont="1" applyBorder="1" applyAlignment="1">
      <alignment horizontal="center" vertical="top"/>
    </xf>
    <xf numFmtId="0" fontId="21" fillId="0" borderId="65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22" fillId="0" borderId="53" xfId="50" applyFont="1" applyBorder="1" applyAlignment="1">
      <alignment horizontal="left" vertical="center"/>
    </xf>
    <xf numFmtId="0" fontId="21" fillId="0" borderId="55" xfId="50" applyFont="1" applyBorder="1" applyAlignment="1">
      <alignment vertical="center"/>
    </xf>
    <xf numFmtId="0" fontId="16" fillId="0" borderId="56" xfId="50" applyFont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21" fillId="0" borderId="56" xfId="50" applyFont="1" applyBorder="1" applyAlignment="1">
      <alignment vertical="center"/>
    </xf>
    <xf numFmtId="0" fontId="21" fillId="0" borderId="55" xfId="50" applyFont="1" applyBorder="1" applyAlignment="1">
      <alignment horizontal="center" vertical="center"/>
    </xf>
    <xf numFmtId="0" fontId="19" fillId="0" borderId="56" xfId="50" applyFont="1" applyBorder="1" applyAlignment="1">
      <alignment horizontal="center" vertical="center"/>
    </xf>
    <xf numFmtId="0" fontId="21" fillId="0" borderId="56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9" fillId="0" borderId="22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21" fillId="0" borderId="33" xfId="50" applyFont="1" applyBorder="1" applyAlignment="1">
      <alignment horizontal="left" vertical="center" wrapText="1"/>
    </xf>
    <xf numFmtId="0" fontId="21" fillId="0" borderId="34" xfId="50" applyFont="1" applyBorder="1" applyAlignment="1">
      <alignment horizontal="left" vertical="center" wrapText="1"/>
    </xf>
    <xf numFmtId="0" fontId="21" fillId="0" borderId="55" xfId="50" applyFont="1" applyBorder="1" applyAlignment="1">
      <alignment horizontal="left" vertical="center"/>
    </xf>
    <xf numFmtId="0" fontId="21" fillId="0" borderId="56" xfId="50" applyFont="1" applyBorder="1" applyAlignment="1">
      <alignment horizontal="left" vertical="center"/>
    </xf>
    <xf numFmtId="0" fontId="26" fillId="0" borderId="66" xfId="50" applyFont="1" applyBorder="1" applyAlignment="1">
      <alignment horizontal="left" vertical="center" wrapText="1"/>
    </xf>
    <xf numFmtId="0" fontId="19" fillId="0" borderId="21" xfId="50" applyFont="1" applyBorder="1" applyAlignment="1">
      <alignment horizontal="left" vertical="center"/>
    </xf>
    <xf numFmtId="9" fontId="19" fillId="0" borderId="22" xfId="50" applyNumberFormat="1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shrinkToFit="1"/>
    </xf>
    <xf numFmtId="0" fontId="22" fillId="0" borderId="54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9" fontId="19" fillId="0" borderId="32" xfId="50" applyNumberFormat="1" applyFont="1" applyBorder="1" applyAlignment="1">
      <alignment horizontal="left" vertical="center"/>
    </xf>
    <xf numFmtId="9" fontId="19" fillId="0" borderId="27" xfId="50" applyNumberFormat="1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9" fontId="19" fillId="0" borderId="34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6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22" fillId="0" borderId="48" xfId="50" applyFont="1" applyBorder="1" applyAlignment="1">
      <alignment vertical="center"/>
    </xf>
    <xf numFmtId="0" fontId="13" fillId="0" borderId="53" xfId="50" applyFont="1" applyBorder="1" applyAlignment="1">
      <alignment horizontal="center" vertical="center"/>
    </xf>
    <xf numFmtId="0" fontId="22" fillId="0" borderId="49" xfId="50" applyFont="1" applyBorder="1" applyAlignment="1">
      <alignment vertical="center"/>
    </xf>
    <xf numFmtId="0" fontId="19" fillId="0" borderId="68" xfId="50" applyFont="1" applyBorder="1" applyAlignment="1">
      <alignment vertical="center"/>
    </xf>
    <xf numFmtId="0" fontId="22" fillId="0" borderId="68" xfId="50" applyFont="1" applyBorder="1" applyAlignment="1">
      <alignment vertical="center"/>
    </xf>
    <xf numFmtId="58" fontId="16" fillId="0" borderId="49" xfId="50" applyNumberFormat="1" applyFont="1" applyBorder="1" applyAlignment="1">
      <alignment vertical="center"/>
    </xf>
    <xf numFmtId="0" fontId="22" fillId="0" borderId="31" xfId="50" applyFont="1" applyBorder="1" applyAlignment="1">
      <alignment horizontal="center" vertical="center"/>
    </xf>
    <xf numFmtId="0" fontId="19" fillId="0" borderId="65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6" fillId="0" borderId="68" xfId="50" applyFont="1" applyBorder="1" applyAlignment="1">
      <alignment vertical="center"/>
    </xf>
    <xf numFmtId="0" fontId="21" fillId="0" borderId="69" xfId="50" applyFont="1" applyBorder="1" applyAlignment="1">
      <alignment horizontal="left" vertical="center"/>
    </xf>
    <xf numFmtId="0" fontId="22" fillId="0" borderId="60" xfId="50" applyFont="1" applyBorder="1" applyAlignment="1">
      <alignment horizontal="left" vertical="center"/>
    </xf>
    <xf numFmtId="0" fontId="19" fillId="0" borderId="61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0" xfId="50" applyFont="1" applyBorder="1" applyAlignment="1">
      <alignment horizontal="left" vertical="center" wrapText="1"/>
    </xf>
    <xf numFmtId="0" fontId="21" fillId="0" borderId="61" xfId="50" applyFont="1" applyBorder="1" applyAlignment="1">
      <alignment horizontal="left" vertical="center"/>
    </xf>
    <xf numFmtId="0" fontId="28" fillId="0" borderId="23" xfId="50" applyFont="1" applyBorder="1" applyAlignment="1">
      <alignment horizontal="left" vertical="center" wrapText="1"/>
    </xf>
    <xf numFmtId="0" fontId="28" fillId="0" borderId="23" xfId="50" applyFont="1" applyBorder="1" applyAlignment="1">
      <alignment horizontal="left" vertical="center"/>
    </xf>
    <xf numFmtId="0" fontId="20" fillId="0" borderId="23" xfId="50" applyFont="1" applyBorder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9" fontId="19" fillId="0" borderId="38" xfId="50" applyNumberFormat="1" applyFont="1" applyBorder="1" applyAlignment="1">
      <alignment horizontal="left" vertical="center"/>
    </xf>
    <xf numFmtId="9" fontId="19" fillId="0" borderId="40" xfId="50" applyNumberFormat="1" applyFont="1" applyBorder="1" applyAlignment="1">
      <alignment horizontal="left" vertical="center"/>
    </xf>
    <xf numFmtId="0" fontId="18" fillId="0" borderId="61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22" fillId="0" borderId="70" xfId="50" applyFont="1" applyBorder="1" applyAlignment="1">
      <alignment horizontal="center" vertical="center"/>
    </xf>
    <xf numFmtId="0" fontId="19" fillId="0" borderId="68" xfId="50" applyFont="1" applyBorder="1" applyAlignment="1">
      <alignment horizontal="center" vertical="center"/>
    </xf>
    <xf numFmtId="0" fontId="19" fillId="0" borderId="69" xfId="50" applyFont="1" applyBorder="1" applyAlignment="1">
      <alignment horizontal="center" vertical="center"/>
    </xf>
    <xf numFmtId="0" fontId="19" fillId="0" borderId="69" xfId="50" applyFont="1" applyFill="1" applyBorder="1" applyAlignment="1">
      <alignment horizontal="left" vertical="center"/>
    </xf>
    <xf numFmtId="0" fontId="29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30" fillId="0" borderId="73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30" fillId="7" borderId="2" xfId="0" applyFont="1" applyFill="1" applyBorder="1"/>
    <xf numFmtId="0" fontId="0" fillId="0" borderId="73" xfId="0" applyBorder="1"/>
    <xf numFmtId="0" fontId="0" fillId="7" borderId="2" xfId="0" applyFill="1" applyBorder="1"/>
    <xf numFmtId="0" fontId="0" fillId="0" borderId="74" xfId="0" applyBorder="1"/>
    <xf numFmtId="0" fontId="0" fillId="0" borderId="75" xfId="0" applyBorder="1"/>
    <xf numFmtId="0" fontId="0" fillId="7" borderId="75" xfId="0" applyFill="1" applyBorder="1"/>
    <xf numFmtId="0" fontId="0" fillId="8" borderId="0" xfId="0" applyFill="1"/>
    <xf numFmtId="0" fontId="29" fillId="0" borderId="76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/>
    </xf>
    <xf numFmtId="0" fontId="30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1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0" fillId="9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6" borderId="2" xfId="0" applyFont="1" applyFill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8" fillId="0" borderId="8" xfId="53" applyFont="1" applyBorder="1" applyAlignment="1" quotePrefix="1">
      <alignment horizontal="center" vertical="center" wrapText="1"/>
    </xf>
    <xf numFmtId="0" fontId="8" fillId="0" borderId="9" xfId="53" applyFont="1" applyBorder="1" applyAlignment="1" quotePrefix="1">
      <alignment horizontal="center" vertical="center" wrapText="1"/>
    </xf>
    <xf numFmtId="0" fontId="10" fillId="0" borderId="9" xfId="54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10" fillId="3" borderId="11" xfId="54" applyFont="1" applyFill="1" applyBorder="1" applyAlignment="1" quotePrefix="1">
      <alignment horizontal="center" vertical="center" wrapText="1"/>
    </xf>
    <xf numFmtId="0" fontId="10" fillId="3" borderId="12" xfId="55" applyFont="1" applyFill="1" applyBorder="1" applyAlignment="1" quotePrefix="1">
      <alignment horizontal="center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5" xfId="53"/>
    <cellStyle name="S10" xfId="54"/>
    <cellStyle name="S11" xfId="55"/>
    <cellStyle name="常规 10 10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22225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174625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11</xdr:row>
          <xdr:rowOff>193675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1768475" y="23907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4841875" y="230822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11</xdr:row>
          <xdr:rowOff>180975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1006475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889875" y="230822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10</xdr:row>
          <xdr:rowOff>193675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1768475" y="21812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4092575" y="21812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10</xdr:row>
          <xdr:rowOff>161925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4841875" y="2149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11</xdr:row>
          <xdr:rowOff>180975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4079875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10</xdr:row>
          <xdr:rowOff>193675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1006475" y="21812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10</xdr:row>
          <xdr:rowOff>180975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102475" y="21812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15875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877175" y="2085975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11</xdr:row>
          <xdr:rowOff>180975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15175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15</xdr:row>
          <xdr:rowOff>206375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1031875" y="3241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1031875" y="34512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1781175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15</xdr:row>
          <xdr:rowOff>193675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1793875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4067175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4054475" y="32289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4841875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15</xdr:row>
          <xdr:rowOff>193675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4841875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27875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902575" y="34385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15</xdr:row>
          <xdr:rowOff>193675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27875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15</xdr:row>
          <xdr:rowOff>193675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902575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65975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165975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165975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153275" y="8794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140575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877175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889875" y="8667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902575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902575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902575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12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1768475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12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1006475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12</xdr:row>
          <xdr:rowOff>180975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4092575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12</xdr:row>
          <xdr:rowOff>180975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4841875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215900</xdr:colOff>
          <xdr:row>12</xdr:row>
          <xdr:rowOff>193675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5984875" y="26003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889875" y="2530475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12</xdr:row>
          <xdr:rowOff>193675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02475" y="26003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215900</xdr:colOff>
          <xdr:row>11</xdr:row>
          <xdr:rowOff>193675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5984875" y="23907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215900</xdr:colOff>
          <xdr:row>10</xdr:row>
          <xdr:rowOff>193675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5984875" y="21812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266" name="Check Box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267" name="Check Box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268" name="Check Box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269" name="Check Box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270" name="Check Box 102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271" name="Check Box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272" name="Check Box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273" name="Check Box 105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274" name="Check Box 106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275" name="Check Box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276" name="Check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79" name="Check Box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80" name="Check Box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81" name="Check Box 11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82" name="Check Box 114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83" name="Check Box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84" name="Check Box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>
            <a:xfrm>
              <a:off x="7165975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85" name="Check Box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>
            <a:xfrm>
              <a:off x="7165975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86" name="Check Box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>
            <a:xfrm>
              <a:off x="7165975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7287" name="Check Box 119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>
            <a:xfrm>
              <a:off x="7153275" y="8794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88" name="Check Box 120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>
            <a:xfrm>
              <a:off x="7140575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89" name="Check Box 121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>
            <a:xfrm>
              <a:off x="7877175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7290" name="Check Box 122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>
            <a:xfrm>
              <a:off x="7889875" y="8667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91" name="Check Box 123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>
            <a:xfrm>
              <a:off x="7902575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92" name="Check Box 124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>
            <a:xfrm>
              <a:off x="7902575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93" name="Check Box 125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>
            <a:xfrm>
              <a:off x="7902575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53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53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168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168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7" Type="http://schemas.openxmlformats.org/officeDocument/2006/relationships/ctrlProp" Target="../ctrlProps/ctrlProp189.xml"/><Relationship Id="rId126" Type="http://schemas.openxmlformats.org/officeDocument/2006/relationships/ctrlProp" Target="../ctrlProps/ctrlProp188.xml"/><Relationship Id="rId125" Type="http://schemas.openxmlformats.org/officeDocument/2006/relationships/ctrlProp" Target="../ctrlProps/ctrlProp187.xml"/><Relationship Id="rId124" Type="http://schemas.openxmlformats.org/officeDocument/2006/relationships/ctrlProp" Target="../ctrlProps/ctrlProp186.xml"/><Relationship Id="rId123" Type="http://schemas.openxmlformats.org/officeDocument/2006/relationships/ctrlProp" Target="../ctrlProps/ctrlProp185.xml"/><Relationship Id="rId122" Type="http://schemas.openxmlformats.org/officeDocument/2006/relationships/ctrlProp" Target="../ctrlProps/ctrlProp184.xml"/><Relationship Id="rId121" Type="http://schemas.openxmlformats.org/officeDocument/2006/relationships/ctrlProp" Target="../ctrlProps/ctrlProp183.xml"/><Relationship Id="rId120" Type="http://schemas.openxmlformats.org/officeDocument/2006/relationships/ctrlProp" Target="../ctrlProps/ctrlProp182.xml"/><Relationship Id="rId12" Type="http://schemas.openxmlformats.org/officeDocument/2006/relationships/ctrlProp" Target="../ctrlProps/ctrlProp74.xml"/><Relationship Id="rId119" Type="http://schemas.openxmlformats.org/officeDocument/2006/relationships/ctrlProp" Target="../ctrlProps/ctrlProp181.xml"/><Relationship Id="rId118" Type="http://schemas.openxmlformats.org/officeDocument/2006/relationships/ctrlProp" Target="../ctrlProps/ctrlProp180.xml"/><Relationship Id="rId117" Type="http://schemas.openxmlformats.org/officeDocument/2006/relationships/ctrlProp" Target="../ctrlProps/ctrlProp179.xml"/><Relationship Id="rId116" Type="http://schemas.openxmlformats.org/officeDocument/2006/relationships/ctrlProp" Target="../ctrlProps/ctrlProp178.xml"/><Relationship Id="rId115" Type="http://schemas.openxmlformats.org/officeDocument/2006/relationships/ctrlProp" Target="../ctrlProps/ctrlProp177.xml"/><Relationship Id="rId114" Type="http://schemas.openxmlformats.org/officeDocument/2006/relationships/ctrlProp" Target="../ctrlProps/ctrlProp176.xml"/><Relationship Id="rId113" Type="http://schemas.openxmlformats.org/officeDocument/2006/relationships/ctrlProp" Target="../ctrlProps/ctrlProp175.xml"/><Relationship Id="rId112" Type="http://schemas.openxmlformats.org/officeDocument/2006/relationships/ctrlProp" Target="../ctrlProps/ctrlProp174.xml"/><Relationship Id="rId111" Type="http://schemas.openxmlformats.org/officeDocument/2006/relationships/ctrlProp" Target="../ctrlProps/ctrlProp173.xml"/><Relationship Id="rId110" Type="http://schemas.openxmlformats.org/officeDocument/2006/relationships/ctrlProp" Target="../ctrlProps/ctrlProp172.xml"/><Relationship Id="rId11" Type="http://schemas.openxmlformats.org/officeDocument/2006/relationships/ctrlProp" Target="../ctrlProps/ctrlProp73.xml"/><Relationship Id="rId109" Type="http://schemas.openxmlformats.org/officeDocument/2006/relationships/ctrlProp" Target="../ctrlProps/ctrlProp171.xml"/><Relationship Id="rId108" Type="http://schemas.openxmlformats.org/officeDocument/2006/relationships/ctrlProp" Target="../ctrlProps/ctrlProp170.xml"/><Relationship Id="rId107" Type="http://schemas.openxmlformats.org/officeDocument/2006/relationships/ctrlProp" Target="../ctrlProps/ctrlProp169.xml"/><Relationship Id="rId106" Type="http://schemas.openxmlformats.org/officeDocument/2006/relationships/ctrlProp" Target="../ctrlProps/ctrlProp168.xml"/><Relationship Id="rId105" Type="http://schemas.openxmlformats.org/officeDocument/2006/relationships/ctrlProp" Target="../ctrlProps/ctrlProp167.xml"/><Relationship Id="rId104" Type="http://schemas.openxmlformats.org/officeDocument/2006/relationships/ctrlProp" Target="../ctrlProps/ctrlProp166.xml"/><Relationship Id="rId103" Type="http://schemas.openxmlformats.org/officeDocument/2006/relationships/ctrlProp" Target="../ctrlProps/ctrlProp165.xml"/><Relationship Id="rId102" Type="http://schemas.openxmlformats.org/officeDocument/2006/relationships/ctrlProp" Target="../ctrlProps/ctrlProp164.xml"/><Relationship Id="rId101" Type="http://schemas.openxmlformats.org/officeDocument/2006/relationships/ctrlProp" Target="../ctrlProps/ctrlProp163.xml"/><Relationship Id="rId100" Type="http://schemas.openxmlformats.org/officeDocument/2006/relationships/ctrlProp" Target="../ctrlProps/ctrlProp162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" Type="http://schemas.openxmlformats.org/officeDocument/2006/relationships/ctrlProp" Target="../ctrlProps/ctrlProp195.xml"/><Relationship Id="rId7" Type="http://schemas.openxmlformats.org/officeDocument/2006/relationships/ctrlProp" Target="../ctrlProps/ctrlProp194.xml"/><Relationship Id="rId6" Type="http://schemas.openxmlformats.org/officeDocument/2006/relationships/ctrlProp" Target="../ctrlProps/ctrlProp193.xml"/><Relationship Id="rId5" Type="http://schemas.openxmlformats.org/officeDocument/2006/relationships/ctrlProp" Target="../ctrlProps/ctrlProp192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54" customWidth="1"/>
    <col min="3" max="3" width="10.1666666666667" customWidth="1"/>
  </cols>
  <sheetData>
    <row r="1" ht="21" customHeight="1" spans="1:2">
      <c r="A1" s="355"/>
      <c r="B1" s="356" t="s">
        <v>0</v>
      </c>
    </row>
    <row r="2" spans="1:2">
      <c r="A2" s="9">
        <v>1</v>
      </c>
      <c r="B2" s="357" t="s">
        <v>1</v>
      </c>
    </row>
    <row r="3" spans="1:2">
      <c r="A3" s="9">
        <v>2</v>
      </c>
      <c r="B3" s="357" t="s">
        <v>2</v>
      </c>
    </row>
    <row r="4" spans="1:2">
      <c r="A4" s="9">
        <v>3</v>
      </c>
      <c r="B4" s="357" t="s">
        <v>3</v>
      </c>
    </row>
    <row r="5" spans="1:2">
      <c r="A5" s="9">
        <v>4</v>
      </c>
      <c r="B5" s="357" t="s">
        <v>4</v>
      </c>
    </row>
    <row r="6" spans="1:2">
      <c r="A6" s="9">
        <v>5</v>
      </c>
      <c r="B6" s="357" t="s">
        <v>5</v>
      </c>
    </row>
    <row r="7" spans="1:2">
      <c r="A7" s="9">
        <v>6</v>
      </c>
      <c r="B7" s="357" t="s">
        <v>6</v>
      </c>
    </row>
    <row r="8" s="353" customFormat="1" ht="15" customHeight="1" spans="1:2">
      <c r="A8" s="358">
        <v>7</v>
      </c>
      <c r="B8" s="359" t="s">
        <v>7</v>
      </c>
    </row>
    <row r="9" ht="19" customHeight="1" spans="1:2">
      <c r="A9" s="355"/>
      <c r="B9" s="360" t="s">
        <v>8</v>
      </c>
    </row>
    <row r="10" ht="16" customHeight="1" spans="1:2">
      <c r="A10" s="9">
        <v>1</v>
      </c>
      <c r="B10" s="361" t="s">
        <v>9</v>
      </c>
    </row>
    <row r="11" spans="1:2">
      <c r="A11" s="9">
        <v>2</v>
      </c>
      <c r="B11" s="357" t="s">
        <v>10</v>
      </c>
    </row>
    <row r="12" spans="1:2">
      <c r="A12" s="9">
        <v>3</v>
      </c>
      <c r="B12" s="362" t="s">
        <v>11</v>
      </c>
    </row>
    <row r="13" spans="1:2">
      <c r="A13" s="9">
        <v>4</v>
      </c>
      <c r="B13" s="363" t="s">
        <v>12</v>
      </c>
    </row>
    <row r="14" spans="1:2">
      <c r="A14" s="9">
        <v>5</v>
      </c>
      <c r="B14" s="363" t="s">
        <v>13</v>
      </c>
    </row>
    <row r="15" spans="1:2">
      <c r="A15" s="9">
        <v>6</v>
      </c>
      <c r="B15" s="363" t="s">
        <v>14</v>
      </c>
    </row>
    <row r="16" spans="1:2">
      <c r="A16" s="9">
        <v>7</v>
      </c>
      <c r="B16" s="363" t="s">
        <v>15</v>
      </c>
    </row>
    <row r="17" spans="1:2">
      <c r="A17" s="9">
        <v>8</v>
      </c>
      <c r="B17" s="363" t="s">
        <v>16</v>
      </c>
    </row>
    <row r="18" spans="1:2">
      <c r="A18" s="9">
        <v>9</v>
      </c>
      <c r="B18" s="357" t="s">
        <v>17</v>
      </c>
    </row>
    <row r="19" spans="1:2">
      <c r="A19" s="9"/>
      <c r="B19" s="357"/>
    </row>
    <row r="20" ht="20.25" spans="1:2">
      <c r="A20" s="355"/>
      <c r="B20" s="356" t="s">
        <v>18</v>
      </c>
    </row>
    <row r="21" spans="1:2">
      <c r="A21" s="9">
        <v>1</v>
      </c>
      <c r="B21" s="364" t="s">
        <v>19</v>
      </c>
    </row>
    <row r="22" spans="1:2">
      <c r="A22" s="9">
        <v>2</v>
      </c>
      <c r="B22" s="357" t="s">
        <v>20</v>
      </c>
    </row>
    <row r="23" spans="1:2">
      <c r="A23" s="9">
        <v>3</v>
      </c>
      <c r="B23" s="357" t="s">
        <v>21</v>
      </c>
    </row>
    <row r="24" spans="1:2">
      <c r="A24" s="9">
        <v>4</v>
      </c>
      <c r="B24" s="357" t="s">
        <v>22</v>
      </c>
    </row>
    <row r="25" spans="1:2">
      <c r="A25" s="9">
        <v>5</v>
      </c>
      <c r="B25" s="363" t="s">
        <v>23</v>
      </c>
    </row>
    <row r="26" spans="1:2">
      <c r="A26" s="9">
        <v>6</v>
      </c>
      <c r="B26" s="363" t="s">
        <v>24</v>
      </c>
    </row>
    <row r="27" customFormat="1" spans="1:2">
      <c r="A27" s="9">
        <v>7</v>
      </c>
      <c r="B27" s="357" t="s">
        <v>25</v>
      </c>
    </row>
    <row r="28" spans="1:2">
      <c r="A28" s="9"/>
      <c r="B28" s="357"/>
    </row>
    <row r="29" ht="20.25" spans="1:2">
      <c r="A29" s="355"/>
      <c r="B29" s="356" t="s">
        <v>26</v>
      </c>
    </row>
    <row r="30" spans="1:2">
      <c r="A30" s="9">
        <v>1</v>
      </c>
      <c r="B30" s="364" t="s">
        <v>27</v>
      </c>
    </row>
    <row r="31" spans="1:2">
      <c r="A31" s="9">
        <v>2</v>
      </c>
      <c r="B31" s="357" t="s">
        <v>28</v>
      </c>
    </row>
    <row r="32" spans="1:2">
      <c r="A32" s="9">
        <v>3</v>
      </c>
      <c r="B32" s="357" t="s">
        <v>29</v>
      </c>
    </row>
    <row r="33" ht="28.5" spans="1:2">
      <c r="A33" s="9">
        <v>4</v>
      </c>
      <c r="B33" s="357" t="s">
        <v>30</v>
      </c>
    </row>
    <row r="34" spans="1:2">
      <c r="A34" s="9">
        <v>5</v>
      </c>
      <c r="B34" s="357" t="s">
        <v>31</v>
      </c>
    </row>
    <row r="35" spans="1:2">
      <c r="A35" s="9">
        <v>6</v>
      </c>
      <c r="B35" s="357" t="s">
        <v>32</v>
      </c>
    </row>
    <row r="36" customFormat="1" spans="1:2">
      <c r="A36" s="9">
        <v>7</v>
      </c>
      <c r="B36" s="357" t="s">
        <v>33</v>
      </c>
    </row>
    <row r="37" spans="1:2">
      <c r="A37" s="9"/>
      <c r="B37" s="357"/>
    </row>
    <row r="39" spans="1:2">
      <c r="A39" s="365" t="s">
        <v>34</v>
      </c>
      <c r="B39" s="36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:F7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311</v>
      </c>
      <c r="H2" s="4"/>
      <c r="I2" s="4" t="s">
        <v>312</v>
      </c>
      <c r="J2" s="4"/>
      <c r="K2" s="6" t="s">
        <v>313</v>
      </c>
      <c r="L2" s="43" t="s">
        <v>314</v>
      </c>
      <c r="M2" s="17" t="s">
        <v>315</v>
      </c>
    </row>
    <row r="3" s="1" customFormat="1" ht="16.5" spans="1:13">
      <c r="A3" s="4"/>
      <c r="B3" s="7"/>
      <c r="C3" s="7"/>
      <c r="D3" s="7"/>
      <c r="E3" s="7"/>
      <c r="F3" s="7"/>
      <c r="G3" s="4" t="s">
        <v>316</v>
      </c>
      <c r="H3" s="4" t="s">
        <v>317</v>
      </c>
      <c r="I3" s="4" t="s">
        <v>316</v>
      </c>
      <c r="J3" s="4" t="s">
        <v>317</v>
      </c>
      <c r="K3" s="8"/>
      <c r="L3" s="44"/>
      <c r="M3" s="18"/>
    </row>
    <row r="4" ht="31.5" spans="1:13">
      <c r="A4" s="9">
        <v>1</v>
      </c>
      <c r="B4" s="367" t="s">
        <v>301</v>
      </c>
      <c r="C4" s="10">
        <v>11</v>
      </c>
      <c r="D4" s="367" t="s">
        <v>299</v>
      </c>
      <c r="E4" s="368" t="s">
        <v>300</v>
      </c>
      <c r="F4" s="10" t="s">
        <v>63</v>
      </c>
      <c r="G4" s="10">
        <v>0.3</v>
      </c>
      <c r="H4" s="10">
        <v>0.2</v>
      </c>
      <c r="I4" s="10">
        <v>0.4</v>
      </c>
      <c r="J4" s="10">
        <v>0.3</v>
      </c>
      <c r="K4" s="10">
        <v>1.2</v>
      </c>
      <c r="L4" s="10" t="s">
        <v>318</v>
      </c>
      <c r="M4" s="10" t="s">
        <v>302</v>
      </c>
    </row>
    <row r="5" ht="31.5" spans="1:13">
      <c r="A5" s="9">
        <v>2</v>
      </c>
      <c r="B5" s="367" t="s">
        <v>301</v>
      </c>
      <c r="C5" s="10">
        <v>23</v>
      </c>
      <c r="D5" s="367" t="s">
        <v>299</v>
      </c>
      <c r="E5" s="369" t="s">
        <v>303</v>
      </c>
      <c r="F5" s="10" t="s">
        <v>63</v>
      </c>
      <c r="G5" s="10">
        <v>0.2</v>
      </c>
      <c r="H5" s="10">
        <v>0.2</v>
      </c>
      <c r="I5" s="10">
        <v>0.4</v>
      </c>
      <c r="J5" s="10">
        <v>0.3</v>
      </c>
      <c r="K5" s="10">
        <v>1.1</v>
      </c>
      <c r="L5" s="10" t="s">
        <v>318</v>
      </c>
      <c r="M5" s="10" t="s">
        <v>302</v>
      </c>
    </row>
    <row r="6" ht="21" spans="1:13">
      <c r="A6" s="9">
        <v>3</v>
      </c>
      <c r="B6" s="370" t="s">
        <v>306</v>
      </c>
      <c r="C6" s="10">
        <v>1</v>
      </c>
      <c r="D6" s="370" t="s">
        <v>304</v>
      </c>
      <c r="E6" s="368" t="s">
        <v>305</v>
      </c>
      <c r="F6" s="10" t="s">
        <v>63</v>
      </c>
      <c r="G6" s="10">
        <v>0.4</v>
      </c>
      <c r="H6" s="10">
        <v>0.2</v>
      </c>
      <c r="I6" s="10">
        <v>0.4</v>
      </c>
      <c r="J6" s="10">
        <v>0.2</v>
      </c>
      <c r="K6" s="10">
        <v>1.2</v>
      </c>
      <c r="L6" s="10"/>
      <c r="M6" s="10" t="s">
        <v>302</v>
      </c>
    </row>
    <row r="7" ht="21" spans="1:13">
      <c r="A7" s="9">
        <v>4</v>
      </c>
      <c r="B7" s="370" t="s">
        <v>306</v>
      </c>
      <c r="C7" s="10">
        <v>3</v>
      </c>
      <c r="D7" s="370" t="s">
        <v>304</v>
      </c>
      <c r="E7" s="369" t="s">
        <v>305</v>
      </c>
      <c r="F7" s="10" t="s">
        <v>63</v>
      </c>
      <c r="G7" s="10">
        <v>0.4</v>
      </c>
      <c r="H7" s="10">
        <v>0.2</v>
      </c>
      <c r="I7" s="10">
        <v>0.4</v>
      </c>
      <c r="J7" s="10">
        <v>0.2</v>
      </c>
      <c r="K7" s="10">
        <v>1.2</v>
      </c>
      <c r="L7" s="10"/>
      <c r="M7" s="10" t="s">
        <v>302</v>
      </c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307</v>
      </c>
      <c r="B12" s="12"/>
      <c r="C12" s="12"/>
      <c r="D12" s="12"/>
      <c r="E12" s="13"/>
      <c r="F12" s="14"/>
      <c r="G12" s="25"/>
      <c r="H12" s="11" t="s">
        <v>308</v>
      </c>
      <c r="I12" s="12"/>
      <c r="J12" s="12"/>
      <c r="K12" s="13"/>
      <c r="L12" s="45"/>
      <c r="M12" s="19"/>
    </row>
    <row r="13" ht="16.5" spans="1:13">
      <c r="A13" s="42" t="s">
        <v>319</v>
      </c>
      <c r="B13" s="4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8" sqref="F8:F15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321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31" t="s">
        <v>322</v>
      </c>
      <c r="H2" s="32"/>
      <c r="I2" s="39"/>
      <c r="J2" s="31" t="s">
        <v>323</v>
      </c>
      <c r="K2" s="32"/>
      <c r="L2" s="39"/>
      <c r="M2" s="31" t="s">
        <v>324</v>
      </c>
      <c r="N2" s="32"/>
      <c r="O2" s="39"/>
      <c r="P2" s="31" t="s">
        <v>325</v>
      </c>
      <c r="Q2" s="32"/>
      <c r="R2" s="39"/>
      <c r="S2" s="32" t="s">
        <v>326</v>
      </c>
      <c r="T2" s="32"/>
      <c r="U2" s="39"/>
      <c r="V2" s="27" t="s">
        <v>327</v>
      </c>
      <c r="W2" s="27" t="s">
        <v>297</v>
      </c>
    </row>
    <row r="3" s="1" customFormat="1" ht="16.5" spans="1:23">
      <c r="A3" s="7"/>
      <c r="B3" s="33"/>
      <c r="C3" s="33"/>
      <c r="D3" s="33"/>
      <c r="E3" s="33"/>
      <c r="F3" s="33"/>
      <c r="G3" s="4" t="s">
        <v>328</v>
      </c>
      <c r="H3" s="4" t="s">
        <v>69</v>
      </c>
      <c r="I3" s="4" t="s">
        <v>288</v>
      </c>
      <c r="J3" s="4" t="s">
        <v>328</v>
      </c>
      <c r="K3" s="4" t="s">
        <v>69</v>
      </c>
      <c r="L3" s="4" t="s">
        <v>288</v>
      </c>
      <c r="M3" s="4" t="s">
        <v>328</v>
      </c>
      <c r="N3" s="4" t="s">
        <v>69</v>
      </c>
      <c r="O3" s="4" t="s">
        <v>288</v>
      </c>
      <c r="P3" s="4" t="s">
        <v>328</v>
      </c>
      <c r="Q3" s="4" t="s">
        <v>69</v>
      </c>
      <c r="R3" s="4" t="s">
        <v>288</v>
      </c>
      <c r="S3" s="4" t="s">
        <v>328</v>
      </c>
      <c r="T3" s="4" t="s">
        <v>69</v>
      </c>
      <c r="U3" s="4" t="s">
        <v>288</v>
      </c>
      <c r="V3" s="40"/>
      <c r="W3" s="40"/>
    </row>
    <row r="4" ht="81" spans="1:23">
      <c r="A4" s="34" t="s">
        <v>329</v>
      </c>
      <c r="B4" s="371" t="s">
        <v>301</v>
      </c>
      <c r="C4" s="21">
        <v>11</v>
      </c>
      <c r="D4" s="371" t="s">
        <v>299</v>
      </c>
      <c r="E4" s="371" t="s">
        <v>300</v>
      </c>
      <c r="F4" s="21" t="s">
        <v>63</v>
      </c>
      <c r="G4" s="372" t="s">
        <v>330</v>
      </c>
      <c r="H4" s="373" t="s">
        <v>331</v>
      </c>
      <c r="I4" s="372" t="s">
        <v>332</v>
      </c>
      <c r="J4" s="372" t="s">
        <v>333</v>
      </c>
      <c r="K4" s="373" t="s">
        <v>334</v>
      </c>
      <c r="L4" s="372" t="s">
        <v>332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7"/>
      <c r="B5" s="23"/>
      <c r="C5" s="23"/>
      <c r="D5" s="23"/>
      <c r="E5" s="23"/>
      <c r="F5" s="23"/>
      <c r="G5" s="31" t="s">
        <v>335</v>
      </c>
      <c r="H5" s="32"/>
      <c r="I5" s="39"/>
      <c r="J5" s="31" t="s">
        <v>336</v>
      </c>
      <c r="K5" s="32"/>
      <c r="L5" s="39"/>
      <c r="M5" s="31" t="s">
        <v>337</v>
      </c>
      <c r="N5" s="32"/>
      <c r="O5" s="39"/>
      <c r="P5" s="31" t="s">
        <v>338</v>
      </c>
      <c r="Q5" s="32"/>
      <c r="R5" s="39"/>
      <c r="S5" s="32" t="s">
        <v>339</v>
      </c>
      <c r="T5" s="32"/>
      <c r="U5" s="39"/>
      <c r="V5" s="10"/>
      <c r="W5" s="10"/>
    </row>
    <row r="6" ht="16.5" spans="1:23">
      <c r="A6" s="37"/>
      <c r="B6" s="23"/>
      <c r="C6" s="23"/>
      <c r="D6" s="23"/>
      <c r="E6" s="23"/>
      <c r="F6" s="23"/>
      <c r="G6" s="4" t="s">
        <v>328</v>
      </c>
      <c r="H6" s="4" t="s">
        <v>69</v>
      </c>
      <c r="I6" s="4" t="s">
        <v>288</v>
      </c>
      <c r="J6" s="4" t="s">
        <v>328</v>
      </c>
      <c r="K6" s="4" t="s">
        <v>69</v>
      </c>
      <c r="L6" s="4" t="s">
        <v>288</v>
      </c>
      <c r="M6" s="4" t="s">
        <v>328</v>
      </c>
      <c r="N6" s="4" t="s">
        <v>69</v>
      </c>
      <c r="O6" s="4" t="s">
        <v>288</v>
      </c>
      <c r="P6" s="4" t="s">
        <v>328</v>
      </c>
      <c r="Q6" s="4" t="s">
        <v>69</v>
      </c>
      <c r="R6" s="4" t="s">
        <v>288</v>
      </c>
      <c r="S6" s="4" t="s">
        <v>328</v>
      </c>
      <c r="T6" s="4" t="s">
        <v>69</v>
      </c>
      <c r="U6" s="4" t="s">
        <v>288</v>
      </c>
      <c r="V6" s="10"/>
      <c r="W6" s="10"/>
    </row>
    <row r="7" spans="1:23">
      <c r="A7" s="38"/>
      <c r="B7" s="24"/>
      <c r="C7" s="24"/>
      <c r="D7" s="24"/>
      <c r="E7" s="24"/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21" t="s">
        <v>340</v>
      </c>
      <c r="B8" s="371" t="s">
        <v>301</v>
      </c>
      <c r="C8" s="21">
        <v>11</v>
      </c>
      <c r="D8" s="371" t="s">
        <v>299</v>
      </c>
      <c r="E8" s="371" t="s">
        <v>300</v>
      </c>
      <c r="F8" s="21" t="s">
        <v>63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24"/>
      <c r="B9" s="23"/>
      <c r="C9" s="23"/>
      <c r="D9" s="23"/>
      <c r="E9" s="23"/>
      <c r="F9" s="2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21" t="s">
        <v>341</v>
      </c>
      <c r="B10" s="23"/>
      <c r="C10" s="23"/>
      <c r="D10" s="23"/>
      <c r="E10" s="23"/>
      <c r="F10" s="2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24"/>
      <c r="B11" s="24"/>
      <c r="C11" s="24"/>
      <c r="D11" s="24"/>
      <c r="E11" s="24"/>
      <c r="F11" s="2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21" t="s">
        <v>342</v>
      </c>
      <c r="B12" s="371" t="s">
        <v>301</v>
      </c>
      <c r="C12" s="21">
        <v>11</v>
      </c>
      <c r="D12" s="371" t="s">
        <v>299</v>
      </c>
      <c r="E12" s="371" t="s">
        <v>300</v>
      </c>
      <c r="F12" s="21" t="s">
        <v>63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24"/>
      <c r="B13" s="23"/>
      <c r="C13" s="23"/>
      <c r="D13" s="23"/>
      <c r="E13" s="23"/>
      <c r="F13" s="2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21" t="s">
        <v>343</v>
      </c>
      <c r="B14" s="23"/>
      <c r="C14" s="23"/>
      <c r="D14" s="23"/>
      <c r="E14" s="23"/>
      <c r="F14" s="2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24"/>
      <c r="B15" s="24"/>
      <c r="C15" s="24"/>
      <c r="D15" s="24"/>
      <c r="E15" s="24"/>
      <c r="F15" s="2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344</v>
      </c>
      <c r="B17" s="12"/>
      <c r="C17" s="12"/>
      <c r="D17" s="12"/>
      <c r="E17" s="13"/>
      <c r="F17" s="14"/>
      <c r="G17" s="25"/>
      <c r="H17" s="30"/>
      <c r="I17" s="30"/>
      <c r="J17" s="11" t="s">
        <v>345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346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348</v>
      </c>
      <c r="B2" s="27" t="s">
        <v>284</v>
      </c>
      <c r="C2" s="27" t="s">
        <v>285</v>
      </c>
      <c r="D2" s="27" t="s">
        <v>286</v>
      </c>
      <c r="E2" s="27" t="s">
        <v>287</v>
      </c>
      <c r="F2" s="27" t="s">
        <v>288</v>
      </c>
      <c r="G2" s="26" t="s">
        <v>349</v>
      </c>
      <c r="H2" s="26" t="s">
        <v>350</v>
      </c>
      <c r="I2" s="26" t="s">
        <v>351</v>
      </c>
      <c r="J2" s="26" t="s">
        <v>350</v>
      </c>
      <c r="K2" s="26" t="s">
        <v>352</v>
      </c>
      <c r="L2" s="26" t="s">
        <v>350</v>
      </c>
      <c r="M2" s="27" t="s">
        <v>327</v>
      </c>
      <c r="N2" s="27" t="s">
        <v>297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348</v>
      </c>
      <c r="B4" s="29" t="s">
        <v>353</v>
      </c>
      <c r="C4" s="29" t="s">
        <v>328</v>
      </c>
      <c r="D4" s="29" t="s">
        <v>286</v>
      </c>
      <c r="E4" s="27" t="s">
        <v>287</v>
      </c>
      <c r="F4" s="27" t="s">
        <v>288</v>
      </c>
      <c r="G4" s="26" t="s">
        <v>349</v>
      </c>
      <c r="H4" s="26" t="s">
        <v>350</v>
      </c>
      <c r="I4" s="26" t="s">
        <v>351</v>
      </c>
      <c r="J4" s="26" t="s">
        <v>350</v>
      </c>
      <c r="K4" s="26" t="s">
        <v>352</v>
      </c>
      <c r="L4" s="26" t="s">
        <v>350</v>
      </c>
      <c r="M4" s="27" t="s">
        <v>327</v>
      </c>
      <c r="N4" s="27" t="s">
        <v>297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354</v>
      </c>
      <c r="B11" s="12"/>
      <c r="C11" s="12"/>
      <c r="D11" s="13"/>
      <c r="E11" s="14"/>
      <c r="F11" s="30"/>
      <c r="G11" s="25"/>
      <c r="H11" s="30"/>
      <c r="I11" s="11" t="s">
        <v>355</v>
      </c>
      <c r="J11" s="12"/>
      <c r="K11" s="12"/>
      <c r="L11" s="12"/>
      <c r="M11" s="12"/>
      <c r="N11" s="19"/>
    </row>
    <row r="12" ht="16.5" spans="1:14">
      <c r="A12" s="15" t="s">
        <v>356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21" sqref="E21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321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358</v>
      </c>
      <c r="H2" s="4" t="s">
        <v>359</v>
      </c>
      <c r="I2" s="4" t="s">
        <v>360</v>
      </c>
      <c r="J2" s="4" t="s">
        <v>361</v>
      </c>
      <c r="K2" s="5" t="s">
        <v>327</v>
      </c>
      <c r="L2" s="5" t="s">
        <v>297</v>
      </c>
    </row>
    <row r="3" ht="31.5" spans="1:12">
      <c r="A3" s="9" t="s">
        <v>329</v>
      </c>
      <c r="B3" s="367" t="s">
        <v>301</v>
      </c>
      <c r="C3" s="10">
        <v>11</v>
      </c>
      <c r="D3" s="367" t="s">
        <v>299</v>
      </c>
      <c r="E3" s="368" t="s">
        <v>300</v>
      </c>
      <c r="F3" s="21" t="s">
        <v>63</v>
      </c>
      <c r="G3" s="367" t="s">
        <v>362</v>
      </c>
      <c r="H3" s="367" t="s">
        <v>363</v>
      </c>
      <c r="I3" s="10"/>
      <c r="J3" s="10"/>
      <c r="K3" s="10"/>
      <c r="L3" s="10" t="s">
        <v>302</v>
      </c>
    </row>
    <row r="4" ht="31.5" spans="1:12">
      <c r="A4" s="9" t="s">
        <v>340</v>
      </c>
      <c r="B4" s="367" t="s">
        <v>301</v>
      </c>
      <c r="C4" s="10">
        <v>23</v>
      </c>
      <c r="D4" s="367" t="s">
        <v>299</v>
      </c>
      <c r="E4" s="369" t="s">
        <v>303</v>
      </c>
      <c r="F4" s="23"/>
      <c r="G4" s="367" t="s">
        <v>362</v>
      </c>
      <c r="H4" s="367" t="s">
        <v>363</v>
      </c>
      <c r="I4" s="10"/>
      <c r="J4" s="10"/>
      <c r="K4" s="10"/>
      <c r="L4" s="10" t="s">
        <v>302</v>
      </c>
    </row>
    <row r="5" spans="1:12">
      <c r="A5" s="9" t="s">
        <v>341</v>
      </c>
      <c r="B5" s="9"/>
      <c r="C5" s="10"/>
      <c r="D5" s="10"/>
      <c r="E5" s="10"/>
      <c r="F5" s="23"/>
      <c r="G5" s="10"/>
      <c r="H5" s="10"/>
      <c r="I5" s="10"/>
      <c r="J5" s="10"/>
      <c r="K5" s="10"/>
      <c r="L5" s="10"/>
    </row>
    <row r="6" spans="1:12">
      <c r="A6" s="9" t="s">
        <v>342</v>
      </c>
      <c r="B6" s="9"/>
      <c r="C6" s="10"/>
      <c r="D6" s="10"/>
      <c r="E6" s="10"/>
      <c r="F6" s="24"/>
      <c r="G6" s="10"/>
      <c r="H6" s="10"/>
      <c r="I6" s="10"/>
      <c r="J6" s="10"/>
      <c r="K6" s="10"/>
      <c r="L6" s="10"/>
    </row>
    <row r="7" spans="1:12">
      <c r="A7" s="9" t="s">
        <v>343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364</v>
      </c>
      <c r="B11" s="12"/>
      <c r="C11" s="12"/>
      <c r="D11" s="12"/>
      <c r="E11" s="13"/>
      <c r="F11" s="14"/>
      <c r="G11" s="25"/>
      <c r="H11" s="11" t="s">
        <v>365</v>
      </c>
      <c r="I11" s="12"/>
      <c r="J11" s="12"/>
      <c r="K11" s="12"/>
      <c r="L11" s="19"/>
    </row>
    <row r="12" ht="16.5" spans="1:12">
      <c r="A12" s="15" t="s">
        <v>366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6">
    <mergeCell ref="A1:J1"/>
    <mergeCell ref="A11:E11"/>
    <mergeCell ref="F11:G11"/>
    <mergeCell ref="H11:J11"/>
    <mergeCell ref="A12:L12"/>
    <mergeCell ref="F3:F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367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283</v>
      </c>
      <c r="B2" s="5" t="s">
        <v>288</v>
      </c>
      <c r="C2" s="5" t="s">
        <v>328</v>
      </c>
      <c r="D2" s="5" t="s">
        <v>286</v>
      </c>
      <c r="E2" s="5" t="s">
        <v>287</v>
      </c>
      <c r="F2" s="4" t="s">
        <v>368</v>
      </c>
      <c r="G2" s="4" t="s">
        <v>312</v>
      </c>
      <c r="H2" s="6" t="s">
        <v>313</v>
      </c>
      <c r="I2" s="17" t="s">
        <v>315</v>
      </c>
    </row>
    <row r="3" s="1" customFormat="1" ht="16.5" spans="1:9">
      <c r="A3" s="4"/>
      <c r="B3" s="7"/>
      <c r="C3" s="7"/>
      <c r="D3" s="7"/>
      <c r="E3" s="7"/>
      <c r="F3" s="4" t="s">
        <v>369</v>
      </c>
      <c r="G3" s="4" t="s">
        <v>316</v>
      </c>
      <c r="H3" s="8"/>
      <c r="I3" s="18"/>
    </row>
    <row r="4" spans="1:9">
      <c r="A4" s="9"/>
      <c r="B4" s="9"/>
      <c r="C4" s="367" t="s">
        <v>370</v>
      </c>
      <c r="D4" s="367" t="s">
        <v>371</v>
      </c>
      <c r="E4" s="10" t="s">
        <v>63</v>
      </c>
      <c r="F4" s="10">
        <v>0.3</v>
      </c>
      <c r="G4" s="10">
        <v>0.4</v>
      </c>
      <c r="H4" s="10">
        <v>0.7</v>
      </c>
      <c r="I4" s="10" t="s">
        <v>302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307</v>
      </c>
      <c r="B12" s="12"/>
      <c r="C12" s="12"/>
      <c r="D12" s="13"/>
      <c r="E12" s="14"/>
      <c r="F12" s="11" t="s">
        <v>365</v>
      </c>
      <c r="G12" s="12"/>
      <c r="H12" s="13"/>
      <c r="I12" s="19"/>
    </row>
    <row r="13" ht="16.5" spans="1:9">
      <c r="A13" s="15" t="s">
        <v>372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3" t="s">
        <v>35</v>
      </c>
      <c r="C2" s="334"/>
      <c r="D2" s="334"/>
      <c r="E2" s="334"/>
      <c r="F2" s="334"/>
      <c r="G2" s="334"/>
      <c r="H2" s="334"/>
      <c r="I2" s="348"/>
    </row>
    <row r="3" ht="28" customHeight="1" spans="2:9">
      <c r="B3" s="335"/>
      <c r="C3" s="336"/>
      <c r="D3" s="337" t="s">
        <v>36</v>
      </c>
      <c r="E3" s="338"/>
      <c r="F3" s="339" t="s">
        <v>37</v>
      </c>
      <c r="G3" s="340"/>
      <c r="H3" s="337" t="s">
        <v>38</v>
      </c>
      <c r="I3" s="349"/>
    </row>
    <row r="4" ht="28" customHeight="1" spans="2:9">
      <c r="B4" s="335" t="s">
        <v>39</v>
      </c>
      <c r="C4" s="336" t="s">
        <v>40</v>
      </c>
      <c r="D4" s="336" t="s">
        <v>41</v>
      </c>
      <c r="E4" s="336" t="s">
        <v>42</v>
      </c>
      <c r="F4" s="341" t="s">
        <v>41</v>
      </c>
      <c r="G4" s="341" t="s">
        <v>42</v>
      </c>
      <c r="H4" s="336" t="s">
        <v>41</v>
      </c>
      <c r="I4" s="350" t="s">
        <v>42</v>
      </c>
    </row>
    <row r="5" ht="28" customHeight="1" spans="2:9">
      <c r="B5" s="342" t="s">
        <v>43</v>
      </c>
      <c r="C5" s="9">
        <v>13</v>
      </c>
      <c r="D5" s="9">
        <v>0</v>
      </c>
      <c r="E5" s="9">
        <v>1</v>
      </c>
      <c r="F5" s="343">
        <v>0</v>
      </c>
      <c r="G5" s="343">
        <v>1</v>
      </c>
      <c r="H5" s="9">
        <v>1</v>
      </c>
      <c r="I5" s="351">
        <v>2</v>
      </c>
    </row>
    <row r="6" ht="28" customHeight="1" spans="2:9">
      <c r="B6" s="342" t="s">
        <v>44</v>
      </c>
      <c r="C6" s="9">
        <v>20</v>
      </c>
      <c r="D6" s="9">
        <v>0</v>
      </c>
      <c r="E6" s="9">
        <v>1</v>
      </c>
      <c r="F6" s="343">
        <v>1</v>
      </c>
      <c r="G6" s="343">
        <v>2</v>
      </c>
      <c r="H6" s="9">
        <v>2</v>
      </c>
      <c r="I6" s="351">
        <v>3</v>
      </c>
    </row>
    <row r="7" ht="28" customHeight="1" spans="2:9">
      <c r="B7" s="342" t="s">
        <v>45</v>
      </c>
      <c r="C7" s="9">
        <v>32</v>
      </c>
      <c r="D7" s="9">
        <v>0</v>
      </c>
      <c r="E7" s="9">
        <v>1</v>
      </c>
      <c r="F7" s="343">
        <v>2</v>
      </c>
      <c r="G7" s="343">
        <v>3</v>
      </c>
      <c r="H7" s="9">
        <v>3</v>
      </c>
      <c r="I7" s="351">
        <v>4</v>
      </c>
    </row>
    <row r="8" ht="28" customHeight="1" spans="2:9">
      <c r="B8" s="342" t="s">
        <v>46</v>
      </c>
      <c r="C8" s="9">
        <v>50</v>
      </c>
      <c r="D8" s="9">
        <v>1</v>
      </c>
      <c r="E8" s="9">
        <v>2</v>
      </c>
      <c r="F8" s="343">
        <v>3</v>
      </c>
      <c r="G8" s="343">
        <v>4</v>
      </c>
      <c r="H8" s="9">
        <v>5</v>
      </c>
      <c r="I8" s="351">
        <v>6</v>
      </c>
    </row>
    <row r="9" ht="28" customHeight="1" spans="2:9">
      <c r="B9" s="342" t="s">
        <v>47</v>
      </c>
      <c r="C9" s="9">
        <v>80</v>
      </c>
      <c r="D9" s="9">
        <v>2</v>
      </c>
      <c r="E9" s="9">
        <v>3</v>
      </c>
      <c r="F9" s="343">
        <v>5</v>
      </c>
      <c r="G9" s="343">
        <v>6</v>
      </c>
      <c r="H9" s="9">
        <v>7</v>
      </c>
      <c r="I9" s="351">
        <v>8</v>
      </c>
    </row>
    <row r="10" ht="28" customHeight="1" spans="2:9">
      <c r="B10" s="342" t="s">
        <v>48</v>
      </c>
      <c r="C10" s="9">
        <v>125</v>
      </c>
      <c r="D10" s="9">
        <v>3</v>
      </c>
      <c r="E10" s="9">
        <v>4</v>
      </c>
      <c r="F10" s="343">
        <v>7</v>
      </c>
      <c r="G10" s="343">
        <v>8</v>
      </c>
      <c r="H10" s="9">
        <v>10</v>
      </c>
      <c r="I10" s="351">
        <v>11</v>
      </c>
    </row>
    <row r="11" ht="28" customHeight="1" spans="2:9">
      <c r="B11" s="342" t="s">
        <v>49</v>
      </c>
      <c r="C11" s="9">
        <v>200</v>
      </c>
      <c r="D11" s="9">
        <v>5</v>
      </c>
      <c r="E11" s="9">
        <v>6</v>
      </c>
      <c r="F11" s="343">
        <v>10</v>
      </c>
      <c r="G11" s="343">
        <v>11</v>
      </c>
      <c r="H11" s="9">
        <v>14</v>
      </c>
      <c r="I11" s="351">
        <v>15</v>
      </c>
    </row>
    <row r="12" ht="28" customHeight="1" spans="2:9">
      <c r="B12" s="344" t="s">
        <v>50</v>
      </c>
      <c r="C12" s="345">
        <v>315</v>
      </c>
      <c r="D12" s="345">
        <v>7</v>
      </c>
      <c r="E12" s="345">
        <v>8</v>
      </c>
      <c r="F12" s="346">
        <v>14</v>
      </c>
      <c r="G12" s="346">
        <v>15</v>
      </c>
      <c r="H12" s="345">
        <v>21</v>
      </c>
      <c r="I12" s="352">
        <v>22</v>
      </c>
    </row>
    <row r="14" spans="2:4">
      <c r="B14" s="347" t="s">
        <v>51</v>
      </c>
      <c r="C14" s="347"/>
      <c r="D14" s="3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2" sqref="B2:C2"/>
    </sheetView>
  </sheetViews>
  <sheetFormatPr defaultColWidth="10.3333333333333" defaultRowHeight="16.5" customHeight="1"/>
  <cols>
    <col min="1" max="1" width="11.1166666666667" style="158" customWidth="1"/>
    <col min="2" max="9" width="10.3333333333333" style="158"/>
    <col min="10" max="10" width="8.83333333333333" style="158" customWidth="1"/>
    <col min="11" max="11" width="12" style="158" customWidth="1"/>
    <col min="12" max="16384" width="10.3333333333333" style="158"/>
  </cols>
  <sheetData>
    <row r="1" ht="21" spans="1:11">
      <c r="A1" s="270" t="s">
        <v>52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ht="15" spans="1:11">
      <c r="A2" s="160" t="s">
        <v>53</v>
      </c>
      <c r="B2" s="161" t="s">
        <v>54</v>
      </c>
      <c r="C2" s="161"/>
      <c r="D2" s="162" t="s">
        <v>55</v>
      </c>
      <c r="E2" s="162"/>
      <c r="F2" s="161" t="s">
        <v>56</v>
      </c>
      <c r="G2" s="161"/>
      <c r="H2" s="163" t="s">
        <v>57</v>
      </c>
      <c r="I2" s="234" t="s">
        <v>58</v>
      </c>
      <c r="J2" s="234"/>
      <c r="K2" s="235"/>
    </row>
    <row r="3" ht="14.25" spans="1:11">
      <c r="A3" s="164" t="s">
        <v>59</v>
      </c>
      <c r="B3" s="165"/>
      <c r="C3" s="166"/>
      <c r="D3" s="167" t="s">
        <v>60</v>
      </c>
      <c r="E3" s="168"/>
      <c r="F3" s="168"/>
      <c r="G3" s="169"/>
      <c r="H3" s="167" t="s">
        <v>61</v>
      </c>
      <c r="I3" s="168"/>
      <c r="J3" s="168"/>
      <c r="K3" s="169"/>
    </row>
    <row r="4" ht="14.25" spans="1:11">
      <c r="A4" s="170" t="s">
        <v>62</v>
      </c>
      <c r="B4" s="171" t="s">
        <v>63</v>
      </c>
      <c r="C4" s="172"/>
      <c r="D4" s="170" t="s">
        <v>64</v>
      </c>
      <c r="E4" s="173"/>
      <c r="F4" s="174" t="s">
        <v>65</v>
      </c>
      <c r="G4" s="175"/>
      <c r="H4" s="170" t="s">
        <v>66</v>
      </c>
      <c r="I4" s="173"/>
      <c r="J4" s="171" t="s">
        <v>67</v>
      </c>
      <c r="K4" s="172" t="s">
        <v>68</v>
      </c>
    </row>
    <row r="5" ht="14.25" spans="1:11">
      <c r="A5" s="176" t="s">
        <v>69</v>
      </c>
      <c r="B5" s="171" t="s">
        <v>70</v>
      </c>
      <c r="C5" s="172"/>
      <c r="D5" s="170" t="s">
        <v>71</v>
      </c>
      <c r="E5" s="173"/>
      <c r="F5" s="174">
        <v>44669</v>
      </c>
      <c r="G5" s="175"/>
      <c r="H5" s="170" t="s">
        <v>72</v>
      </c>
      <c r="I5" s="173"/>
      <c r="J5" s="171" t="s">
        <v>67</v>
      </c>
      <c r="K5" s="172" t="s">
        <v>68</v>
      </c>
    </row>
    <row r="6" ht="14.25" spans="1:11">
      <c r="A6" s="170" t="s">
        <v>73</v>
      </c>
      <c r="B6" s="88">
        <v>3</v>
      </c>
      <c r="C6" s="89">
        <v>6</v>
      </c>
      <c r="D6" s="176" t="s">
        <v>74</v>
      </c>
      <c r="E6" s="177"/>
      <c r="F6" s="174">
        <v>44757</v>
      </c>
      <c r="G6" s="175"/>
      <c r="H6" s="170" t="s">
        <v>75</v>
      </c>
      <c r="I6" s="173"/>
      <c r="J6" s="171" t="s">
        <v>67</v>
      </c>
      <c r="K6" s="172" t="s">
        <v>68</v>
      </c>
    </row>
    <row r="7" ht="14.25" spans="1:11">
      <c r="A7" s="170" t="s">
        <v>76</v>
      </c>
      <c r="B7" s="178">
        <v>24111</v>
      </c>
      <c r="C7" s="179"/>
      <c r="D7" s="176" t="s">
        <v>77</v>
      </c>
      <c r="E7" s="180"/>
      <c r="F7" s="174">
        <v>44757</v>
      </c>
      <c r="G7" s="175"/>
      <c r="H7" s="170" t="s">
        <v>78</v>
      </c>
      <c r="I7" s="173"/>
      <c r="J7" s="171" t="s">
        <v>67</v>
      </c>
      <c r="K7" s="172" t="s">
        <v>68</v>
      </c>
    </row>
    <row r="8" ht="15" spans="1:11">
      <c r="A8" s="181" t="s">
        <v>79</v>
      </c>
      <c r="B8" s="182"/>
      <c r="C8" s="183"/>
      <c r="D8" s="184" t="s">
        <v>80</v>
      </c>
      <c r="E8" s="185"/>
      <c r="F8" s="186">
        <v>44762</v>
      </c>
      <c r="G8" s="187"/>
      <c r="H8" s="184" t="s">
        <v>81</v>
      </c>
      <c r="I8" s="185"/>
      <c r="J8" s="203" t="s">
        <v>67</v>
      </c>
      <c r="K8" s="236" t="s">
        <v>68</v>
      </c>
    </row>
    <row r="9" ht="15" spans="1:11">
      <c r="A9" s="271" t="s">
        <v>82</v>
      </c>
      <c r="B9" s="272"/>
      <c r="C9" s="272"/>
      <c r="D9" s="272"/>
      <c r="E9" s="272"/>
      <c r="F9" s="272"/>
      <c r="G9" s="272"/>
      <c r="H9" s="272"/>
      <c r="I9" s="272"/>
      <c r="J9" s="272"/>
      <c r="K9" s="315"/>
    </row>
    <row r="10" ht="15" spans="1:11">
      <c r="A10" s="273" t="s">
        <v>83</v>
      </c>
      <c r="B10" s="274"/>
      <c r="C10" s="274"/>
      <c r="D10" s="274"/>
      <c r="E10" s="274"/>
      <c r="F10" s="274"/>
      <c r="G10" s="274"/>
      <c r="H10" s="274"/>
      <c r="I10" s="274"/>
      <c r="J10" s="274"/>
      <c r="K10" s="316"/>
    </row>
    <row r="11" ht="14.25" spans="1:11">
      <c r="A11" s="275" t="s">
        <v>84</v>
      </c>
      <c r="B11" s="276" t="s">
        <v>85</v>
      </c>
      <c r="C11" s="277" t="s">
        <v>86</v>
      </c>
      <c r="D11" s="278"/>
      <c r="E11" s="279" t="s">
        <v>87</v>
      </c>
      <c r="F11" s="276" t="s">
        <v>85</v>
      </c>
      <c r="G11" s="277" t="s">
        <v>86</v>
      </c>
      <c r="H11" s="277" t="s">
        <v>88</v>
      </c>
      <c r="I11" s="279" t="s">
        <v>89</v>
      </c>
      <c r="J11" s="276" t="s">
        <v>85</v>
      </c>
      <c r="K11" s="317" t="s">
        <v>86</v>
      </c>
    </row>
    <row r="12" ht="14.25" spans="1:11">
      <c r="A12" s="176" t="s">
        <v>90</v>
      </c>
      <c r="B12" s="194" t="s">
        <v>85</v>
      </c>
      <c r="C12" s="171" t="s">
        <v>86</v>
      </c>
      <c r="D12" s="180"/>
      <c r="E12" s="177" t="s">
        <v>91</v>
      </c>
      <c r="F12" s="194" t="s">
        <v>85</v>
      </c>
      <c r="G12" s="171" t="s">
        <v>86</v>
      </c>
      <c r="H12" s="171" t="s">
        <v>88</v>
      </c>
      <c r="I12" s="177" t="s">
        <v>92</v>
      </c>
      <c r="J12" s="194" t="s">
        <v>85</v>
      </c>
      <c r="K12" s="172" t="s">
        <v>86</v>
      </c>
    </row>
    <row r="13" ht="14.25" spans="1:11">
      <c r="A13" s="176" t="s">
        <v>93</v>
      </c>
      <c r="B13" s="194" t="s">
        <v>85</v>
      </c>
      <c r="C13" s="171" t="s">
        <v>86</v>
      </c>
      <c r="D13" s="180"/>
      <c r="E13" s="177" t="s">
        <v>94</v>
      </c>
      <c r="F13" s="171" t="s">
        <v>95</v>
      </c>
      <c r="G13" s="171" t="s">
        <v>96</v>
      </c>
      <c r="H13" s="171" t="s">
        <v>88</v>
      </c>
      <c r="I13" s="177" t="s">
        <v>97</v>
      </c>
      <c r="J13" s="194" t="s">
        <v>85</v>
      </c>
      <c r="K13" s="172" t="s">
        <v>86</v>
      </c>
    </row>
    <row r="14" ht="15" spans="1:11">
      <c r="A14" s="184" t="s">
        <v>98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238"/>
    </row>
    <row r="15" ht="15" spans="1:11">
      <c r="A15" s="273" t="s">
        <v>99</v>
      </c>
      <c r="B15" s="274"/>
      <c r="C15" s="274"/>
      <c r="D15" s="274"/>
      <c r="E15" s="274"/>
      <c r="F15" s="274"/>
      <c r="G15" s="274"/>
      <c r="H15" s="274"/>
      <c r="I15" s="274"/>
      <c r="J15" s="274"/>
      <c r="K15" s="316"/>
    </row>
    <row r="16" ht="14.25" spans="1:11">
      <c r="A16" s="280" t="s">
        <v>100</v>
      </c>
      <c r="B16" s="277" t="s">
        <v>95</v>
      </c>
      <c r="C16" s="277" t="s">
        <v>96</v>
      </c>
      <c r="D16" s="281"/>
      <c r="E16" s="282" t="s">
        <v>101</v>
      </c>
      <c r="F16" s="277" t="s">
        <v>95</v>
      </c>
      <c r="G16" s="277" t="s">
        <v>96</v>
      </c>
      <c r="H16" s="283"/>
      <c r="I16" s="282" t="s">
        <v>102</v>
      </c>
      <c r="J16" s="277" t="s">
        <v>95</v>
      </c>
      <c r="K16" s="317" t="s">
        <v>96</v>
      </c>
    </row>
    <row r="17" customHeight="1" spans="1:22">
      <c r="A17" s="209" t="s">
        <v>103</v>
      </c>
      <c r="B17" s="171" t="s">
        <v>95</v>
      </c>
      <c r="C17" s="171" t="s">
        <v>96</v>
      </c>
      <c r="D17" s="284"/>
      <c r="E17" s="210" t="s">
        <v>104</v>
      </c>
      <c r="F17" s="171" t="s">
        <v>95</v>
      </c>
      <c r="G17" s="171" t="s">
        <v>96</v>
      </c>
      <c r="H17" s="285"/>
      <c r="I17" s="210" t="s">
        <v>105</v>
      </c>
      <c r="J17" s="171" t="s">
        <v>95</v>
      </c>
      <c r="K17" s="172" t="s">
        <v>96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ht="18" customHeight="1" spans="1:11">
      <c r="A18" s="286" t="s">
        <v>106</v>
      </c>
      <c r="B18" s="287"/>
      <c r="C18" s="287"/>
      <c r="D18" s="287"/>
      <c r="E18" s="287"/>
      <c r="F18" s="287"/>
      <c r="G18" s="287"/>
      <c r="H18" s="287"/>
      <c r="I18" s="287"/>
      <c r="J18" s="287"/>
      <c r="K18" s="319"/>
    </row>
    <row r="19" s="269" customFormat="1" ht="18" customHeight="1" spans="1:11">
      <c r="A19" s="273" t="s">
        <v>107</v>
      </c>
      <c r="B19" s="274"/>
      <c r="C19" s="274"/>
      <c r="D19" s="274"/>
      <c r="E19" s="274"/>
      <c r="F19" s="274"/>
      <c r="G19" s="274"/>
      <c r="H19" s="274"/>
      <c r="I19" s="274"/>
      <c r="J19" s="274"/>
      <c r="K19" s="316"/>
    </row>
    <row r="20" customHeight="1" spans="1:11">
      <c r="A20" s="288" t="s">
        <v>108</v>
      </c>
      <c r="B20" s="289"/>
      <c r="C20" s="289"/>
      <c r="D20" s="289"/>
      <c r="E20" s="289"/>
      <c r="F20" s="289"/>
      <c r="G20" s="289"/>
      <c r="H20" s="289"/>
      <c r="I20" s="289"/>
      <c r="J20" s="289"/>
      <c r="K20" s="320"/>
    </row>
    <row r="21" ht="21.75" customHeight="1" spans="1:11">
      <c r="A21" s="290" t="s">
        <v>109</v>
      </c>
      <c r="B21" s="210" t="s">
        <v>110</v>
      </c>
      <c r="C21" s="210" t="s">
        <v>111</v>
      </c>
      <c r="D21" s="210" t="s">
        <v>112</v>
      </c>
      <c r="E21" s="210" t="s">
        <v>113</v>
      </c>
      <c r="F21" s="210" t="s">
        <v>114</v>
      </c>
      <c r="G21" s="210" t="s">
        <v>115</v>
      </c>
      <c r="H21" s="210" t="s">
        <v>116</v>
      </c>
      <c r="I21" s="210" t="s">
        <v>117</v>
      </c>
      <c r="J21" s="210" t="s">
        <v>118</v>
      </c>
      <c r="K21" s="246" t="s">
        <v>119</v>
      </c>
    </row>
    <row r="22" customHeight="1" spans="1:11">
      <c r="A22" s="291" t="s">
        <v>120</v>
      </c>
      <c r="B22" s="292"/>
      <c r="C22" s="293"/>
      <c r="D22" s="293">
        <v>60</v>
      </c>
      <c r="E22" s="293">
        <v>213</v>
      </c>
      <c r="F22" s="293">
        <v>430</v>
      </c>
      <c r="G22" s="293">
        <v>396</v>
      </c>
      <c r="H22" s="293">
        <v>238</v>
      </c>
      <c r="I22" s="293">
        <v>132</v>
      </c>
      <c r="J22" s="292"/>
      <c r="K22" s="321"/>
    </row>
    <row r="23" customHeight="1" spans="1:11">
      <c r="A23" s="291"/>
      <c r="B23" s="292"/>
      <c r="C23" s="292"/>
      <c r="D23" s="292"/>
      <c r="E23" s="292"/>
      <c r="F23" s="292"/>
      <c r="G23" s="292"/>
      <c r="H23" s="292"/>
      <c r="I23" s="292"/>
      <c r="J23" s="292"/>
      <c r="K23" s="322"/>
    </row>
    <row r="24" customHeight="1" spans="1:11">
      <c r="A24" s="291"/>
      <c r="B24" s="292"/>
      <c r="C24" s="292"/>
      <c r="D24" s="292"/>
      <c r="E24" s="292"/>
      <c r="F24" s="292"/>
      <c r="G24" s="292"/>
      <c r="H24" s="292"/>
      <c r="I24" s="292"/>
      <c r="J24" s="292"/>
      <c r="K24" s="322"/>
    </row>
    <row r="25" customHeight="1" spans="1:11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323"/>
    </row>
    <row r="26" customHeight="1" spans="1:11">
      <c r="A26" s="291"/>
      <c r="B26" s="292"/>
      <c r="C26" s="292"/>
      <c r="D26" s="292"/>
      <c r="E26" s="292"/>
      <c r="F26" s="292"/>
      <c r="G26" s="292"/>
      <c r="H26" s="292"/>
      <c r="I26" s="292"/>
      <c r="J26" s="292"/>
      <c r="K26" s="323"/>
    </row>
    <row r="27" customHeight="1" spans="1:11">
      <c r="A27" s="291"/>
      <c r="B27" s="292"/>
      <c r="C27" s="292"/>
      <c r="D27" s="292"/>
      <c r="E27" s="292"/>
      <c r="F27" s="292"/>
      <c r="G27" s="292"/>
      <c r="H27" s="292"/>
      <c r="I27" s="292"/>
      <c r="J27" s="292"/>
      <c r="K27" s="323"/>
    </row>
    <row r="28" customHeight="1" spans="1:11">
      <c r="A28" s="291"/>
      <c r="B28" s="292"/>
      <c r="C28" s="292"/>
      <c r="D28" s="292"/>
      <c r="E28" s="292"/>
      <c r="F28" s="292"/>
      <c r="G28" s="292"/>
      <c r="H28" s="292"/>
      <c r="I28" s="292"/>
      <c r="J28" s="292"/>
      <c r="K28" s="323"/>
    </row>
    <row r="29" ht="18" customHeight="1" spans="1:11">
      <c r="A29" s="294" t="s">
        <v>121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24"/>
    </row>
    <row r="30" ht="18.75" customHeight="1" spans="1:11">
      <c r="A30" s="296" t="s">
        <v>122</v>
      </c>
      <c r="B30" s="297"/>
      <c r="C30" s="297"/>
      <c r="D30" s="297"/>
      <c r="E30" s="297"/>
      <c r="F30" s="297"/>
      <c r="G30" s="297"/>
      <c r="H30" s="297"/>
      <c r="I30" s="297"/>
      <c r="J30" s="297"/>
      <c r="K30" s="325"/>
    </row>
    <row r="31" ht="18.75" customHeight="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26"/>
    </row>
    <row r="32" ht="18" customHeight="1" spans="1:11">
      <c r="A32" s="294" t="s">
        <v>123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24"/>
    </row>
    <row r="33" ht="14.25" spans="1:11">
      <c r="A33" s="300" t="s">
        <v>124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27"/>
    </row>
    <row r="34" ht="15" spans="1:11">
      <c r="A34" s="87" t="s">
        <v>125</v>
      </c>
      <c r="B34" s="90"/>
      <c r="C34" s="171" t="s">
        <v>67</v>
      </c>
      <c r="D34" s="171" t="s">
        <v>68</v>
      </c>
      <c r="E34" s="302" t="s">
        <v>126</v>
      </c>
      <c r="F34" s="303"/>
      <c r="G34" s="303"/>
      <c r="H34" s="303"/>
      <c r="I34" s="303"/>
      <c r="J34" s="303"/>
      <c r="K34" s="328"/>
    </row>
    <row r="35" ht="15" spans="1:11">
      <c r="A35" s="304" t="s">
        <v>127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ht="14.25" spans="1:11">
      <c r="A36" s="215" t="s">
        <v>128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48"/>
    </row>
    <row r="37" ht="14.25" spans="1:11">
      <c r="A37" s="217" t="s">
        <v>129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49"/>
    </row>
    <row r="38" ht="14.25" spans="1:11">
      <c r="A38" s="217" t="s">
        <v>130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49"/>
    </row>
    <row r="39" ht="14.25" spans="1:11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49"/>
    </row>
    <row r="40" ht="14.25" spans="1:1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49"/>
    </row>
    <row r="41" ht="14.25" spans="1:1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49"/>
    </row>
    <row r="42" ht="14.25" spans="1:11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49"/>
    </row>
    <row r="43" ht="15" spans="1:11">
      <c r="A43" s="212" t="s">
        <v>131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47"/>
    </row>
    <row r="44" ht="15" spans="1:11">
      <c r="A44" s="273" t="s">
        <v>132</v>
      </c>
      <c r="B44" s="274"/>
      <c r="C44" s="274"/>
      <c r="D44" s="274"/>
      <c r="E44" s="274"/>
      <c r="F44" s="274"/>
      <c r="G44" s="274"/>
      <c r="H44" s="274"/>
      <c r="I44" s="274"/>
      <c r="J44" s="274"/>
      <c r="K44" s="316"/>
    </row>
    <row r="45" ht="14.25" spans="1:11">
      <c r="A45" s="280" t="s">
        <v>133</v>
      </c>
      <c r="B45" s="277" t="s">
        <v>95</v>
      </c>
      <c r="C45" s="277" t="s">
        <v>96</v>
      </c>
      <c r="D45" s="277" t="s">
        <v>88</v>
      </c>
      <c r="E45" s="282" t="s">
        <v>134</v>
      </c>
      <c r="F45" s="277" t="s">
        <v>95</v>
      </c>
      <c r="G45" s="277" t="s">
        <v>96</v>
      </c>
      <c r="H45" s="277" t="s">
        <v>88</v>
      </c>
      <c r="I45" s="282" t="s">
        <v>135</v>
      </c>
      <c r="J45" s="277" t="s">
        <v>95</v>
      </c>
      <c r="K45" s="317" t="s">
        <v>96</v>
      </c>
    </row>
    <row r="46" ht="14.25" spans="1:11">
      <c r="A46" s="209" t="s">
        <v>87</v>
      </c>
      <c r="B46" s="171" t="s">
        <v>95</v>
      </c>
      <c r="C46" s="171" t="s">
        <v>96</v>
      </c>
      <c r="D46" s="171" t="s">
        <v>88</v>
      </c>
      <c r="E46" s="210" t="s">
        <v>94</v>
      </c>
      <c r="F46" s="171" t="s">
        <v>95</v>
      </c>
      <c r="G46" s="171" t="s">
        <v>96</v>
      </c>
      <c r="H46" s="171" t="s">
        <v>88</v>
      </c>
      <c r="I46" s="210" t="s">
        <v>105</v>
      </c>
      <c r="J46" s="171" t="s">
        <v>95</v>
      </c>
      <c r="K46" s="172" t="s">
        <v>96</v>
      </c>
    </row>
    <row r="47" ht="15" spans="1:11">
      <c r="A47" s="184" t="s">
        <v>98</v>
      </c>
      <c r="B47" s="185"/>
      <c r="C47" s="185"/>
      <c r="D47" s="185"/>
      <c r="E47" s="185"/>
      <c r="F47" s="185"/>
      <c r="G47" s="185"/>
      <c r="H47" s="185"/>
      <c r="I47" s="185"/>
      <c r="J47" s="185"/>
      <c r="K47" s="238"/>
    </row>
    <row r="48" ht="15" spans="1:11">
      <c r="A48" s="304" t="s">
        <v>136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ht="15" spans="1:11">
      <c r="A49" s="215"/>
      <c r="B49" s="216"/>
      <c r="C49" s="216"/>
      <c r="D49" s="216"/>
      <c r="E49" s="216"/>
      <c r="F49" s="216"/>
      <c r="G49" s="216"/>
      <c r="H49" s="216"/>
      <c r="I49" s="216"/>
      <c r="J49" s="216"/>
      <c r="K49" s="248"/>
    </row>
    <row r="50" ht="15" spans="1:11">
      <c r="A50" s="305" t="s">
        <v>137</v>
      </c>
      <c r="B50" s="306" t="s">
        <v>138</v>
      </c>
      <c r="C50" s="306"/>
      <c r="D50" s="307" t="s">
        <v>139</v>
      </c>
      <c r="E50" s="308"/>
      <c r="F50" s="309" t="s">
        <v>140</v>
      </c>
      <c r="G50" s="310"/>
      <c r="H50" s="311" t="s">
        <v>141</v>
      </c>
      <c r="I50" s="329"/>
      <c r="J50" s="330"/>
      <c r="K50" s="331"/>
    </row>
    <row r="51" ht="15" spans="1:11">
      <c r="A51" s="304" t="s">
        <v>142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</row>
    <row r="52" ht="15" spans="1:11">
      <c r="A52" s="312"/>
      <c r="B52" s="313"/>
      <c r="C52" s="313"/>
      <c r="D52" s="313"/>
      <c r="E52" s="313"/>
      <c r="F52" s="313"/>
      <c r="G52" s="313"/>
      <c r="H52" s="313"/>
      <c r="I52" s="313"/>
      <c r="J52" s="313"/>
      <c r="K52" s="332"/>
    </row>
    <row r="53" ht="15" spans="1:11">
      <c r="A53" s="305" t="s">
        <v>137</v>
      </c>
      <c r="B53" s="306" t="s">
        <v>138</v>
      </c>
      <c r="C53" s="306"/>
      <c r="D53" s="307" t="s">
        <v>139</v>
      </c>
      <c r="E53" s="314" t="s">
        <v>143</v>
      </c>
      <c r="F53" s="309" t="s">
        <v>144</v>
      </c>
      <c r="G53" s="310"/>
      <c r="H53" s="311" t="s">
        <v>141</v>
      </c>
      <c r="I53" s="329"/>
      <c r="J53" s="330" t="s">
        <v>145</v>
      </c>
      <c r="K53" s="3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opLeftCell="A6" workbookViewId="0">
      <selection activeCell="A2" sqref="A2:G22"/>
    </sheetView>
  </sheetViews>
  <sheetFormatPr defaultColWidth="9" defaultRowHeight="26" customHeight="1"/>
  <cols>
    <col min="1" max="1" width="17.1666666666667" style="46" customWidth="1"/>
    <col min="2" max="7" width="9.33333333333333" style="46" customWidth="1"/>
    <col min="8" max="8" width="1.33333333333333" style="46" customWidth="1"/>
    <col min="9" max="9" width="16.5" style="46" customWidth="1"/>
    <col min="10" max="10" width="17" style="46" customWidth="1"/>
    <col min="11" max="11" width="18.5" style="46" customWidth="1"/>
    <col min="12" max="12" width="16.6666666666667" style="46" customWidth="1"/>
    <col min="13" max="13" width="14.1666666666667" style="46" customWidth="1"/>
    <col min="14" max="14" width="16.3333333333333" style="46" customWidth="1"/>
    <col min="15" max="16384" width="9" style="46"/>
  </cols>
  <sheetData>
    <row r="1" ht="30" customHeight="1" spans="1:14">
      <c r="A1" s="47" t="s">
        <v>146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ht="29" customHeight="1" spans="1:14">
      <c r="A2" s="49" t="s">
        <v>62</v>
      </c>
      <c r="B2" s="50" t="s">
        <v>63</v>
      </c>
      <c r="C2" s="50"/>
      <c r="D2" s="51" t="s">
        <v>69</v>
      </c>
      <c r="E2" s="50" t="s">
        <v>70</v>
      </c>
      <c r="F2" s="50"/>
      <c r="G2" s="50"/>
      <c r="H2" s="52"/>
      <c r="I2" s="63" t="s">
        <v>57</v>
      </c>
      <c r="J2" s="50"/>
      <c r="K2" s="50"/>
      <c r="L2" s="50"/>
      <c r="M2" s="50"/>
      <c r="N2" s="64"/>
    </row>
    <row r="3" ht="29" customHeight="1" spans="1:14">
      <c r="A3" s="53" t="s">
        <v>147</v>
      </c>
      <c r="B3" s="54" t="s">
        <v>148</v>
      </c>
      <c r="C3" s="54"/>
      <c r="D3" s="54"/>
      <c r="E3" s="54"/>
      <c r="F3" s="54"/>
      <c r="G3" s="54"/>
      <c r="H3" s="55"/>
      <c r="I3" s="65" t="s">
        <v>149</v>
      </c>
      <c r="J3" s="65"/>
      <c r="K3" s="65"/>
      <c r="L3" s="65"/>
      <c r="M3" s="65"/>
      <c r="N3" s="66"/>
    </row>
    <row r="4" ht="29" customHeight="1" spans="1:14">
      <c r="A4" s="53"/>
      <c r="B4" s="56" t="s">
        <v>112</v>
      </c>
      <c r="C4" s="56" t="s">
        <v>113</v>
      </c>
      <c r="D4" s="57" t="s">
        <v>114</v>
      </c>
      <c r="E4" s="56" t="s">
        <v>115</v>
      </c>
      <c r="F4" s="56" t="s">
        <v>116</v>
      </c>
      <c r="G4" s="56" t="s">
        <v>117</v>
      </c>
      <c r="H4" s="55"/>
      <c r="I4" s="262" t="s">
        <v>150</v>
      </c>
      <c r="J4" s="262" t="s">
        <v>151</v>
      </c>
      <c r="K4" s="262"/>
      <c r="L4" s="262"/>
      <c r="M4" s="262"/>
      <c r="N4" s="263"/>
    </row>
    <row r="5" ht="29" customHeight="1" spans="1:14">
      <c r="A5" s="53"/>
      <c r="B5" s="56" t="s">
        <v>152</v>
      </c>
      <c r="C5" s="56" t="s">
        <v>153</v>
      </c>
      <c r="D5" s="56" t="s">
        <v>154</v>
      </c>
      <c r="E5" s="56" t="s">
        <v>155</v>
      </c>
      <c r="F5" s="56" t="s">
        <v>156</v>
      </c>
      <c r="G5" s="56" t="s">
        <v>157</v>
      </c>
      <c r="H5" s="55"/>
      <c r="I5" s="56" t="s">
        <v>156</v>
      </c>
      <c r="J5" s="56" t="s">
        <v>156</v>
      </c>
      <c r="K5" s="264"/>
      <c r="L5" s="264"/>
      <c r="M5" s="264"/>
      <c r="N5" s="265"/>
    </row>
    <row r="6" ht="29" customHeight="1" spans="1:14">
      <c r="A6" s="58" t="s">
        <v>158</v>
      </c>
      <c r="B6" s="56">
        <f>C6-2.1</f>
        <v>98.8</v>
      </c>
      <c r="C6" s="56">
        <f>D6-2.1</f>
        <v>100.9</v>
      </c>
      <c r="D6" s="56">
        <v>103</v>
      </c>
      <c r="E6" s="59">
        <f t="shared" ref="E6:G6" si="0">D6+2.1</f>
        <v>105.1</v>
      </c>
      <c r="F6" s="59">
        <f t="shared" si="0"/>
        <v>107.2</v>
      </c>
      <c r="G6" s="59">
        <f t="shared" si="0"/>
        <v>109.3</v>
      </c>
      <c r="H6" s="55"/>
      <c r="I6" s="67" t="s">
        <v>159</v>
      </c>
      <c r="J6" s="67" t="s">
        <v>159</v>
      </c>
      <c r="K6" s="68"/>
      <c r="L6" s="68"/>
      <c r="M6" s="68"/>
      <c r="N6" s="266"/>
    </row>
    <row r="7" ht="29" customHeight="1" spans="1:14">
      <c r="A7" s="58" t="s">
        <v>160</v>
      </c>
      <c r="B7" s="59">
        <f>C7-1.5</f>
        <v>71.5</v>
      </c>
      <c r="C7" s="59">
        <f>D7-1.5</f>
        <v>73</v>
      </c>
      <c r="D7" s="59">
        <v>74.5</v>
      </c>
      <c r="E7" s="60">
        <f t="shared" ref="E7:G7" si="1">D7+1.5</f>
        <v>76</v>
      </c>
      <c r="F7" s="60">
        <f t="shared" si="1"/>
        <v>77.5</v>
      </c>
      <c r="G7" s="60">
        <f t="shared" si="1"/>
        <v>79</v>
      </c>
      <c r="H7" s="55"/>
      <c r="I7" s="67" t="s">
        <v>161</v>
      </c>
      <c r="J7" s="67" t="s">
        <v>161</v>
      </c>
      <c r="K7" s="69"/>
      <c r="L7" s="69"/>
      <c r="M7" s="69"/>
      <c r="N7" s="267"/>
    </row>
    <row r="8" ht="29" customHeight="1" spans="1:14">
      <c r="A8" s="58" t="s">
        <v>162</v>
      </c>
      <c r="B8" s="60">
        <f>C8-4</f>
        <v>78</v>
      </c>
      <c r="C8" s="60">
        <f>D8-4</f>
        <v>82</v>
      </c>
      <c r="D8" s="59">
        <v>86</v>
      </c>
      <c r="E8" s="60">
        <f t="shared" ref="E8:E10" si="2">D8+4</f>
        <v>90</v>
      </c>
      <c r="F8" s="60">
        <f>E8+5</f>
        <v>95</v>
      </c>
      <c r="G8" s="59">
        <f>F8+6</f>
        <v>101</v>
      </c>
      <c r="H8" s="55"/>
      <c r="I8" s="67" t="s">
        <v>161</v>
      </c>
      <c r="J8" s="67" t="s">
        <v>161</v>
      </c>
      <c r="K8" s="69"/>
      <c r="L8" s="69"/>
      <c r="M8" s="69"/>
      <c r="N8" s="267"/>
    </row>
    <row r="9" ht="29" customHeight="1" spans="1:14">
      <c r="A9" s="58" t="s">
        <v>163</v>
      </c>
      <c r="B9" s="60">
        <f>C9-4</f>
        <v>86</v>
      </c>
      <c r="C9" s="60">
        <f>D9-4</f>
        <v>90</v>
      </c>
      <c r="D9" s="59">
        <v>94</v>
      </c>
      <c r="E9" s="60">
        <f t="shared" si="2"/>
        <v>98</v>
      </c>
      <c r="F9" s="60">
        <f>E9+5</f>
        <v>103</v>
      </c>
      <c r="G9" s="59">
        <f>F9+6</f>
        <v>109</v>
      </c>
      <c r="H9" s="55"/>
      <c r="I9" s="67" t="s">
        <v>161</v>
      </c>
      <c r="J9" s="67" t="s">
        <v>164</v>
      </c>
      <c r="K9" s="69"/>
      <c r="L9" s="69"/>
      <c r="M9" s="69"/>
      <c r="N9" s="267"/>
    </row>
    <row r="10" ht="29" customHeight="1" spans="1:14">
      <c r="A10" s="58" t="s">
        <v>165</v>
      </c>
      <c r="B10" s="59">
        <f>C10-3.6</f>
        <v>99.8</v>
      </c>
      <c r="C10" s="59">
        <f>D10-3.6</f>
        <v>103.4</v>
      </c>
      <c r="D10" s="59">
        <v>107</v>
      </c>
      <c r="E10" s="60">
        <f t="shared" si="2"/>
        <v>111</v>
      </c>
      <c r="F10" s="60">
        <f>E10+4</f>
        <v>115</v>
      </c>
      <c r="G10" s="59">
        <f>F10+4</f>
        <v>119</v>
      </c>
      <c r="H10" s="55"/>
      <c r="I10" s="67" t="s">
        <v>166</v>
      </c>
      <c r="J10" s="67" t="s">
        <v>166</v>
      </c>
      <c r="K10" s="69"/>
      <c r="L10" s="69"/>
      <c r="M10" s="69"/>
      <c r="N10" s="267"/>
    </row>
    <row r="11" ht="29" customHeight="1" spans="1:14">
      <c r="A11" s="58" t="s">
        <v>167</v>
      </c>
      <c r="B11" s="60">
        <f>C11-1.15</f>
        <v>29.7</v>
      </c>
      <c r="C11" s="60">
        <f>D11-1.15</f>
        <v>30.85</v>
      </c>
      <c r="D11" s="59">
        <v>32</v>
      </c>
      <c r="E11" s="60">
        <f t="shared" ref="E11:G11" si="3">D11+1.3</f>
        <v>33.3</v>
      </c>
      <c r="F11" s="60">
        <f t="shared" si="3"/>
        <v>34.6</v>
      </c>
      <c r="G11" s="59">
        <f t="shared" si="3"/>
        <v>35.9</v>
      </c>
      <c r="H11" s="55"/>
      <c r="I11" s="67" t="s">
        <v>161</v>
      </c>
      <c r="J11" s="67" t="s">
        <v>161</v>
      </c>
      <c r="K11" s="69"/>
      <c r="L11" s="69"/>
      <c r="M11" s="69"/>
      <c r="N11" s="267"/>
    </row>
    <row r="12" ht="29" customHeight="1" spans="1:14">
      <c r="A12" s="58" t="s">
        <v>168</v>
      </c>
      <c r="B12" s="60">
        <f>C12-0.7</f>
        <v>21.6</v>
      </c>
      <c r="C12" s="60">
        <f>D12-0.7</f>
        <v>22.3</v>
      </c>
      <c r="D12" s="59">
        <v>23</v>
      </c>
      <c r="E12" s="60">
        <f>D12+0.7</f>
        <v>23.7</v>
      </c>
      <c r="F12" s="60">
        <f>E12+0.7</f>
        <v>24.4</v>
      </c>
      <c r="G12" s="59">
        <f>F12+0.9</f>
        <v>25.3</v>
      </c>
      <c r="H12" s="55"/>
      <c r="I12" s="67" t="s">
        <v>164</v>
      </c>
      <c r="J12" s="67" t="s">
        <v>164</v>
      </c>
      <c r="K12" s="69"/>
      <c r="L12" s="69"/>
      <c r="M12" s="69"/>
      <c r="N12" s="267"/>
    </row>
    <row r="13" ht="29" customHeight="1" spans="1:14">
      <c r="A13" s="58" t="s">
        <v>169</v>
      </c>
      <c r="B13" s="60">
        <f>C13-0.5</f>
        <v>19.5</v>
      </c>
      <c r="C13" s="60">
        <f t="shared" ref="C13:C20" si="4">D13-0.5</f>
        <v>20</v>
      </c>
      <c r="D13" s="59">
        <v>20.5</v>
      </c>
      <c r="E13" s="60">
        <f>D13+0.5</f>
        <v>21</v>
      </c>
      <c r="F13" s="60">
        <f>E13+0.5</f>
        <v>21.5</v>
      </c>
      <c r="G13" s="59">
        <f>F13+0.7</f>
        <v>22.2</v>
      </c>
      <c r="H13" s="55"/>
      <c r="I13" s="67" t="s">
        <v>161</v>
      </c>
      <c r="J13" s="67" t="s">
        <v>161</v>
      </c>
      <c r="K13" s="69"/>
      <c r="L13" s="69"/>
      <c r="M13" s="69"/>
      <c r="N13" s="267"/>
    </row>
    <row r="14" ht="29" customHeight="1" spans="1:14">
      <c r="A14" s="58" t="s">
        <v>170</v>
      </c>
      <c r="B14" s="59">
        <f>C14-0.7</f>
        <v>27.7</v>
      </c>
      <c r="C14" s="59">
        <f>D14-0.6</f>
        <v>28.4</v>
      </c>
      <c r="D14" s="59">
        <v>29</v>
      </c>
      <c r="E14" s="60">
        <f>D14+0.6</f>
        <v>29.6</v>
      </c>
      <c r="F14" s="60">
        <f>E14+0.7</f>
        <v>30.3</v>
      </c>
      <c r="G14" s="59">
        <f>F14+0.6</f>
        <v>30.9</v>
      </c>
      <c r="H14" s="55"/>
      <c r="I14" s="67" t="s">
        <v>161</v>
      </c>
      <c r="J14" s="67" t="s">
        <v>161</v>
      </c>
      <c r="K14" s="69"/>
      <c r="L14" s="69"/>
      <c r="M14" s="69"/>
      <c r="N14" s="267"/>
    </row>
    <row r="15" ht="29" customHeight="1" spans="1:14">
      <c r="A15" s="58" t="s">
        <v>171</v>
      </c>
      <c r="B15" s="59">
        <f>C15-0.9</f>
        <v>39.7</v>
      </c>
      <c r="C15" s="59">
        <f>D15-0.9</f>
        <v>40.6</v>
      </c>
      <c r="D15" s="59">
        <v>41.5</v>
      </c>
      <c r="E15" s="60">
        <f t="shared" ref="E15:G15" si="5">D15+1.1</f>
        <v>42.6</v>
      </c>
      <c r="F15" s="60">
        <f t="shared" si="5"/>
        <v>43.7</v>
      </c>
      <c r="G15" s="59">
        <f t="shared" si="5"/>
        <v>44.8</v>
      </c>
      <c r="H15" s="55"/>
      <c r="I15" s="67" t="s">
        <v>161</v>
      </c>
      <c r="J15" s="67" t="s">
        <v>161</v>
      </c>
      <c r="K15" s="69"/>
      <c r="L15" s="69"/>
      <c r="M15" s="69"/>
      <c r="N15" s="267"/>
    </row>
    <row r="16" ht="29" customHeight="1" spans="1:14">
      <c r="A16" s="58" t="s">
        <v>172</v>
      </c>
      <c r="B16" s="59">
        <f t="shared" ref="B16:G16" si="6">B14+B15</f>
        <v>67.4</v>
      </c>
      <c r="C16" s="59">
        <f t="shared" si="6"/>
        <v>69</v>
      </c>
      <c r="D16" s="59">
        <f t="shared" si="6"/>
        <v>70.5</v>
      </c>
      <c r="E16" s="59">
        <f t="shared" si="6"/>
        <v>72.2</v>
      </c>
      <c r="F16" s="59">
        <f t="shared" si="6"/>
        <v>74</v>
      </c>
      <c r="G16" s="59">
        <f t="shared" si="6"/>
        <v>75.7</v>
      </c>
      <c r="H16" s="55"/>
      <c r="I16" s="67" t="s">
        <v>161</v>
      </c>
      <c r="J16" s="67" t="s">
        <v>161</v>
      </c>
      <c r="K16" s="69"/>
      <c r="L16" s="69"/>
      <c r="M16" s="69"/>
      <c r="N16" s="267"/>
    </row>
    <row r="17" ht="29" customHeight="1" spans="1:14">
      <c r="A17" s="257" t="s">
        <v>173</v>
      </c>
      <c r="B17" s="59">
        <f t="shared" ref="B17:B20" si="7">C17-0</f>
        <v>14.5</v>
      </c>
      <c r="C17" s="59">
        <f t="shared" si="4"/>
        <v>14.5</v>
      </c>
      <c r="D17" s="60">
        <v>15</v>
      </c>
      <c r="E17" s="60">
        <f t="shared" ref="E17:E22" si="8">D17</f>
        <v>15</v>
      </c>
      <c r="F17" s="60">
        <f t="shared" ref="F17:F20" si="9">E17+1.5</f>
        <v>16.5</v>
      </c>
      <c r="G17" s="258">
        <f t="shared" ref="G17:G20" si="10">F17+0</f>
        <v>16.5</v>
      </c>
      <c r="H17" s="55"/>
      <c r="I17" s="67" t="s">
        <v>161</v>
      </c>
      <c r="J17" s="67" t="s">
        <v>161</v>
      </c>
      <c r="K17" s="69"/>
      <c r="L17" s="69"/>
      <c r="M17" s="69"/>
      <c r="N17" s="267"/>
    </row>
    <row r="18" ht="29" customHeight="1" spans="1:14">
      <c r="A18" s="58" t="s">
        <v>174</v>
      </c>
      <c r="B18" s="259">
        <f t="shared" si="7"/>
        <v>13.5</v>
      </c>
      <c r="C18" s="259">
        <f t="shared" si="4"/>
        <v>13.5</v>
      </c>
      <c r="D18" s="260">
        <v>14</v>
      </c>
      <c r="E18" s="260">
        <f t="shared" si="8"/>
        <v>14</v>
      </c>
      <c r="F18" s="260">
        <f t="shared" si="9"/>
        <v>15.5</v>
      </c>
      <c r="G18" s="261">
        <f t="shared" si="10"/>
        <v>15.5</v>
      </c>
      <c r="H18" s="55"/>
      <c r="I18" s="67" t="s">
        <v>161</v>
      </c>
      <c r="J18" s="67" t="s">
        <v>161</v>
      </c>
      <c r="K18" s="68"/>
      <c r="L18" s="68"/>
      <c r="M18" s="68"/>
      <c r="N18" s="268"/>
    </row>
    <row r="19" ht="29" customHeight="1" spans="1:14">
      <c r="A19" s="257" t="s">
        <v>175</v>
      </c>
      <c r="B19" s="60">
        <f t="shared" si="7"/>
        <v>16.5</v>
      </c>
      <c r="C19" s="60">
        <f t="shared" si="4"/>
        <v>16.5</v>
      </c>
      <c r="D19" s="60">
        <v>17</v>
      </c>
      <c r="E19" s="60">
        <f t="shared" si="8"/>
        <v>17</v>
      </c>
      <c r="F19" s="60">
        <f t="shared" si="9"/>
        <v>18.5</v>
      </c>
      <c r="G19" s="258">
        <f t="shared" si="10"/>
        <v>18.5</v>
      </c>
      <c r="H19" s="55"/>
      <c r="I19" s="67" t="s">
        <v>161</v>
      </c>
      <c r="J19" s="67" t="s">
        <v>161</v>
      </c>
      <c r="K19" s="69"/>
      <c r="L19" s="69"/>
      <c r="M19" s="69"/>
      <c r="N19" s="267"/>
    </row>
    <row r="20" ht="29" customHeight="1" spans="1:14">
      <c r="A20" s="58" t="s">
        <v>176</v>
      </c>
      <c r="B20" s="260">
        <f t="shared" si="7"/>
        <v>18.5</v>
      </c>
      <c r="C20" s="260">
        <f t="shared" si="4"/>
        <v>18.5</v>
      </c>
      <c r="D20" s="260">
        <v>19</v>
      </c>
      <c r="E20" s="260">
        <f t="shared" si="8"/>
        <v>19</v>
      </c>
      <c r="F20" s="260">
        <f t="shared" si="9"/>
        <v>20.5</v>
      </c>
      <c r="G20" s="261">
        <f t="shared" si="10"/>
        <v>20.5</v>
      </c>
      <c r="H20" s="55"/>
      <c r="I20" s="67" t="s">
        <v>161</v>
      </c>
      <c r="J20" s="67" t="s">
        <v>161</v>
      </c>
      <c r="K20" s="69"/>
      <c r="L20" s="69"/>
      <c r="M20" s="69"/>
      <c r="N20" s="267"/>
    </row>
    <row r="21" ht="29" customHeight="1" spans="1:14">
      <c r="A21" s="58" t="s">
        <v>177</v>
      </c>
      <c r="B21" s="60">
        <v>4.5</v>
      </c>
      <c r="C21" s="60">
        <v>4.5</v>
      </c>
      <c r="D21" s="60">
        <v>4.5</v>
      </c>
      <c r="E21" s="60">
        <f t="shared" si="8"/>
        <v>4.5</v>
      </c>
      <c r="F21" s="60">
        <f>E21</f>
        <v>4.5</v>
      </c>
      <c r="G21" s="60">
        <f>F21</f>
        <v>4.5</v>
      </c>
      <c r="H21" s="55"/>
      <c r="I21" s="67" t="s">
        <v>161</v>
      </c>
      <c r="J21" s="67" t="s">
        <v>161</v>
      </c>
      <c r="K21" s="69"/>
      <c r="L21" s="69"/>
      <c r="M21" s="69"/>
      <c r="N21" s="267"/>
    </row>
    <row r="22" ht="29" customHeight="1" spans="1:14">
      <c r="A22" s="58" t="s">
        <v>178</v>
      </c>
      <c r="B22" s="60">
        <f>C22</f>
        <v>4.5</v>
      </c>
      <c r="C22" s="60">
        <f>D22</f>
        <v>4.5</v>
      </c>
      <c r="D22" s="60">
        <v>4.5</v>
      </c>
      <c r="E22" s="60">
        <f t="shared" si="8"/>
        <v>4.5</v>
      </c>
      <c r="F22" s="60">
        <f>E22</f>
        <v>4.5</v>
      </c>
      <c r="G22" s="60">
        <f>F22</f>
        <v>4.5</v>
      </c>
      <c r="H22" s="55"/>
      <c r="I22" s="67" t="s">
        <v>161</v>
      </c>
      <c r="J22" s="67" t="s">
        <v>161</v>
      </c>
      <c r="K22" s="69"/>
      <c r="L22" s="69"/>
      <c r="M22" s="69"/>
      <c r="N22" s="267"/>
    </row>
    <row r="23" ht="14.25" spans="1:14">
      <c r="A23" s="61" t="s">
        <v>126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ht="14.25" spans="1:14">
      <c r="A24" s="46" t="s">
        <v>179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ht="14.25" spans="1:13">
      <c r="A25" s="62"/>
      <c r="B25" s="62"/>
      <c r="C25" s="62"/>
      <c r="D25" s="62"/>
      <c r="E25" s="62"/>
      <c r="F25" s="62"/>
      <c r="G25" s="62"/>
      <c r="H25" s="62"/>
      <c r="I25" s="61" t="s">
        <v>180</v>
      </c>
      <c r="J25" s="70"/>
      <c r="K25" s="61" t="s">
        <v>181</v>
      </c>
      <c r="L25" s="61"/>
      <c r="M25" s="61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7" workbookViewId="0">
      <selection activeCell="I2" sqref="I2:K2"/>
    </sheetView>
  </sheetViews>
  <sheetFormatPr defaultColWidth="10" defaultRowHeight="16.5" customHeight="1"/>
  <cols>
    <col min="1" max="1" width="10.875" style="158" customWidth="1"/>
    <col min="2" max="16384" width="10" style="158"/>
  </cols>
  <sheetData>
    <row r="1" ht="22.5" customHeight="1" spans="1:11">
      <c r="A1" s="159" t="s">
        <v>183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160" t="s">
        <v>53</v>
      </c>
      <c r="B2" s="161" t="s">
        <v>54</v>
      </c>
      <c r="C2" s="161"/>
      <c r="D2" s="162" t="s">
        <v>55</v>
      </c>
      <c r="E2" s="162"/>
      <c r="F2" s="161" t="s">
        <v>56</v>
      </c>
      <c r="G2" s="161"/>
      <c r="H2" s="163" t="s">
        <v>57</v>
      </c>
      <c r="I2" s="234" t="s">
        <v>58</v>
      </c>
      <c r="J2" s="234"/>
      <c r="K2" s="235"/>
    </row>
    <row r="3" customHeight="1" spans="1:11">
      <c r="A3" s="164" t="s">
        <v>59</v>
      </c>
      <c r="B3" s="165"/>
      <c r="C3" s="166"/>
      <c r="D3" s="167" t="s">
        <v>60</v>
      </c>
      <c r="E3" s="168"/>
      <c r="F3" s="168"/>
      <c r="G3" s="169"/>
      <c r="H3" s="167" t="s">
        <v>61</v>
      </c>
      <c r="I3" s="168"/>
      <c r="J3" s="168"/>
      <c r="K3" s="169"/>
    </row>
    <row r="4" customHeight="1" spans="1:11">
      <c r="A4" s="170" t="s">
        <v>62</v>
      </c>
      <c r="B4" s="171" t="s">
        <v>63</v>
      </c>
      <c r="C4" s="172"/>
      <c r="D4" s="170" t="s">
        <v>64</v>
      </c>
      <c r="E4" s="173"/>
      <c r="F4" s="174" t="s">
        <v>65</v>
      </c>
      <c r="G4" s="175"/>
      <c r="H4" s="170" t="s">
        <v>66</v>
      </c>
      <c r="I4" s="173"/>
      <c r="J4" s="171" t="s">
        <v>67</v>
      </c>
      <c r="K4" s="172" t="s">
        <v>68</v>
      </c>
    </row>
    <row r="5" customHeight="1" spans="1:11">
      <c r="A5" s="176" t="s">
        <v>69</v>
      </c>
      <c r="B5" s="171" t="s">
        <v>70</v>
      </c>
      <c r="C5" s="172"/>
      <c r="D5" s="170" t="s">
        <v>71</v>
      </c>
      <c r="E5" s="173"/>
      <c r="F5" s="174">
        <v>44669</v>
      </c>
      <c r="G5" s="175"/>
      <c r="H5" s="170" t="s">
        <v>72</v>
      </c>
      <c r="I5" s="173"/>
      <c r="J5" s="171" t="s">
        <v>67</v>
      </c>
      <c r="K5" s="172" t="s">
        <v>68</v>
      </c>
    </row>
    <row r="6" customHeight="1" spans="1:11">
      <c r="A6" s="170" t="s">
        <v>73</v>
      </c>
      <c r="B6" s="88">
        <v>3</v>
      </c>
      <c r="C6" s="89">
        <v>6</v>
      </c>
      <c r="D6" s="176" t="s">
        <v>74</v>
      </c>
      <c r="E6" s="177"/>
      <c r="F6" s="174">
        <v>44757</v>
      </c>
      <c r="G6" s="175"/>
      <c r="H6" s="170" t="s">
        <v>75</v>
      </c>
      <c r="I6" s="173"/>
      <c r="J6" s="171" t="s">
        <v>67</v>
      </c>
      <c r="K6" s="172" t="s">
        <v>68</v>
      </c>
    </row>
    <row r="7" customHeight="1" spans="1:11">
      <c r="A7" s="170" t="s">
        <v>76</v>
      </c>
      <c r="B7" s="178">
        <v>24111</v>
      </c>
      <c r="C7" s="179"/>
      <c r="D7" s="176" t="s">
        <v>77</v>
      </c>
      <c r="E7" s="180"/>
      <c r="F7" s="174">
        <v>44757</v>
      </c>
      <c r="G7" s="175"/>
      <c r="H7" s="170" t="s">
        <v>78</v>
      </c>
      <c r="I7" s="173"/>
      <c r="J7" s="171" t="s">
        <v>67</v>
      </c>
      <c r="K7" s="172" t="s">
        <v>68</v>
      </c>
    </row>
    <row r="8" customHeight="1" spans="1:11">
      <c r="A8" s="181" t="s">
        <v>79</v>
      </c>
      <c r="B8" s="182"/>
      <c r="C8" s="183"/>
      <c r="D8" s="184" t="s">
        <v>80</v>
      </c>
      <c r="E8" s="185"/>
      <c r="F8" s="186">
        <v>44762</v>
      </c>
      <c r="G8" s="187"/>
      <c r="H8" s="184" t="s">
        <v>81</v>
      </c>
      <c r="I8" s="185"/>
      <c r="J8" s="203" t="s">
        <v>67</v>
      </c>
      <c r="K8" s="236" t="s">
        <v>68</v>
      </c>
    </row>
    <row r="9" customHeight="1" spans="1:11">
      <c r="A9" s="188" t="s">
        <v>184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</row>
    <row r="10" customHeight="1" spans="1:11">
      <c r="A10" s="189" t="s">
        <v>84</v>
      </c>
      <c r="B10" s="190" t="s">
        <v>85</v>
      </c>
      <c r="C10" s="191" t="s">
        <v>86</v>
      </c>
      <c r="D10" s="192"/>
      <c r="E10" s="193" t="s">
        <v>89</v>
      </c>
      <c r="F10" s="190" t="s">
        <v>85</v>
      </c>
      <c r="G10" s="191" t="s">
        <v>86</v>
      </c>
      <c r="H10" s="190"/>
      <c r="I10" s="193" t="s">
        <v>87</v>
      </c>
      <c r="J10" s="190" t="s">
        <v>85</v>
      </c>
      <c r="K10" s="237" t="s">
        <v>86</v>
      </c>
    </row>
    <row r="11" customHeight="1" spans="1:11">
      <c r="A11" s="176" t="s">
        <v>90</v>
      </c>
      <c r="B11" s="194" t="s">
        <v>85</v>
      </c>
      <c r="C11" s="171" t="s">
        <v>86</v>
      </c>
      <c r="D11" s="180"/>
      <c r="E11" s="177" t="s">
        <v>92</v>
      </c>
      <c r="F11" s="194" t="s">
        <v>85</v>
      </c>
      <c r="G11" s="171" t="s">
        <v>86</v>
      </c>
      <c r="H11" s="194"/>
      <c r="I11" s="177" t="s">
        <v>97</v>
      </c>
      <c r="J11" s="194" t="s">
        <v>85</v>
      </c>
      <c r="K11" s="172" t="s">
        <v>86</v>
      </c>
    </row>
    <row r="12" customHeight="1" spans="1:11">
      <c r="A12" s="184" t="s">
        <v>126</v>
      </c>
      <c r="B12" s="185"/>
      <c r="C12" s="185"/>
      <c r="D12" s="185"/>
      <c r="E12" s="185"/>
      <c r="F12" s="185"/>
      <c r="G12" s="185"/>
      <c r="H12" s="185"/>
      <c r="I12" s="185"/>
      <c r="J12" s="185"/>
      <c r="K12" s="238"/>
    </row>
    <row r="13" customHeight="1" spans="1:11">
      <c r="A13" s="195" t="s">
        <v>185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</row>
    <row r="14" customHeight="1" spans="1:11">
      <c r="A14" s="196" t="s">
        <v>186</v>
      </c>
      <c r="B14" s="197"/>
      <c r="C14" s="197"/>
      <c r="D14" s="197"/>
      <c r="E14" s="197"/>
      <c r="F14" s="197"/>
      <c r="G14" s="197"/>
      <c r="H14" s="197"/>
      <c r="I14" s="239"/>
      <c r="J14" s="239"/>
      <c r="K14" s="240"/>
    </row>
    <row r="15" customHeight="1" spans="1:11">
      <c r="A15" s="198"/>
      <c r="B15" s="199"/>
      <c r="C15" s="199"/>
      <c r="D15" s="200"/>
      <c r="E15" s="201"/>
      <c r="F15" s="199"/>
      <c r="G15" s="199"/>
      <c r="H15" s="200"/>
      <c r="I15" s="241"/>
      <c r="J15" s="242"/>
      <c r="K15" s="243"/>
    </row>
    <row r="16" customHeight="1" spans="1:11">
      <c r="A16" s="202"/>
      <c r="B16" s="203"/>
      <c r="C16" s="203"/>
      <c r="D16" s="203"/>
      <c r="E16" s="203"/>
      <c r="F16" s="203"/>
      <c r="G16" s="203"/>
      <c r="H16" s="203"/>
      <c r="I16" s="203"/>
      <c r="J16" s="203"/>
      <c r="K16" s="236"/>
    </row>
    <row r="17" customHeight="1" spans="1:11">
      <c r="A17" s="195" t="s">
        <v>187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</row>
    <row r="18" customHeight="1" spans="1:11">
      <c r="A18" s="196" t="s">
        <v>188</v>
      </c>
      <c r="B18" s="197"/>
      <c r="C18" s="197"/>
      <c r="D18" s="197"/>
      <c r="E18" s="197"/>
      <c r="F18" s="197"/>
      <c r="G18" s="197"/>
      <c r="H18" s="197"/>
      <c r="I18" s="239"/>
      <c r="J18" s="239"/>
      <c r="K18" s="240"/>
    </row>
    <row r="19" customHeight="1" spans="1:11">
      <c r="A19" s="198"/>
      <c r="B19" s="199"/>
      <c r="C19" s="199"/>
      <c r="D19" s="200"/>
      <c r="E19" s="201"/>
      <c r="F19" s="199"/>
      <c r="G19" s="199"/>
      <c r="H19" s="200"/>
      <c r="I19" s="241"/>
      <c r="J19" s="242"/>
      <c r="K19" s="243"/>
    </row>
    <row r="20" customHeight="1" spans="1:11">
      <c r="A20" s="202"/>
      <c r="B20" s="203"/>
      <c r="C20" s="203"/>
      <c r="D20" s="203"/>
      <c r="E20" s="203"/>
      <c r="F20" s="203"/>
      <c r="G20" s="203"/>
      <c r="H20" s="203"/>
      <c r="I20" s="203"/>
      <c r="J20" s="203"/>
      <c r="K20" s="236"/>
    </row>
    <row r="21" customHeight="1" spans="1:11">
      <c r="A21" s="204" t="s">
        <v>123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</row>
    <row r="22" customHeight="1" spans="1:11">
      <c r="A22" s="75" t="s">
        <v>124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39"/>
    </row>
    <row r="23" customHeight="1" spans="1:11">
      <c r="A23" s="87" t="s">
        <v>125</v>
      </c>
      <c r="B23" s="90"/>
      <c r="C23" s="171" t="s">
        <v>67</v>
      </c>
      <c r="D23" s="171" t="s">
        <v>68</v>
      </c>
      <c r="E23" s="86"/>
      <c r="F23" s="86"/>
      <c r="G23" s="86"/>
      <c r="H23" s="86"/>
      <c r="I23" s="86"/>
      <c r="J23" s="86"/>
      <c r="K23" s="133"/>
    </row>
    <row r="24" customHeight="1" spans="1:11">
      <c r="A24" s="205" t="s">
        <v>189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44"/>
    </row>
    <row r="25" customHeight="1" spans="1:11">
      <c r="A25" s="207"/>
      <c r="B25" s="208"/>
      <c r="C25" s="208"/>
      <c r="D25" s="208"/>
      <c r="E25" s="208"/>
      <c r="F25" s="208"/>
      <c r="G25" s="208"/>
      <c r="H25" s="208"/>
      <c r="I25" s="208"/>
      <c r="J25" s="208"/>
      <c r="K25" s="245"/>
    </row>
    <row r="26" customHeight="1" spans="1:11">
      <c r="A26" s="188" t="s">
        <v>132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customHeight="1" spans="1:11">
      <c r="A27" s="164" t="s">
        <v>133</v>
      </c>
      <c r="B27" s="191" t="s">
        <v>95</v>
      </c>
      <c r="C27" s="191" t="s">
        <v>96</v>
      </c>
      <c r="D27" s="191" t="s">
        <v>88</v>
      </c>
      <c r="E27" s="165" t="s">
        <v>134</v>
      </c>
      <c r="F27" s="191" t="s">
        <v>95</v>
      </c>
      <c r="G27" s="191" t="s">
        <v>96</v>
      </c>
      <c r="H27" s="191" t="s">
        <v>88</v>
      </c>
      <c r="I27" s="165" t="s">
        <v>135</v>
      </c>
      <c r="J27" s="191" t="s">
        <v>95</v>
      </c>
      <c r="K27" s="237" t="s">
        <v>96</v>
      </c>
    </row>
    <row r="28" customHeight="1" spans="1:11">
      <c r="A28" s="209" t="s">
        <v>87</v>
      </c>
      <c r="B28" s="171" t="s">
        <v>95</v>
      </c>
      <c r="C28" s="171" t="s">
        <v>96</v>
      </c>
      <c r="D28" s="171" t="s">
        <v>88</v>
      </c>
      <c r="E28" s="210" t="s">
        <v>94</v>
      </c>
      <c r="F28" s="171" t="s">
        <v>95</v>
      </c>
      <c r="G28" s="171" t="s">
        <v>96</v>
      </c>
      <c r="H28" s="171" t="s">
        <v>88</v>
      </c>
      <c r="I28" s="210" t="s">
        <v>105</v>
      </c>
      <c r="J28" s="171" t="s">
        <v>95</v>
      </c>
      <c r="K28" s="172" t="s">
        <v>96</v>
      </c>
    </row>
    <row r="29" customHeight="1" spans="1:11">
      <c r="A29" s="170" t="s">
        <v>98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46"/>
    </row>
    <row r="30" customHeight="1" spans="1:11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47"/>
    </row>
    <row r="31" customHeight="1" spans="1:11">
      <c r="A31" s="214" t="s">
        <v>190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14"/>
    </row>
    <row r="32" ht="17.25" customHeight="1" spans="1:11">
      <c r="A32" s="215" t="s">
        <v>128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48"/>
    </row>
    <row r="33" ht="17.25" customHeight="1" spans="1:11">
      <c r="A33" s="217" t="s">
        <v>191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49"/>
    </row>
    <row r="34" ht="17.25" customHeight="1" spans="1:1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49"/>
    </row>
    <row r="35" ht="17.25" customHeight="1" spans="1:11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49"/>
    </row>
    <row r="36" ht="17.25" customHeight="1" spans="1:11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49"/>
    </row>
    <row r="37" ht="17.25" customHeight="1" spans="1:1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49"/>
    </row>
    <row r="38" ht="17.25" customHeight="1" spans="1:11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49"/>
    </row>
    <row r="39" ht="17.25" customHeight="1" spans="1:11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49"/>
    </row>
    <row r="40" ht="17.25" customHeight="1" spans="1:1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49"/>
    </row>
    <row r="41" ht="17.25" customHeight="1" spans="1:1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49"/>
    </row>
    <row r="42" ht="17.25" customHeight="1" spans="1:11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49"/>
    </row>
    <row r="43" ht="17.25" customHeight="1" spans="1:11">
      <c r="A43" s="212" t="s">
        <v>131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47"/>
    </row>
    <row r="44" customHeight="1" spans="1:11">
      <c r="A44" s="214" t="s">
        <v>192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</row>
    <row r="45" ht="18" customHeight="1" spans="1:11">
      <c r="A45" s="219" t="s">
        <v>126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50"/>
    </row>
    <row r="46" ht="18" customHeight="1" spans="1:11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50"/>
    </row>
    <row r="47" ht="18" customHeight="1" spans="1:11">
      <c r="A47" s="207"/>
      <c r="B47" s="208"/>
      <c r="C47" s="208"/>
      <c r="D47" s="208"/>
      <c r="E47" s="208"/>
      <c r="F47" s="208"/>
      <c r="G47" s="208"/>
      <c r="H47" s="208"/>
      <c r="I47" s="208"/>
      <c r="J47" s="208"/>
      <c r="K47" s="245"/>
    </row>
    <row r="48" ht="21" customHeight="1" spans="1:11">
      <c r="A48" s="221" t="s">
        <v>137</v>
      </c>
      <c r="B48" s="222" t="s">
        <v>138</v>
      </c>
      <c r="C48" s="222"/>
      <c r="D48" s="223" t="s">
        <v>139</v>
      </c>
      <c r="E48" s="224"/>
      <c r="F48" s="223" t="s">
        <v>140</v>
      </c>
      <c r="G48" s="225"/>
      <c r="H48" s="226" t="s">
        <v>141</v>
      </c>
      <c r="I48" s="226"/>
      <c r="J48" s="222"/>
      <c r="K48" s="251"/>
    </row>
    <row r="49" customHeight="1" spans="1:11">
      <c r="A49" s="227" t="s">
        <v>142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52"/>
    </row>
    <row r="50" customHeight="1" spans="1:11">
      <c r="A50" s="229"/>
      <c r="B50" s="230"/>
      <c r="C50" s="230"/>
      <c r="D50" s="230"/>
      <c r="E50" s="230"/>
      <c r="F50" s="230"/>
      <c r="G50" s="230"/>
      <c r="H50" s="230"/>
      <c r="I50" s="230"/>
      <c r="J50" s="230"/>
      <c r="K50" s="253"/>
    </row>
    <row r="51" customHeight="1" spans="1:11">
      <c r="A51" s="231"/>
      <c r="B51" s="232"/>
      <c r="C51" s="232"/>
      <c r="D51" s="232"/>
      <c r="E51" s="232"/>
      <c r="F51" s="232"/>
      <c r="G51" s="232"/>
      <c r="H51" s="232"/>
      <c r="I51" s="232"/>
      <c r="J51" s="232"/>
      <c r="K51" s="254"/>
    </row>
    <row r="52" ht="21" customHeight="1" spans="1:11">
      <c r="A52" s="221" t="s">
        <v>137</v>
      </c>
      <c r="B52" s="222" t="s">
        <v>138</v>
      </c>
      <c r="C52" s="222"/>
      <c r="D52" s="223" t="s">
        <v>139</v>
      </c>
      <c r="E52" s="223"/>
      <c r="F52" s="223" t="s">
        <v>140</v>
      </c>
      <c r="G52" s="233">
        <v>44706</v>
      </c>
      <c r="H52" s="226" t="s">
        <v>141</v>
      </c>
      <c r="I52" s="226"/>
      <c r="J52" s="255" t="s">
        <v>145</v>
      </c>
      <c r="K52" s="25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11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15</xdr:row>
                    <xdr:rowOff>206375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215900</xdr:colOff>
                    <xdr:row>12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12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215900</xdr:colOff>
                    <xdr:row>11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215900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name="Check Box 98" r:id="rId100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name="Check Box 99" r:id="rId101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name="Check Box 100" r:id="rId102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name="Check Box 101" r:id="rId103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name="Check Box 102" r:id="rId104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name="Check Box 103" r:id="rId105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name="Check Box 104" r:id="rId106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name="Check Box 105" r:id="rId107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name="Check Box 106" r:id="rId108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name="Check Box 107" r:id="rId109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name="Check Box 108" r:id="rId110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name="Check Box 109" r:id="rId111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name="Check Box 110" r:id="rId112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name="Check Box 111" r:id="rId113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name="Check Box 112" r:id="rId114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name="Check Box 113" r:id="rId115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name="Check Box 114" r:id="rId116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name="Check Box 115" r:id="rId117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name="Check Box 116" r:id="rId118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name="Check Box 117" r:id="rId119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name="Check Box 118" r:id="rId120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name="Check Box 119" r:id="rId12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name="Check Box 120" r:id="rId122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name="Check Box 121" r:id="rId123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name="Check Box 122" r:id="rId124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name="Check Box 123" r:id="rId125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name="Check Box 124" r:id="rId126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name="Check Box 125" r:id="rId127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2" sqref="I2:N15"/>
    </sheetView>
  </sheetViews>
  <sheetFormatPr defaultColWidth="9" defaultRowHeight="26" customHeight="1"/>
  <cols>
    <col min="1" max="1" width="17.1666666666667" style="46" customWidth="1"/>
    <col min="2" max="7" width="9.33333333333333" style="46" customWidth="1"/>
    <col min="8" max="8" width="1.33333333333333" style="46" customWidth="1"/>
    <col min="9" max="14" width="9.625" style="46" customWidth="1"/>
    <col min="15" max="16384" width="9" style="46"/>
  </cols>
  <sheetData>
    <row r="1" ht="30" customHeight="1" spans="1:14">
      <c r="A1" s="47" t="s">
        <v>146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ht="29" customHeight="1" spans="1:14">
      <c r="A2" s="49" t="s">
        <v>62</v>
      </c>
      <c r="B2" s="50" t="s">
        <v>63</v>
      </c>
      <c r="C2" s="50"/>
      <c r="D2" s="51" t="s">
        <v>69</v>
      </c>
      <c r="E2" s="50" t="s">
        <v>70</v>
      </c>
      <c r="F2" s="50"/>
      <c r="G2" s="50"/>
      <c r="H2" s="52"/>
      <c r="I2" s="63" t="s">
        <v>57</v>
      </c>
      <c r="J2" s="50"/>
      <c r="K2" s="50"/>
      <c r="L2" s="50"/>
      <c r="M2" s="50"/>
      <c r="N2" s="64"/>
    </row>
    <row r="3" ht="29" customHeight="1" spans="1:14">
      <c r="A3" s="53" t="s">
        <v>147</v>
      </c>
      <c r="B3" s="54" t="s">
        <v>148</v>
      </c>
      <c r="C3" s="54"/>
      <c r="D3" s="54"/>
      <c r="E3" s="54"/>
      <c r="F3" s="54"/>
      <c r="G3" s="54"/>
      <c r="H3" s="55"/>
      <c r="I3" s="65" t="s">
        <v>149</v>
      </c>
      <c r="J3" s="65"/>
      <c r="K3" s="65"/>
      <c r="L3" s="65"/>
      <c r="M3" s="65"/>
      <c r="N3" s="66"/>
    </row>
    <row r="4" ht="29" customHeight="1" spans="1:14">
      <c r="A4" s="53"/>
      <c r="B4" s="56" t="s">
        <v>112</v>
      </c>
      <c r="C4" s="56" t="s">
        <v>113</v>
      </c>
      <c r="D4" s="57" t="s">
        <v>114</v>
      </c>
      <c r="E4" s="56" t="s">
        <v>115</v>
      </c>
      <c r="F4" s="56" t="s">
        <v>116</v>
      </c>
      <c r="G4" s="56" t="s">
        <v>117</v>
      </c>
      <c r="H4" s="55"/>
      <c r="I4" s="56" t="s">
        <v>112</v>
      </c>
      <c r="J4" s="56" t="s">
        <v>113</v>
      </c>
      <c r="K4" s="57" t="s">
        <v>114</v>
      </c>
      <c r="L4" s="56" t="s">
        <v>115</v>
      </c>
      <c r="M4" s="56" t="s">
        <v>116</v>
      </c>
      <c r="N4" s="56" t="s">
        <v>117</v>
      </c>
    </row>
    <row r="5" ht="29" customHeight="1" spans="1:14">
      <c r="A5" s="53"/>
      <c r="B5" s="56" t="s">
        <v>152</v>
      </c>
      <c r="C5" s="56" t="s">
        <v>153</v>
      </c>
      <c r="D5" s="56" t="s">
        <v>154</v>
      </c>
      <c r="E5" s="56" t="s">
        <v>155</v>
      </c>
      <c r="F5" s="56" t="s">
        <v>156</v>
      </c>
      <c r="G5" s="56" t="s">
        <v>157</v>
      </c>
      <c r="H5" s="55"/>
      <c r="I5" s="56" t="s">
        <v>152</v>
      </c>
      <c r="J5" s="56" t="s">
        <v>153</v>
      </c>
      <c r="K5" s="56" t="s">
        <v>154</v>
      </c>
      <c r="L5" s="56" t="s">
        <v>155</v>
      </c>
      <c r="M5" s="56" t="s">
        <v>156</v>
      </c>
      <c r="N5" s="56" t="s">
        <v>157</v>
      </c>
    </row>
    <row r="6" ht="29" customHeight="1" spans="1:14">
      <c r="A6" s="58" t="s">
        <v>158</v>
      </c>
      <c r="B6" s="56">
        <f>C6-2.1</f>
        <v>98.8</v>
      </c>
      <c r="C6" s="56">
        <f>D6-2.1</f>
        <v>100.9</v>
      </c>
      <c r="D6" s="56">
        <v>103</v>
      </c>
      <c r="E6" s="59">
        <f t="shared" ref="E6:G6" si="0">D6+2.1</f>
        <v>105.1</v>
      </c>
      <c r="F6" s="59">
        <f t="shared" si="0"/>
        <v>107.2</v>
      </c>
      <c r="G6" s="59">
        <f t="shared" si="0"/>
        <v>109.3</v>
      </c>
      <c r="H6" s="55"/>
      <c r="I6" s="67" t="s">
        <v>193</v>
      </c>
      <c r="J6" s="67" t="s">
        <v>194</v>
      </c>
      <c r="K6" s="68" t="s">
        <v>195</v>
      </c>
      <c r="L6" s="68" t="s">
        <v>196</v>
      </c>
      <c r="M6" s="68" t="s">
        <v>197</v>
      </c>
      <c r="N6" s="68" t="s">
        <v>198</v>
      </c>
    </row>
    <row r="7" ht="29" customHeight="1" spans="1:14">
      <c r="A7" s="58" t="s">
        <v>160</v>
      </c>
      <c r="B7" s="59">
        <f>C7-1.5</f>
        <v>71.5</v>
      </c>
      <c r="C7" s="59">
        <f>D7-1.5</f>
        <v>73</v>
      </c>
      <c r="D7" s="59">
        <v>74.5</v>
      </c>
      <c r="E7" s="60">
        <f t="shared" ref="E7:G7" si="1">D7+1.5</f>
        <v>76</v>
      </c>
      <c r="F7" s="60">
        <f t="shared" si="1"/>
        <v>77.5</v>
      </c>
      <c r="G7" s="60">
        <f t="shared" si="1"/>
        <v>79</v>
      </c>
      <c r="H7" s="55"/>
      <c r="I7" s="67" t="s">
        <v>199</v>
      </c>
      <c r="J7" s="67" t="s">
        <v>199</v>
      </c>
      <c r="K7" s="69" t="s">
        <v>200</v>
      </c>
      <c r="L7" s="69" t="s">
        <v>201</v>
      </c>
      <c r="M7" s="69" t="s">
        <v>202</v>
      </c>
      <c r="N7" s="69" t="s">
        <v>199</v>
      </c>
    </row>
    <row r="8" ht="29" customHeight="1" spans="1:14">
      <c r="A8" s="58" t="s">
        <v>162</v>
      </c>
      <c r="B8" s="60">
        <f>C8-4</f>
        <v>78</v>
      </c>
      <c r="C8" s="60">
        <f>D8-4</f>
        <v>82</v>
      </c>
      <c r="D8" s="59">
        <v>86</v>
      </c>
      <c r="E8" s="60">
        <f t="shared" ref="E8:E10" si="2">D8+4</f>
        <v>90</v>
      </c>
      <c r="F8" s="60">
        <f>E8+5</f>
        <v>95</v>
      </c>
      <c r="G8" s="59">
        <f>F8+6</f>
        <v>101</v>
      </c>
      <c r="H8" s="55"/>
      <c r="I8" s="67" t="s">
        <v>199</v>
      </c>
      <c r="J8" s="67" t="s">
        <v>203</v>
      </c>
      <c r="K8" s="69" t="s">
        <v>204</v>
      </c>
      <c r="L8" s="69" t="s">
        <v>204</v>
      </c>
      <c r="M8" s="69" t="s">
        <v>205</v>
      </c>
      <c r="N8" s="69" t="s">
        <v>206</v>
      </c>
    </row>
    <row r="9" ht="29" customHeight="1" spans="1:14">
      <c r="A9" s="58" t="s">
        <v>163</v>
      </c>
      <c r="B9" s="60">
        <f>C9-4</f>
        <v>86</v>
      </c>
      <c r="C9" s="60">
        <f>D9-4</f>
        <v>90</v>
      </c>
      <c r="D9" s="59">
        <v>94</v>
      </c>
      <c r="E9" s="60">
        <f t="shared" si="2"/>
        <v>98</v>
      </c>
      <c r="F9" s="60">
        <f>E9+5</f>
        <v>103</v>
      </c>
      <c r="G9" s="59">
        <f>F9+6</f>
        <v>109</v>
      </c>
      <c r="H9" s="55"/>
      <c r="I9" s="67" t="s">
        <v>207</v>
      </c>
      <c r="J9" s="67" t="s">
        <v>208</v>
      </c>
      <c r="K9" s="69" t="s">
        <v>204</v>
      </c>
      <c r="L9" s="69" t="s">
        <v>204</v>
      </c>
      <c r="M9" s="69" t="s">
        <v>205</v>
      </c>
      <c r="N9" s="69" t="s">
        <v>209</v>
      </c>
    </row>
    <row r="10" ht="29" customHeight="1" spans="1:14">
      <c r="A10" s="58" t="s">
        <v>165</v>
      </c>
      <c r="B10" s="59">
        <f>C10-3.6</f>
        <v>99.8</v>
      </c>
      <c r="C10" s="59">
        <f>D10-3.6</f>
        <v>103.4</v>
      </c>
      <c r="D10" s="59">
        <v>107</v>
      </c>
      <c r="E10" s="60">
        <f t="shared" si="2"/>
        <v>111</v>
      </c>
      <c r="F10" s="60">
        <f>E10+4</f>
        <v>115</v>
      </c>
      <c r="G10" s="59">
        <f>F10+4</f>
        <v>119</v>
      </c>
      <c r="H10" s="55"/>
      <c r="I10" s="67" t="s">
        <v>210</v>
      </c>
      <c r="J10" s="67" t="s">
        <v>211</v>
      </c>
      <c r="K10" s="69" t="s">
        <v>200</v>
      </c>
      <c r="L10" s="69" t="s">
        <v>200</v>
      </c>
      <c r="M10" s="69" t="s">
        <v>200</v>
      </c>
      <c r="N10" s="69" t="s">
        <v>200</v>
      </c>
    </row>
    <row r="11" ht="29" customHeight="1" spans="1:14">
      <c r="A11" s="58" t="s">
        <v>167</v>
      </c>
      <c r="B11" s="60">
        <f>C11-1.15</f>
        <v>29.7</v>
      </c>
      <c r="C11" s="60">
        <f>D11-1.15</f>
        <v>30.85</v>
      </c>
      <c r="D11" s="59">
        <v>32</v>
      </c>
      <c r="E11" s="60">
        <f t="shared" ref="E11:G11" si="3">D11+1.3</f>
        <v>33.3</v>
      </c>
      <c r="F11" s="60">
        <f t="shared" si="3"/>
        <v>34.6</v>
      </c>
      <c r="G11" s="59">
        <f t="shared" si="3"/>
        <v>35.9</v>
      </c>
      <c r="H11" s="55"/>
      <c r="I11" s="67" t="s">
        <v>199</v>
      </c>
      <c r="J11" s="67" t="s">
        <v>199</v>
      </c>
      <c r="K11" s="69" t="s">
        <v>212</v>
      </c>
      <c r="L11" s="69" t="s">
        <v>199</v>
      </c>
      <c r="M11" s="69" t="s">
        <v>199</v>
      </c>
      <c r="N11" s="69" t="s">
        <v>199</v>
      </c>
    </row>
    <row r="12" ht="29" customHeight="1" spans="1:14">
      <c r="A12" s="58" t="s">
        <v>168</v>
      </c>
      <c r="B12" s="60">
        <f>C12-0.7</f>
        <v>21.6</v>
      </c>
      <c r="C12" s="60">
        <f>D12-0.7</f>
        <v>22.3</v>
      </c>
      <c r="D12" s="59">
        <v>23</v>
      </c>
      <c r="E12" s="60">
        <f>D12+0.7</f>
        <v>23.7</v>
      </c>
      <c r="F12" s="60">
        <f>E12+0.7</f>
        <v>24.4</v>
      </c>
      <c r="G12" s="59">
        <f>F12+0.9</f>
        <v>25.3</v>
      </c>
      <c r="H12" s="55"/>
      <c r="I12" s="67" t="s">
        <v>208</v>
      </c>
      <c r="J12" s="67" t="s">
        <v>200</v>
      </c>
      <c r="K12" s="69" t="s">
        <v>200</v>
      </c>
      <c r="L12" s="69" t="s">
        <v>199</v>
      </c>
      <c r="M12" s="69" t="s">
        <v>199</v>
      </c>
      <c r="N12" s="69" t="s">
        <v>199</v>
      </c>
    </row>
    <row r="13" ht="29" customHeight="1" spans="1:14">
      <c r="A13" s="58" t="s">
        <v>169</v>
      </c>
      <c r="B13" s="60">
        <f>C13-0.5</f>
        <v>19.5</v>
      </c>
      <c r="C13" s="60">
        <f>D13-0.5</f>
        <v>20</v>
      </c>
      <c r="D13" s="59">
        <v>20.5</v>
      </c>
      <c r="E13" s="60">
        <f>D13+0.5</f>
        <v>21</v>
      </c>
      <c r="F13" s="60">
        <f>E13+0.5</f>
        <v>21.5</v>
      </c>
      <c r="G13" s="59">
        <f>F13+0.7</f>
        <v>22.2</v>
      </c>
      <c r="H13" s="55"/>
      <c r="I13" s="67" t="s">
        <v>199</v>
      </c>
      <c r="J13" s="67" t="s">
        <v>199</v>
      </c>
      <c r="K13" s="69" t="s">
        <v>213</v>
      </c>
      <c r="L13" s="69" t="s">
        <v>214</v>
      </c>
      <c r="M13" s="69" t="s">
        <v>199</v>
      </c>
      <c r="N13" s="69" t="s">
        <v>199</v>
      </c>
    </row>
    <row r="14" ht="29" customHeight="1" spans="1:14">
      <c r="A14" s="58" t="s">
        <v>170</v>
      </c>
      <c r="B14" s="59">
        <f>C14-0.7</f>
        <v>27.7</v>
      </c>
      <c r="C14" s="59">
        <f>D14-0.6</f>
        <v>28.4</v>
      </c>
      <c r="D14" s="59">
        <v>29</v>
      </c>
      <c r="E14" s="60">
        <f>D14+0.6</f>
        <v>29.6</v>
      </c>
      <c r="F14" s="60">
        <f>E14+0.7</f>
        <v>30.3</v>
      </c>
      <c r="G14" s="59">
        <f>F14+0.6</f>
        <v>30.9</v>
      </c>
      <c r="H14" s="55"/>
      <c r="I14" s="67" t="s">
        <v>199</v>
      </c>
      <c r="J14" s="67" t="s">
        <v>199</v>
      </c>
      <c r="K14" s="69" t="s">
        <v>200</v>
      </c>
      <c r="L14" s="69" t="s">
        <v>201</v>
      </c>
      <c r="M14" s="69" t="s">
        <v>202</v>
      </c>
      <c r="N14" s="69" t="s">
        <v>199</v>
      </c>
    </row>
    <row r="15" ht="29" customHeight="1" spans="1:14">
      <c r="A15" s="58" t="s">
        <v>171</v>
      </c>
      <c r="B15" s="59">
        <f>C15-0.9</f>
        <v>39.7</v>
      </c>
      <c r="C15" s="59">
        <f>D15-0.9</f>
        <v>40.6</v>
      </c>
      <c r="D15" s="59">
        <v>41.5</v>
      </c>
      <c r="E15" s="60">
        <f t="shared" ref="E15:G15" si="4">D15+1.1</f>
        <v>42.6</v>
      </c>
      <c r="F15" s="60">
        <f t="shared" si="4"/>
        <v>43.7</v>
      </c>
      <c r="G15" s="59">
        <f t="shared" si="4"/>
        <v>44.8</v>
      </c>
      <c r="H15" s="55"/>
      <c r="I15" s="67" t="s">
        <v>199</v>
      </c>
      <c r="J15" s="67" t="s">
        <v>203</v>
      </c>
      <c r="K15" s="69" t="s">
        <v>204</v>
      </c>
      <c r="L15" s="69" t="s">
        <v>204</v>
      </c>
      <c r="M15" s="69" t="s">
        <v>205</v>
      </c>
      <c r="N15" s="69" t="s">
        <v>206</v>
      </c>
    </row>
    <row r="16" ht="29" customHeight="1" spans="1:14">
      <c r="A16" s="148"/>
      <c r="B16" s="149"/>
      <c r="C16" s="150"/>
      <c r="D16" s="150"/>
      <c r="E16" s="151"/>
      <c r="F16" s="151"/>
      <c r="G16" s="152"/>
      <c r="H16" s="153"/>
      <c r="I16" s="154"/>
      <c r="J16" s="155"/>
      <c r="K16" s="156"/>
      <c r="L16" s="155"/>
      <c r="M16" s="155"/>
      <c r="N16" s="157"/>
    </row>
    <row r="17" ht="15" spans="1:14">
      <c r="A17" s="61" t="s">
        <v>126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ht="14.25" spans="1:14">
      <c r="A18" s="46" t="s">
        <v>215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ht="14.25" spans="1:13">
      <c r="A19" s="62"/>
      <c r="B19" s="62"/>
      <c r="C19" s="62"/>
      <c r="D19" s="62"/>
      <c r="E19" s="62"/>
      <c r="F19" s="62"/>
      <c r="G19" s="62"/>
      <c r="H19" s="62"/>
      <c r="I19" s="61" t="s">
        <v>180</v>
      </c>
      <c r="J19" s="70"/>
      <c r="K19" s="61" t="s">
        <v>181</v>
      </c>
      <c r="L19" s="61"/>
      <c r="M19" s="61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J46" sqref="J46"/>
    </sheetView>
  </sheetViews>
  <sheetFormatPr defaultColWidth="10.1666666666667" defaultRowHeight="14.25"/>
  <cols>
    <col min="1" max="1" width="9.66666666666667" style="73" customWidth="1"/>
    <col min="2" max="2" width="11.1666666666667" style="73" customWidth="1"/>
    <col min="3" max="3" width="9.16666666666667" style="73" customWidth="1"/>
    <col min="4" max="4" width="9.5" style="73" customWidth="1"/>
    <col min="5" max="5" width="9.16666666666667" style="73" customWidth="1"/>
    <col min="6" max="6" width="10.3333333333333" style="73" customWidth="1"/>
    <col min="7" max="7" width="9.5" style="73" customWidth="1"/>
    <col min="8" max="8" width="9.16666666666667" style="73" customWidth="1"/>
    <col min="9" max="9" width="8.16666666666667" style="73" customWidth="1"/>
    <col min="10" max="10" width="10.5" style="73" customWidth="1"/>
    <col min="11" max="11" width="12.1666666666667" style="73" customWidth="1"/>
    <col min="12" max="16384" width="10.1666666666667" style="73"/>
  </cols>
  <sheetData>
    <row r="1" ht="26.25" spans="1:11">
      <c r="A1" s="74" t="s">
        <v>216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>
      <c r="A2" s="75" t="s">
        <v>53</v>
      </c>
      <c r="B2" s="76" t="s">
        <v>54</v>
      </c>
      <c r="C2" s="76"/>
      <c r="D2" s="77" t="s">
        <v>62</v>
      </c>
      <c r="E2" s="78" t="s">
        <v>63</v>
      </c>
      <c r="F2" s="79" t="s">
        <v>217</v>
      </c>
      <c r="G2" s="80" t="s">
        <v>70</v>
      </c>
      <c r="H2" s="80"/>
      <c r="I2" s="110" t="s">
        <v>57</v>
      </c>
      <c r="J2" s="80" t="s">
        <v>58</v>
      </c>
      <c r="K2" s="132"/>
    </row>
    <row r="3" spans="1:11">
      <c r="A3" s="81" t="s">
        <v>76</v>
      </c>
      <c r="B3" s="82">
        <v>24111</v>
      </c>
      <c r="C3" s="82"/>
      <c r="D3" s="83" t="s">
        <v>218</v>
      </c>
      <c r="E3" s="84"/>
      <c r="F3" s="85"/>
      <c r="G3" s="85"/>
      <c r="H3" s="86" t="s">
        <v>219</v>
      </c>
      <c r="I3" s="86"/>
      <c r="J3" s="86"/>
      <c r="K3" s="133"/>
    </row>
    <row r="4" spans="1:11">
      <c r="A4" s="87" t="s">
        <v>73</v>
      </c>
      <c r="B4" s="88">
        <v>3</v>
      </c>
      <c r="C4" s="89">
        <v>6</v>
      </c>
      <c r="D4" s="90" t="s">
        <v>220</v>
      </c>
      <c r="E4" s="85"/>
      <c r="F4" s="85"/>
      <c r="G4" s="85"/>
      <c r="H4" s="90" t="s">
        <v>221</v>
      </c>
      <c r="I4" s="90"/>
      <c r="J4" s="103" t="s">
        <v>67</v>
      </c>
      <c r="K4" s="134" t="s">
        <v>68</v>
      </c>
    </row>
    <row r="5" spans="1:11">
      <c r="A5" s="87" t="s">
        <v>222</v>
      </c>
      <c r="B5" s="82">
        <v>2</v>
      </c>
      <c r="C5" s="82"/>
      <c r="D5" s="83" t="s">
        <v>223</v>
      </c>
      <c r="E5" s="83" t="s">
        <v>224</v>
      </c>
      <c r="F5" s="83" t="s">
        <v>225</v>
      </c>
      <c r="G5" s="83" t="s">
        <v>226</v>
      </c>
      <c r="H5" s="90" t="s">
        <v>227</v>
      </c>
      <c r="I5" s="90"/>
      <c r="J5" s="103" t="s">
        <v>67</v>
      </c>
      <c r="K5" s="134" t="s">
        <v>68</v>
      </c>
    </row>
    <row r="6" spans="1:11">
      <c r="A6" s="91" t="s">
        <v>228</v>
      </c>
      <c r="B6" s="92">
        <v>125</v>
      </c>
      <c r="C6" s="92"/>
      <c r="D6" s="93" t="s">
        <v>229</v>
      </c>
      <c r="E6" s="94"/>
      <c r="F6" s="95">
        <v>2028</v>
      </c>
      <c r="G6" s="93"/>
      <c r="H6" s="96" t="s">
        <v>230</v>
      </c>
      <c r="I6" s="96"/>
      <c r="J6" s="95" t="s">
        <v>67</v>
      </c>
      <c r="K6" s="135" t="s">
        <v>68</v>
      </c>
    </row>
    <row r="7" ht="15" spans="1:11">
      <c r="A7" s="97"/>
      <c r="B7" s="98"/>
      <c r="C7" s="98"/>
      <c r="D7" s="97"/>
      <c r="E7" s="98"/>
      <c r="F7" s="99"/>
      <c r="G7" s="97"/>
      <c r="H7" s="99"/>
      <c r="I7" s="98"/>
      <c r="J7" s="98"/>
      <c r="K7" s="98"/>
    </row>
    <row r="8" spans="1:11">
      <c r="A8" s="100" t="s">
        <v>231</v>
      </c>
      <c r="B8" s="79" t="s">
        <v>232</v>
      </c>
      <c r="C8" s="79" t="s">
        <v>233</v>
      </c>
      <c r="D8" s="79" t="s">
        <v>234</v>
      </c>
      <c r="E8" s="79" t="s">
        <v>235</v>
      </c>
      <c r="F8" s="79" t="s">
        <v>236</v>
      </c>
      <c r="G8" s="101" t="s">
        <v>79</v>
      </c>
      <c r="H8" s="102"/>
      <c r="I8" s="102"/>
      <c r="J8" s="102"/>
      <c r="K8" s="136"/>
    </row>
    <row r="9" spans="1:11">
      <c r="A9" s="87" t="s">
        <v>237</v>
      </c>
      <c r="B9" s="90"/>
      <c r="C9" s="103" t="s">
        <v>67</v>
      </c>
      <c r="D9" s="103" t="s">
        <v>68</v>
      </c>
      <c r="E9" s="83" t="s">
        <v>238</v>
      </c>
      <c r="F9" s="104" t="s">
        <v>239</v>
      </c>
      <c r="G9" s="105"/>
      <c r="H9" s="106"/>
      <c r="I9" s="106"/>
      <c r="J9" s="106"/>
      <c r="K9" s="137"/>
    </row>
    <row r="10" spans="1:11">
      <c r="A10" s="87" t="s">
        <v>240</v>
      </c>
      <c r="B10" s="90"/>
      <c r="C10" s="103" t="s">
        <v>67</v>
      </c>
      <c r="D10" s="103" t="s">
        <v>68</v>
      </c>
      <c r="E10" s="83" t="s">
        <v>241</v>
      </c>
      <c r="F10" s="104" t="s">
        <v>242</v>
      </c>
      <c r="G10" s="105" t="s">
        <v>243</v>
      </c>
      <c r="H10" s="106"/>
      <c r="I10" s="106"/>
      <c r="J10" s="106"/>
      <c r="K10" s="137"/>
    </row>
    <row r="11" spans="1:11">
      <c r="A11" s="107" t="s">
        <v>184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38"/>
    </row>
    <row r="12" spans="1:11">
      <c r="A12" s="81" t="s">
        <v>89</v>
      </c>
      <c r="B12" s="103" t="s">
        <v>85</v>
      </c>
      <c r="C12" s="103" t="s">
        <v>86</v>
      </c>
      <c r="D12" s="104"/>
      <c r="E12" s="83" t="s">
        <v>87</v>
      </c>
      <c r="F12" s="103" t="s">
        <v>85</v>
      </c>
      <c r="G12" s="103" t="s">
        <v>86</v>
      </c>
      <c r="H12" s="103"/>
      <c r="I12" s="83" t="s">
        <v>244</v>
      </c>
      <c r="J12" s="103" t="s">
        <v>85</v>
      </c>
      <c r="K12" s="134" t="s">
        <v>86</v>
      </c>
    </row>
    <row r="13" spans="1:11">
      <c r="A13" s="81" t="s">
        <v>92</v>
      </c>
      <c r="B13" s="103" t="s">
        <v>85</v>
      </c>
      <c r="C13" s="103" t="s">
        <v>86</v>
      </c>
      <c r="D13" s="104"/>
      <c r="E13" s="83" t="s">
        <v>97</v>
      </c>
      <c r="F13" s="103" t="s">
        <v>85</v>
      </c>
      <c r="G13" s="103" t="s">
        <v>86</v>
      </c>
      <c r="H13" s="103"/>
      <c r="I13" s="83" t="s">
        <v>245</v>
      </c>
      <c r="J13" s="103" t="s">
        <v>85</v>
      </c>
      <c r="K13" s="134" t="s">
        <v>86</v>
      </c>
    </row>
    <row r="14" ht="15" spans="1:11">
      <c r="A14" s="91" t="s">
        <v>246</v>
      </c>
      <c r="B14" s="95" t="s">
        <v>85</v>
      </c>
      <c r="C14" s="95" t="s">
        <v>86</v>
      </c>
      <c r="D14" s="94"/>
      <c r="E14" s="93" t="s">
        <v>247</v>
      </c>
      <c r="F14" s="95" t="s">
        <v>85</v>
      </c>
      <c r="G14" s="95" t="s">
        <v>86</v>
      </c>
      <c r="H14" s="95"/>
      <c r="I14" s="93" t="s">
        <v>248</v>
      </c>
      <c r="J14" s="95" t="s">
        <v>85</v>
      </c>
      <c r="K14" s="135" t="s">
        <v>86</v>
      </c>
    </row>
    <row r="15" ht="15" spans="1:11">
      <c r="A15" s="97"/>
      <c r="B15" s="109"/>
      <c r="C15" s="109"/>
      <c r="D15" s="98"/>
      <c r="E15" s="97"/>
      <c r="F15" s="109"/>
      <c r="G15" s="109"/>
      <c r="H15" s="109"/>
      <c r="I15" s="97"/>
      <c r="J15" s="109"/>
      <c r="K15" s="109"/>
    </row>
    <row r="16" s="71" customFormat="1" spans="1:11">
      <c r="A16" s="75" t="s">
        <v>249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39"/>
    </row>
    <row r="17" spans="1:11">
      <c r="A17" s="87" t="s">
        <v>250</v>
      </c>
      <c r="B17" s="90"/>
      <c r="C17" s="90"/>
      <c r="D17" s="90"/>
      <c r="E17" s="90"/>
      <c r="F17" s="90"/>
      <c r="G17" s="90"/>
      <c r="H17" s="90"/>
      <c r="I17" s="90"/>
      <c r="J17" s="90"/>
      <c r="K17" s="140"/>
    </row>
    <row r="18" spans="1:11">
      <c r="A18" s="87" t="s">
        <v>251</v>
      </c>
      <c r="B18" s="90"/>
      <c r="C18" s="90"/>
      <c r="D18" s="90"/>
      <c r="E18" s="90"/>
      <c r="F18" s="90"/>
      <c r="G18" s="90"/>
      <c r="H18" s="90"/>
      <c r="I18" s="90"/>
      <c r="J18" s="90"/>
      <c r="K18" s="140"/>
    </row>
    <row r="19" spans="1:11">
      <c r="A19" s="111" t="s">
        <v>252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34"/>
    </row>
    <row r="20" spans="1:11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41"/>
    </row>
    <row r="21" spans="1:11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41"/>
    </row>
    <row r="22" spans="1:1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41"/>
    </row>
    <row r="23" spans="1:11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42"/>
    </row>
    <row r="24" spans="1:11">
      <c r="A24" s="87" t="s">
        <v>125</v>
      </c>
      <c r="B24" s="90"/>
      <c r="C24" s="103" t="s">
        <v>67</v>
      </c>
      <c r="D24" s="103" t="s">
        <v>68</v>
      </c>
      <c r="E24" s="86"/>
      <c r="F24" s="86"/>
      <c r="G24" s="86"/>
      <c r="H24" s="86"/>
      <c r="I24" s="86"/>
      <c r="J24" s="86"/>
      <c r="K24" s="133"/>
    </row>
    <row r="25" ht="15" spans="1:11">
      <c r="A25" s="116" t="s">
        <v>253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43"/>
    </row>
    <row r="26" ht="15" spans="1:1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11">
      <c r="A27" s="119" t="s">
        <v>254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36"/>
    </row>
    <row r="28" spans="1:11">
      <c r="A28" s="120" t="s">
        <v>255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44"/>
    </row>
    <row r="29" spans="1:11">
      <c r="A29" s="120" t="s">
        <v>256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44"/>
    </row>
    <row r="30" spans="1:11">
      <c r="A30" s="120" t="s">
        <v>257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44"/>
    </row>
    <row r="31" spans="1:11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44"/>
    </row>
    <row r="32" spans="1:1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44"/>
    </row>
    <row r="33" ht="23" customHeight="1" spans="1:1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44"/>
    </row>
    <row r="34" ht="23" customHeight="1" spans="1:1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41"/>
    </row>
    <row r="35" ht="23" customHeight="1" spans="1:11">
      <c r="A35" s="122"/>
      <c r="B35" s="113"/>
      <c r="C35" s="113"/>
      <c r="D35" s="113"/>
      <c r="E35" s="113"/>
      <c r="F35" s="113"/>
      <c r="G35" s="113"/>
      <c r="H35" s="113"/>
      <c r="I35" s="113"/>
      <c r="J35" s="113"/>
      <c r="K35" s="141"/>
    </row>
    <row r="36" ht="23" customHeight="1" spans="1:11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45"/>
    </row>
    <row r="37" ht="18.75" customHeight="1" spans="1:11">
      <c r="A37" s="125" t="s">
        <v>258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46"/>
    </row>
    <row r="38" s="72" customFormat="1" ht="18.75" customHeight="1" spans="1:11">
      <c r="A38" s="87" t="s">
        <v>259</v>
      </c>
      <c r="B38" s="90"/>
      <c r="C38" s="90"/>
      <c r="D38" s="86" t="s">
        <v>260</v>
      </c>
      <c r="E38" s="86"/>
      <c r="F38" s="127" t="s">
        <v>261</v>
      </c>
      <c r="G38" s="128"/>
      <c r="H38" s="90" t="s">
        <v>262</v>
      </c>
      <c r="I38" s="90"/>
      <c r="J38" s="90" t="s">
        <v>263</v>
      </c>
      <c r="K38" s="140"/>
    </row>
    <row r="39" ht="18.75" customHeight="1" spans="1:13">
      <c r="A39" s="87" t="s">
        <v>126</v>
      </c>
      <c r="B39" s="90" t="s">
        <v>264</v>
      </c>
      <c r="C39" s="90"/>
      <c r="D39" s="90"/>
      <c r="E39" s="90"/>
      <c r="F39" s="90"/>
      <c r="G39" s="90"/>
      <c r="H39" s="90"/>
      <c r="I39" s="90"/>
      <c r="J39" s="90"/>
      <c r="K39" s="140"/>
      <c r="M39" s="72"/>
    </row>
    <row r="40" ht="31" customHeight="1" spans="1:11">
      <c r="A40" s="87"/>
      <c r="B40" s="90"/>
      <c r="C40" s="90"/>
      <c r="D40" s="90"/>
      <c r="E40" s="90"/>
      <c r="F40" s="90"/>
      <c r="G40" s="90"/>
      <c r="H40" s="90"/>
      <c r="I40" s="90"/>
      <c r="J40" s="90"/>
      <c r="K40" s="140"/>
    </row>
    <row r="41" ht="18.75" customHeight="1" spans="1:11">
      <c r="A41" s="87"/>
      <c r="B41" s="90"/>
      <c r="C41" s="90"/>
      <c r="D41" s="90"/>
      <c r="E41" s="90"/>
      <c r="F41" s="90"/>
      <c r="G41" s="90"/>
      <c r="H41" s="90"/>
      <c r="I41" s="90"/>
      <c r="J41" s="90"/>
      <c r="K41" s="140"/>
    </row>
    <row r="42" ht="32" customHeight="1" spans="1:11">
      <c r="A42" s="91" t="s">
        <v>137</v>
      </c>
      <c r="B42" s="129" t="s">
        <v>265</v>
      </c>
      <c r="C42" s="129"/>
      <c r="D42" s="93" t="s">
        <v>266</v>
      </c>
      <c r="E42" s="94"/>
      <c r="F42" s="93" t="s">
        <v>140</v>
      </c>
      <c r="G42" s="130">
        <v>44785</v>
      </c>
      <c r="H42" s="131" t="s">
        <v>141</v>
      </c>
      <c r="I42" s="131"/>
      <c r="J42" s="129" t="s">
        <v>145</v>
      </c>
      <c r="K42" s="14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16" sqref="K16"/>
    </sheetView>
  </sheetViews>
  <sheetFormatPr defaultColWidth="9" defaultRowHeight="26" customHeight="1"/>
  <cols>
    <col min="1" max="1" width="17.1666666666667" style="46" customWidth="1"/>
    <col min="2" max="7" width="9.33333333333333" style="46" customWidth="1"/>
    <col min="8" max="8" width="1.33333333333333" style="46" customWidth="1"/>
    <col min="9" max="9" width="16.5" style="46" customWidth="1"/>
    <col min="10" max="10" width="17" style="46" customWidth="1"/>
    <col min="11" max="11" width="18.5" style="46" customWidth="1"/>
    <col min="12" max="12" width="16.6666666666667" style="46" customWidth="1"/>
    <col min="13" max="13" width="14.1666666666667" style="46" customWidth="1"/>
    <col min="14" max="14" width="16.3333333333333" style="46" customWidth="1"/>
    <col min="15" max="16384" width="9" style="46"/>
  </cols>
  <sheetData>
    <row r="1" ht="30" customHeight="1" spans="1:14">
      <c r="A1" s="47" t="s">
        <v>146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ht="29" customHeight="1" spans="1:14">
      <c r="A2" s="49" t="s">
        <v>62</v>
      </c>
      <c r="B2" s="50" t="s">
        <v>63</v>
      </c>
      <c r="C2" s="50"/>
      <c r="D2" s="51" t="s">
        <v>69</v>
      </c>
      <c r="E2" s="50" t="s">
        <v>70</v>
      </c>
      <c r="F2" s="50"/>
      <c r="G2" s="50"/>
      <c r="H2" s="52"/>
      <c r="I2" s="63" t="s">
        <v>57</v>
      </c>
      <c r="J2" s="50"/>
      <c r="K2" s="50"/>
      <c r="L2" s="50"/>
      <c r="M2" s="50"/>
      <c r="N2" s="64"/>
    </row>
    <row r="3" ht="29" customHeight="1" spans="1:14">
      <c r="A3" s="53" t="s">
        <v>147</v>
      </c>
      <c r="B3" s="54" t="s">
        <v>148</v>
      </c>
      <c r="C3" s="54"/>
      <c r="D3" s="54"/>
      <c r="E3" s="54"/>
      <c r="F3" s="54"/>
      <c r="G3" s="54"/>
      <c r="H3" s="55"/>
      <c r="I3" s="65" t="s">
        <v>149</v>
      </c>
      <c r="J3" s="65"/>
      <c r="K3" s="65"/>
      <c r="L3" s="65"/>
      <c r="M3" s="65"/>
      <c r="N3" s="66"/>
    </row>
    <row r="4" ht="29" customHeight="1" spans="1:14">
      <c r="A4" s="53"/>
      <c r="B4" s="56" t="s">
        <v>112</v>
      </c>
      <c r="C4" s="56" t="s">
        <v>113</v>
      </c>
      <c r="D4" s="57" t="s">
        <v>114</v>
      </c>
      <c r="E4" s="56" t="s">
        <v>115</v>
      </c>
      <c r="F4" s="56" t="s">
        <v>116</v>
      </c>
      <c r="G4" s="56" t="s">
        <v>117</v>
      </c>
      <c r="H4" s="55"/>
      <c r="I4" s="56" t="s">
        <v>112</v>
      </c>
      <c r="J4" s="56" t="s">
        <v>113</v>
      </c>
      <c r="K4" s="57" t="s">
        <v>114</v>
      </c>
      <c r="L4" s="56" t="s">
        <v>115</v>
      </c>
      <c r="M4" s="56" t="s">
        <v>116</v>
      </c>
      <c r="N4" s="56" t="s">
        <v>117</v>
      </c>
    </row>
    <row r="5" ht="29" customHeight="1" spans="1:14">
      <c r="A5" s="53"/>
      <c r="B5" s="56" t="s">
        <v>152</v>
      </c>
      <c r="C5" s="56" t="s">
        <v>153</v>
      </c>
      <c r="D5" s="56" t="s">
        <v>154</v>
      </c>
      <c r="E5" s="56" t="s">
        <v>155</v>
      </c>
      <c r="F5" s="56" t="s">
        <v>156</v>
      </c>
      <c r="G5" s="56" t="s">
        <v>157</v>
      </c>
      <c r="H5" s="55"/>
      <c r="I5" s="56" t="s">
        <v>152</v>
      </c>
      <c r="J5" s="56" t="s">
        <v>153</v>
      </c>
      <c r="K5" s="56" t="s">
        <v>154</v>
      </c>
      <c r="L5" s="56" t="s">
        <v>155</v>
      </c>
      <c r="M5" s="56" t="s">
        <v>156</v>
      </c>
      <c r="N5" s="56" t="s">
        <v>157</v>
      </c>
    </row>
    <row r="6" ht="29" customHeight="1" spans="1:14">
      <c r="A6" s="58" t="s">
        <v>158</v>
      </c>
      <c r="B6" s="56">
        <f>C6-2.1</f>
        <v>98.8</v>
      </c>
      <c r="C6" s="56">
        <f>D6-2.1</f>
        <v>100.9</v>
      </c>
      <c r="D6" s="56">
        <v>103</v>
      </c>
      <c r="E6" s="59">
        <f t="shared" ref="E6:G6" si="0">D6+2.1</f>
        <v>105.1</v>
      </c>
      <c r="F6" s="59">
        <f t="shared" si="0"/>
        <v>107.2</v>
      </c>
      <c r="G6" s="59">
        <f t="shared" si="0"/>
        <v>109.3</v>
      </c>
      <c r="H6" s="55"/>
      <c r="I6" s="67" t="s">
        <v>267</v>
      </c>
      <c r="J6" s="67" t="s">
        <v>268</v>
      </c>
      <c r="K6" s="68" t="s">
        <v>269</v>
      </c>
      <c r="L6" s="68" t="s">
        <v>270</v>
      </c>
      <c r="M6" s="68" t="s">
        <v>271</v>
      </c>
      <c r="N6" s="68" t="s">
        <v>272</v>
      </c>
    </row>
    <row r="7" ht="29" customHeight="1" spans="1:14">
      <c r="A7" s="58" t="s">
        <v>160</v>
      </c>
      <c r="B7" s="59">
        <f>C7-1.5</f>
        <v>71.5</v>
      </c>
      <c r="C7" s="59">
        <f>D7-1.5</f>
        <v>73</v>
      </c>
      <c r="D7" s="59">
        <v>74.5</v>
      </c>
      <c r="E7" s="60">
        <f t="shared" ref="E7:G7" si="1">D7+1.5</f>
        <v>76</v>
      </c>
      <c r="F7" s="60">
        <f t="shared" si="1"/>
        <v>77.5</v>
      </c>
      <c r="G7" s="60">
        <f t="shared" si="1"/>
        <v>79</v>
      </c>
      <c r="H7" s="55"/>
      <c r="I7" s="67" t="s">
        <v>273</v>
      </c>
      <c r="J7" s="67" t="s">
        <v>274</v>
      </c>
      <c r="K7" s="69" t="s">
        <v>275</v>
      </c>
      <c r="L7" s="69" t="s">
        <v>276</v>
      </c>
      <c r="M7" s="69" t="s">
        <v>202</v>
      </c>
      <c r="N7" s="69" t="s">
        <v>277</v>
      </c>
    </row>
    <row r="8" ht="29" customHeight="1" spans="1:14">
      <c r="A8" s="58" t="s">
        <v>162</v>
      </c>
      <c r="B8" s="60">
        <f>C8-4</f>
        <v>78</v>
      </c>
      <c r="C8" s="60">
        <f>D8-4</f>
        <v>82</v>
      </c>
      <c r="D8" s="59">
        <v>86</v>
      </c>
      <c r="E8" s="60">
        <f t="shared" ref="E8:E10" si="2">D8+4</f>
        <v>90</v>
      </c>
      <c r="F8" s="60">
        <f>E8+5</f>
        <v>95</v>
      </c>
      <c r="G8" s="59">
        <f>F8+6</f>
        <v>101</v>
      </c>
      <c r="H8" s="55"/>
      <c r="I8" s="67" t="s">
        <v>277</v>
      </c>
      <c r="J8" s="67" t="s">
        <v>278</v>
      </c>
      <c r="K8" s="69" t="s">
        <v>279</v>
      </c>
      <c r="L8" s="69" t="s">
        <v>279</v>
      </c>
      <c r="M8" s="69" t="s">
        <v>205</v>
      </c>
      <c r="N8" s="69" t="s">
        <v>206</v>
      </c>
    </row>
    <row r="9" ht="29" customHeight="1" spans="1:14">
      <c r="A9" s="58" t="s">
        <v>163</v>
      </c>
      <c r="B9" s="60">
        <f>C9-4</f>
        <v>86</v>
      </c>
      <c r="C9" s="60">
        <f>D9-4</f>
        <v>90</v>
      </c>
      <c r="D9" s="59">
        <v>94</v>
      </c>
      <c r="E9" s="60">
        <f t="shared" si="2"/>
        <v>98</v>
      </c>
      <c r="F9" s="60">
        <f>E9+5</f>
        <v>103</v>
      </c>
      <c r="G9" s="59">
        <f>F9+6</f>
        <v>109</v>
      </c>
      <c r="H9" s="55"/>
      <c r="I9" s="67" t="s">
        <v>207</v>
      </c>
      <c r="J9" s="67" t="s">
        <v>208</v>
      </c>
      <c r="K9" s="69" t="s">
        <v>279</v>
      </c>
      <c r="L9" s="69" t="s">
        <v>279</v>
      </c>
      <c r="M9" s="69" t="s">
        <v>205</v>
      </c>
      <c r="N9" s="69" t="s">
        <v>209</v>
      </c>
    </row>
    <row r="10" ht="29" customHeight="1" spans="1:14">
      <c r="A10" s="58" t="s">
        <v>165</v>
      </c>
      <c r="B10" s="59">
        <f>C10-3.6</f>
        <v>99.8</v>
      </c>
      <c r="C10" s="59">
        <f>D10-3.6</f>
        <v>103.4</v>
      </c>
      <c r="D10" s="59">
        <v>107</v>
      </c>
      <c r="E10" s="60">
        <f t="shared" si="2"/>
        <v>111</v>
      </c>
      <c r="F10" s="60">
        <f>E10+4</f>
        <v>115</v>
      </c>
      <c r="G10" s="59">
        <f>F10+4</f>
        <v>119</v>
      </c>
      <c r="H10" s="55"/>
      <c r="I10" s="67" t="s">
        <v>210</v>
      </c>
      <c r="J10" s="67" t="s">
        <v>211</v>
      </c>
      <c r="K10" s="69" t="s">
        <v>200</v>
      </c>
      <c r="L10" s="69" t="s">
        <v>200</v>
      </c>
      <c r="M10" s="69" t="s">
        <v>200</v>
      </c>
      <c r="N10" s="69" t="s">
        <v>200</v>
      </c>
    </row>
    <row r="11" ht="29" customHeight="1" spans="1:14">
      <c r="A11" s="58" t="s">
        <v>167</v>
      </c>
      <c r="B11" s="60">
        <f>C11-1.15</f>
        <v>29.7</v>
      </c>
      <c r="C11" s="60">
        <f>D11-1.15</f>
        <v>30.85</v>
      </c>
      <c r="D11" s="59">
        <v>32</v>
      </c>
      <c r="E11" s="60">
        <f t="shared" ref="E11:G11" si="3">D11+1.3</f>
        <v>33.3</v>
      </c>
      <c r="F11" s="60">
        <f t="shared" si="3"/>
        <v>34.6</v>
      </c>
      <c r="G11" s="59">
        <f t="shared" si="3"/>
        <v>35.9</v>
      </c>
      <c r="H11" s="55"/>
      <c r="I11" s="67" t="s">
        <v>277</v>
      </c>
      <c r="J11" s="67" t="s">
        <v>277</v>
      </c>
      <c r="K11" s="69" t="s">
        <v>280</v>
      </c>
      <c r="L11" s="69" t="s">
        <v>199</v>
      </c>
      <c r="M11" s="69" t="s">
        <v>199</v>
      </c>
      <c r="N11" s="69" t="s">
        <v>199</v>
      </c>
    </row>
    <row r="12" ht="29" customHeight="1" spans="1:14">
      <c r="A12" s="58" t="s">
        <v>168</v>
      </c>
      <c r="B12" s="60">
        <f>C12-0.7</f>
        <v>21.6</v>
      </c>
      <c r="C12" s="60">
        <f>D12-0.7</f>
        <v>22.3</v>
      </c>
      <c r="D12" s="59">
        <v>23</v>
      </c>
      <c r="E12" s="60">
        <f>D12+0.7</f>
        <v>23.7</v>
      </c>
      <c r="F12" s="60">
        <f>E12+0.7</f>
        <v>24.4</v>
      </c>
      <c r="G12" s="59">
        <f>F12+0.9</f>
        <v>25.3</v>
      </c>
      <c r="H12" s="55"/>
      <c r="I12" s="67" t="s">
        <v>208</v>
      </c>
      <c r="J12" s="67" t="s">
        <v>200</v>
      </c>
      <c r="K12" s="69" t="s">
        <v>200</v>
      </c>
      <c r="L12" s="69" t="s">
        <v>199</v>
      </c>
      <c r="M12" s="69" t="s">
        <v>199</v>
      </c>
      <c r="N12" s="69" t="s">
        <v>199</v>
      </c>
    </row>
    <row r="13" ht="29" customHeight="1" spans="1:14">
      <c r="A13" s="58" t="s">
        <v>170</v>
      </c>
      <c r="B13" s="59">
        <f>C13-0.7</f>
        <v>27.7</v>
      </c>
      <c r="C13" s="59">
        <f>D13-0.6</f>
        <v>28.4</v>
      </c>
      <c r="D13" s="59">
        <v>29</v>
      </c>
      <c r="E13" s="60">
        <f>D13+0.6</f>
        <v>29.6</v>
      </c>
      <c r="F13" s="60">
        <f>E13+0.7</f>
        <v>30.3</v>
      </c>
      <c r="G13" s="59">
        <f>F13+0.6</f>
        <v>30.9</v>
      </c>
      <c r="H13" s="55"/>
      <c r="I13" s="67" t="s">
        <v>199</v>
      </c>
      <c r="J13" s="67" t="s">
        <v>199</v>
      </c>
      <c r="K13" s="69" t="s">
        <v>200</v>
      </c>
      <c r="L13" s="69" t="s">
        <v>201</v>
      </c>
      <c r="M13" s="69" t="s">
        <v>202</v>
      </c>
      <c r="N13" s="69" t="s">
        <v>199</v>
      </c>
    </row>
    <row r="14" ht="29" customHeight="1" spans="1:14">
      <c r="A14" s="58" t="s">
        <v>171</v>
      </c>
      <c r="B14" s="59">
        <f>C14-0.9</f>
        <v>39.7</v>
      </c>
      <c r="C14" s="59">
        <f>D14-0.9</f>
        <v>40.6</v>
      </c>
      <c r="D14" s="59">
        <v>41.5</v>
      </c>
      <c r="E14" s="60">
        <f t="shared" ref="E14:G14" si="4">D14+1.1</f>
        <v>42.6</v>
      </c>
      <c r="F14" s="60">
        <f t="shared" si="4"/>
        <v>43.7</v>
      </c>
      <c r="G14" s="59">
        <f t="shared" si="4"/>
        <v>44.8</v>
      </c>
      <c r="H14" s="55"/>
      <c r="I14" s="67" t="s">
        <v>199</v>
      </c>
      <c r="J14" s="67" t="s">
        <v>203</v>
      </c>
      <c r="K14" s="69" t="s">
        <v>279</v>
      </c>
      <c r="L14" s="69" t="s">
        <v>204</v>
      </c>
      <c r="M14" s="69" t="s">
        <v>205</v>
      </c>
      <c r="N14" s="69" t="s">
        <v>206</v>
      </c>
    </row>
    <row r="15" ht="14.25" spans="1:14">
      <c r="A15" s="61" t="s">
        <v>126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ht="14.25" spans="1:14">
      <c r="A16" s="46" t="s">
        <v>281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ht="14.25" spans="1:13">
      <c r="A17" s="62"/>
      <c r="B17" s="62"/>
      <c r="C17" s="62"/>
      <c r="D17" s="62"/>
      <c r="E17" s="62"/>
      <c r="F17" s="62"/>
      <c r="G17" s="62"/>
      <c r="H17" s="62"/>
      <c r="I17" s="61" t="s">
        <v>180</v>
      </c>
      <c r="J17" s="70"/>
      <c r="K17" s="61" t="s">
        <v>181</v>
      </c>
      <c r="L17" s="61"/>
      <c r="M17" s="61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3" sqref="A13:O13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283</v>
      </c>
      <c r="B2" s="5" t="s">
        <v>284</v>
      </c>
      <c r="C2" s="5" t="s">
        <v>285</v>
      </c>
      <c r="D2" s="5" t="s">
        <v>286</v>
      </c>
      <c r="E2" s="5" t="s">
        <v>287</v>
      </c>
      <c r="F2" s="5" t="s">
        <v>288</v>
      </c>
      <c r="G2" s="5" t="s">
        <v>289</v>
      </c>
      <c r="H2" s="5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5" t="s">
        <v>296</v>
      </c>
      <c r="O2" s="5" t="s">
        <v>297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298</v>
      </c>
      <c r="J3" s="4" t="s">
        <v>298</v>
      </c>
      <c r="K3" s="4" t="s">
        <v>298</v>
      </c>
      <c r="L3" s="4" t="s">
        <v>298</v>
      </c>
      <c r="M3" s="4" t="s">
        <v>298</v>
      </c>
      <c r="N3" s="7"/>
      <c r="O3" s="7"/>
    </row>
    <row r="4" ht="31.5" spans="1:15">
      <c r="A4" s="9">
        <v>1</v>
      </c>
      <c r="B4" s="10">
        <v>11</v>
      </c>
      <c r="C4" s="367" t="s">
        <v>299</v>
      </c>
      <c r="D4" s="368" t="s">
        <v>300</v>
      </c>
      <c r="E4" s="10" t="s">
        <v>63</v>
      </c>
      <c r="F4" s="367" t="s">
        <v>301</v>
      </c>
      <c r="G4" s="10" t="s">
        <v>67</v>
      </c>
      <c r="H4" s="10" t="s">
        <v>67</v>
      </c>
      <c r="I4" s="10">
        <v>2</v>
      </c>
      <c r="J4" s="10">
        <v>1</v>
      </c>
      <c r="K4" s="10">
        <v>2</v>
      </c>
      <c r="L4" s="10">
        <v>1</v>
      </c>
      <c r="M4" s="10">
        <v>3</v>
      </c>
      <c r="N4" s="10">
        <v>9</v>
      </c>
      <c r="O4" s="10" t="s">
        <v>302</v>
      </c>
    </row>
    <row r="5" ht="31.5" spans="1:15">
      <c r="A5" s="9">
        <v>2</v>
      </c>
      <c r="B5" s="10">
        <v>23</v>
      </c>
      <c r="C5" s="367" t="s">
        <v>299</v>
      </c>
      <c r="D5" s="369" t="s">
        <v>303</v>
      </c>
      <c r="E5" s="10" t="s">
        <v>63</v>
      </c>
      <c r="F5" s="367" t="s">
        <v>301</v>
      </c>
      <c r="G5" s="10" t="s">
        <v>67</v>
      </c>
      <c r="H5" s="10" t="s">
        <v>67</v>
      </c>
      <c r="I5" s="10">
        <v>3</v>
      </c>
      <c r="J5" s="10">
        <v>1</v>
      </c>
      <c r="K5" s="10">
        <v>1</v>
      </c>
      <c r="L5" s="10">
        <v>1</v>
      </c>
      <c r="M5" s="10">
        <v>3</v>
      </c>
      <c r="N5" s="10">
        <v>9</v>
      </c>
      <c r="O5" s="10" t="s">
        <v>302</v>
      </c>
    </row>
    <row r="6" ht="21" spans="1:15">
      <c r="A6" s="9">
        <v>3</v>
      </c>
      <c r="B6" s="10">
        <v>1</v>
      </c>
      <c r="C6" s="370" t="s">
        <v>304</v>
      </c>
      <c r="D6" s="368" t="s">
        <v>305</v>
      </c>
      <c r="E6" s="10" t="s">
        <v>63</v>
      </c>
      <c r="F6" s="370" t="s">
        <v>306</v>
      </c>
      <c r="G6" s="10" t="s">
        <v>67</v>
      </c>
      <c r="H6" s="10" t="s">
        <v>67</v>
      </c>
      <c r="I6" s="10">
        <v>1</v>
      </c>
      <c r="J6" s="10">
        <v>1</v>
      </c>
      <c r="K6" s="10">
        <v>1</v>
      </c>
      <c r="L6" s="10">
        <v>1</v>
      </c>
      <c r="M6" s="10">
        <v>0</v>
      </c>
      <c r="N6" s="10">
        <v>4</v>
      </c>
      <c r="O6" s="10" t="s">
        <v>302</v>
      </c>
    </row>
    <row r="7" ht="21" spans="1:15">
      <c r="A7" s="9">
        <v>4</v>
      </c>
      <c r="B7" s="10">
        <v>3</v>
      </c>
      <c r="C7" s="370" t="s">
        <v>304</v>
      </c>
      <c r="D7" s="369" t="s">
        <v>305</v>
      </c>
      <c r="E7" s="10" t="s">
        <v>63</v>
      </c>
      <c r="F7" s="370" t="s">
        <v>306</v>
      </c>
      <c r="G7" s="10" t="s">
        <v>67</v>
      </c>
      <c r="H7" s="10" t="s">
        <v>67</v>
      </c>
      <c r="I7" s="10">
        <v>1</v>
      </c>
      <c r="J7" s="10">
        <v>1</v>
      </c>
      <c r="K7" s="10">
        <v>1</v>
      </c>
      <c r="L7" s="10">
        <v>1</v>
      </c>
      <c r="M7" s="10">
        <v>0</v>
      </c>
      <c r="N7" s="10">
        <v>4</v>
      </c>
      <c r="O7" s="10" t="s">
        <v>302</v>
      </c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307</v>
      </c>
      <c r="B12" s="12"/>
      <c r="C12" s="12"/>
      <c r="D12" s="13"/>
      <c r="E12" s="14"/>
      <c r="F12" s="30"/>
      <c r="G12" s="30"/>
      <c r="H12" s="30"/>
      <c r="I12" s="25"/>
      <c r="J12" s="11" t="s">
        <v>308</v>
      </c>
      <c r="K12" s="12"/>
      <c r="L12" s="12"/>
      <c r="M12" s="13"/>
      <c r="N12" s="12"/>
      <c r="O12" s="19"/>
    </row>
    <row r="13" ht="16.5" spans="1:15">
      <c r="A13" s="15" t="s">
        <v>309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2022-08-12T09:37:49Z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9A76448B09AA4BF58667FC667EC195F4</vt:lpwstr>
  </property>
</Properties>
</file>