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金缕衣22FW\代言人TAWWBK92606\8-10首期外件\"/>
    </mc:Choice>
  </mc:AlternateContent>
  <xr:revisionPtr revIDLastSave="0" documentId="13_ncr:1_{6EEC86F7-4205-4836-B650-2B1553F44C09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C24" i="1"/>
  <c r="B24" i="1" s="1"/>
  <c r="E23" i="1"/>
  <c r="F23" i="1" s="1"/>
  <c r="G23" i="1" s="1"/>
  <c r="C23" i="1"/>
  <c r="B23" i="1" s="1"/>
  <c r="F22" i="1"/>
  <c r="G22" i="1" s="1"/>
  <c r="E22" i="1"/>
  <c r="C22" i="1"/>
  <c r="B22" i="1" s="1"/>
  <c r="G21" i="1"/>
  <c r="F21" i="1"/>
  <c r="E21" i="1"/>
  <c r="C21" i="1"/>
  <c r="B21" i="1"/>
  <c r="E20" i="1"/>
  <c r="F20" i="1" s="1"/>
  <c r="G20" i="1" s="1"/>
  <c r="C20" i="1"/>
  <c r="B20" i="1" s="1"/>
  <c r="E19" i="1"/>
  <c r="F19" i="1" s="1"/>
  <c r="G19" i="1" s="1"/>
  <c r="C19" i="1"/>
  <c r="B19" i="1" s="1"/>
  <c r="F18" i="1"/>
  <c r="G18" i="1" s="1"/>
  <c r="E18" i="1"/>
  <c r="C18" i="1"/>
  <c r="B18" i="1" s="1"/>
  <c r="G17" i="1"/>
  <c r="F17" i="1"/>
  <c r="E17" i="1"/>
  <c r="C17" i="1"/>
  <c r="B17" i="1"/>
  <c r="G16" i="1"/>
  <c r="F16" i="1"/>
  <c r="E16" i="1"/>
  <c r="C16" i="1"/>
  <c r="B16" i="1" s="1"/>
  <c r="E14" i="1"/>
  <c r="F14" i="1" s="1"/>
  <c r="G14" i="1" s="1"/>
  <c r="C14" i="1"/>
  <c r="B14" i="1" s="1"/>
  <c r="E13" i="1"/>
  <c r="F13" i="1" s="1"/>
  <c r="G13" i="1" s="1"/>
  <c r="C13" i="1"/>
  <c r="B13" i="1" s="1"/>
  <c r="F12" i="1"/>
  <c r="G12" i="1" s="1"/>
  <c r="E12" i="1"/>
  <c r="C12" i="1"/>
  <c r="B12" i="1"/>
  <c r="E11" i="1"/>
  <c r="F11" i="1" s="1"/>
  <c r="G11" i="1" s="1"/>
  <c r="C11" i="1"/>
  <c r="B11" i="1"/>
  <c r="E10" i="1"/>
  <c r="F10" i="1" s="1"/>
  <c r="G10" i="1" s="1"/>
  <c r="C10" i="1"/>
  <c r="B10" i="1" s="1"/>
  <c r="E9" i="1"/>
  <c r="F9" i="1" s="1"/>
  <c r="G9" i="1" s="1"/>
  <c r="C9" i="1"/>
  <c r="B9" i="1" s="1"/>
  <c r="F8" i="1"/>
  <c r="G8" i="1" s="1"/>
  <c r="E8" i="1"/>
  <c r="C8" i="1"/>
  <c r="B8" i="1" s="1"/>
  <c r="E7" i="1"/>
  <c r="F7" i="1" s="1"/>
  <c r="G7" i="1" s="1"/>
  <c r="C7" i="1"/>
  <c r="B7" i="1"/>
  <c r="F6" i="1"/>
  <c r="G6" i="1" s="1"/>
  <c r="E6" i="1"/>
  <c r="C6" i="1"/>
  <c r="B6" i="1" s="1"/>
</calcChain>
</file>

<file path=xl/sharedStrings.xml><?xml version="1.0" encoding="utf-8"?>
<sst xmlns="http://schemas.openxmlformats.org/spreadsheetml/2006/main" count="80" uniqueCount="70">
  <si>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</si>
  <si>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</si>
  <si>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</si>
  <si>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</si>
  <si>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</si>
  <si>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</si>
  <si>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</si>
  <si>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</si>
  <si>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</si>
  <si>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</si>
  <si>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</si>
  <si>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</si>
  <si>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</si>
  <si>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</si>
  <si>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</si>
  <si>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</si>
  <si>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</si>
  <si>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</si>
  <si>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</si>
  <si>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TAWWBK92606</t>
    <phoneticPr fontId="3" type="noConversion"/>
  </si>
  <si>
    <t>金缕衣</t>
    <phoneticPr fontId="3" type="noConversion"/>
  </si>
  <si>
    <t>女士套绒冲锋衣</t>
    <phoneticPr fontId="3" type="noConversion"/>
  </si>
  <si>
    <t>XS</t>
  </si>
  <si>
    <t>S</t>
  </si>
  <si>
    <t>M</t>
  </si>
  <si>
    <t>L</t>
  </si>
  <si>
    <t>XL</t>
  </si>
  <si>
    <t>XXL</t>
  </si>
  <si>
    <t>150/80B</t>
  </si>
  <si>
    <t>155/84B</t>
  </si>
  <si>
    <t>160/88B</t>
  </si>
  <si>
    <t>165/92B</t>
  </si>
  <si>
    <t>170/96B</t>
  </si>
  <si>
    <t>175/100B</t>
  </si>
  <si>
    <t>108</t>
  </si>
  <si>
    <t>110</t>
  </si>
  <si>
    <t>123</t>
  </si>
  <si>
    <t>后中长</t>
  </si>
  <si>
    <t>胸围</t>
  </si>
  <si>
    <t>腰围</t>
  </si>
  <si>
    <t>摆围</t>
  </si>
  <si>
    <t>肩宽</t>
  </si>
  <si>
    <t>肩点袖长</t>
  </si>
  <si>
    <t>袖肥/2</t>
  </si>
  <si>
    <t>袖口围/2</t>
  </si>
  <si>
    <t>下领围</t>
  </si>
  <si>
    <t>98</t>
  </si>
  <si>
    <t>92</t>
  </si>
  <si>
    <t>102</t>
  </si>
  <si>
    <t>袖口围/2（平量）</t>
  </si>
  <si>
    <t>上领围</t>
  </si>
  <si>
    <t>以下是内件</t>
    <phoneticPr fontId="3" type="noConversion"/>
  </si>
  <si>
    <t>朱雀红</t>
    <phoneticPr fontId="3" type="noConversion"/>
  </si>
  <si>
    <t>+0</t>
    <phoneticPr fontId="3" type="noConversion"/>
  </si>
  <si>
    <t>+2</t>
    <phoneticPr fontId="3" type="noConversion"/>
  </si>
  <si>
    <t>+1</t>
    <phoneticPr fontId="3" type="noConversion"/>
  </si>
  <si>
    <t>+0.3</t>
    <phoneticPr fontId="3" type="noConversion"/>
  </si>
  <si>
    <t>+0.4</t>
    <phoneticPr fontId="3" type="noConversion"/>
  </si>
  <si>
    <t>+1.5</t>
    <phoneticPr fontId="3" type="noConversion"/>
  </si>
  <si>
    <t>大货首件</t>
    <phoneticPr fontId="3" type="noConversion"/>
  </si>
  <si>
    <t>外件首期8-10日</t>
    <phoneticPr fontId="3" type="noConversion"/>
  </si>
  <si>
    <t>1.外挡片边缝份未修剪就压双面胶后起泡不美观</t>
    <phoneticPr fontId="3" type="noConversion"/>
  </si>
  <si>
    <t>2.外挡片边吐里，门襟整条宽窄不均</t>
    <phoneticPr fontId="3" type="noConversion"/>
  </si>
  <si>
    <t>3.前门襟面布吃皱，门襟压边线宽窄，</t>
    <phoneticPr fontId="3" type="noConversion"/>
  </si>
  <si>
    <t>4.前袋上端转角拼缝处不平，酒窝严重</t>
    <phoneticPr fontId="3" type="noConversion"/>
  </si>
  <si>
    <t>5.袖口毛面粘扣带位置高低，距袖口正常0.6cm，勾面扣合后错位</t>
    <phoneticPr fontId="3" type="noConversion"/>
  </si>
  <si>
    <t>6.袖拉袢边吐里，勾毛搭量最少要保证2cm以上，大货不能接受</t>
    <phoneticPr fontId="3" type="noConversion"/>
  </si>
  <si>
    <t>7.右下摆印花起翘，转印不牢固。</t>
    <phoneticPr fontId="3" type="noConversion"/>
  </si>
  <si>
    <t>8.帽檐拼片吃皱，压线面布斜纽，表里固定不平</t>
    <phoneticPr fontId="3" type="noConversion"/>
  </si>
  <si>
    <t>9.袖内固定袢和后领固定袢要打套结加固，大货漏打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</si>
</sst>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/>
    </xf>
    <xf numFmtId="49" fontId="5" fillId="0" borderId="16" xfId="1" applyNumberFormat="1" applyFont="1" applyBorder="1" applyAlignment="1">
      <alignment horizontal="center"/>
    </xf>
    <xf numFmtId="49" fontId="8" fillId="0" borderId="16" xfId="3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17" fillId="0" borderId="20" xfId="4" applyFont="1" applyBorder="1" applyAlignment="1">
      <alignment horizontal="center"/>
    </xf>
    <xf numFmtId="0" fontId="17" fillId="0" borderId="6" xfId="4" applyFont="1" applyBorder="1" applyAlignment="1">
      <alignment horizontal="center"/>
    </xf>
    <xf numFmtId="0" fontId="18" fillId="0" borderId="6" xfId="4" applyFont="1" applyBorder="1" applyAlignment="1">
      <alignment horizontal="center"/>
    </xf>
    <xf numFmtId="176" fontId="19" fillId="0" borderId="6" xfId="4" applyNumberFormat="1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8" fillId="2" borderId="21" xfId="5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3" borderId="6" xfId="0" applyFont="1" applyFill="1" applyBorder="1" applyAlignment="1">
      <alignment horizontal="center" vertical="center"/>
    </xf>
    <xf numFmtId="0" fontId="17" fillId="0" borderId="21" xfId="4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18" fillId="0" borderId="21" xfId="5" applyNumberFormat="1" applyFont="1" applyBorder="1" applyAlignment="1">
      <alignment horizontal="center" vertical="center"/>
    </xf>
    <xf numFmtId="0" fontId="14" fillId="0" borderId="13" xfId="1" applyFont="1" applyBorder="1"/>
    <xf numFmtId="0" fontId="20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21" fillId="0" borderId="8" xfId="3" applyNumberFormat="1" applyFont="1" applyBorder="1" applyAlignment="1">
      <alignment horizontal="center" vertical="center"/>
    </xf>
    <xf numFmtId="0" fontId="22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4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6">
    <cellStyle name="常规" xfId="0" builtinId="0"/>
    <cellStyle name="常规 2" xfId="2" xr:uid="{595682C1-74DA-4634-BC02-689F37D9D7C2}"/>
    <cellStyle name="常规 23" xfId="4" xr:uid="{E0E7B8F3-BD17-40BE-86D1-3E7DBC6A3172}"/>
    <cellStyle name="常规 3" xfId="1" xr:uid="{20B46378-A3C8-4CFB-9503-EFA6113A3A05}"/>
    <cellStyle name="常规 4" xfId="3" xr:uid="{515252FA-5B40-4E2D-932F-F923AD2E5EB8}"/>
    <cellStyle name="常规_110509_2006-09-28 2" xfId="5" xr:uid="{890F6176-A2A5-4E9D-9C20-9E6177CFC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O27"/>
  <sheetViews>
    <sheetView tabSelected="1" workbookViewId="0">
      <selection activeCell="R13" sqref="R13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9.1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5" ht="21" thickBo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18.75" customHeight="1" thickTop="1">
      <c r="A2" s="2" t="s">
        <v>1</v>
      </c>
      <c r="B2" s="53" t="s">
        <v>19</v>
      </c>
      <c r="C2" s="54"/>
      <c r="D2" s="3" t="s">
        <v>2</v>
      </c>
      <c r="E2" s="55" t="s">
        <v>21</v>
      </c>
      <c r="F2" s="56"/>
      <c r="G2" s="56"/>
      <c r="H2" s="57"/>
      <c r="I2" s="4" t="s">
        <v>3</v>
      </c>
      <c r="J2" s="53" t="s">
        <v>20</v>
      </c>
      <c r="K2" s="54"/>
      <c r="L2" s="54"/>
      <c r="M2" s="54"/>
      <c r="N2" s="60"/>
    </row>
    <row r="3" spans="1:15" ht="18.75" customHeight="1">
      <c r="A3" s="61" t="s">
        <v>4</v>
      </c>
      <c r="B3" s="62" t="s">
        <v>5</v>
      </c>
      <c r="C3" s="62"/>
      <c r="D3" s="62"/>
      <c r="E3" s="62"/>
      <c r="F3" s="62"/>
      <c r="G3" s="62"/>
      <c r="H3" s="58"/>
      <c r="I3" s="62" t="s">
        <v>6</v>
      </c>
      <c r="J3" s="62"/>
      <c r="K3" s="62"/>
      <c r="L3" s="62"/>
      <c r="M3" s="62"/>
      <c r="N3" s="63"/>
      <c r="O3" s="49" t="s">
        <v>60</v>
      </c>
    </row>
    <row r="4" spans="1:15" ht="18.75" customHeight="1">
      <c r="A4" s="61"/>
      <c r="B4" s="32" t="s">
        <v>22</v>
      </c>
      <c r="C4" s="33" t="s">
        <v>23</v>
      </c>
      <c r="D4" s="34" t="s">
        <v>24</v>
      </c>
      <c r="E4" s="33" t="s">
        <v>25</v>
      </c>
      <c r="F4" s="33" t="s">
        <v>26</v>
      </c>
      <c r="G4" s="33" t="s">
        <v>27</v>
      </c>
      <c r="H4" s="58"/>
      <c r="I4" s="8"/>
      <c r="J4" s="8"/>
      <c r="K4" s="9"/>
      <c r="L4" s="45" t="s">
        <v>52</v>
      </c>
      <c r="M4" s="9"/>
      <c r="N4" s="10"/>
      <c r="O4" s="49" t="s">
        <v>61</v>
      </c>
    </row>
    <row r="5" spans="1:15" ht="18.75" customHeight="1">
      <c r="A5" s="61"/>
      <c r="B5" s="32" t="s">
        <v>28</v>
      </c>
      <c r="C5" s="33" t="s">
        <v>29</v>
      </c>
      <c r="D5" s="34" t="s">
        <v>30</v>
      </c>
      <c r="E5" s="33" t="s">
        <v>31</v>
      </c>
      <c r="F5" s="33" t="s">
        <v>32</v>
      </c>
      <c r="G5" s="33" t="s">
        <v>33</v>
      </c>
      <c r="H5" s="58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  <c r="O5" s="49" t="s">
        <v>62</v>
      </c>
    </row>
    <row r="6" spans="1:15" ht="19.5" customHeight="1">
      <c r="A6" s="41" t="s">
        <v>37</v>
      </c>
      <c r="B6" s="35">
        <f>C6-1</f>
        <v>73</v>
      </c>
      <c r="C6" s="35">
        <f>D6-2</f>
        <v>74</v>
      </c>
      <c r="D6" s="36">
        <v>76</v>
      </c>
      <c r="E6" s="35">
        <f>D6+2</f>
        <v>78</v>
      </c>
      <c r="F6" s="35">
        <f>E6+2</f>
        <v>80</v>
      </c>
      <c r="G6" s="35">
        <f>F6+1</f>
        <v>81</v>
      </c>
      <c r="H6" s="58"/>
      <c r="I6" s="13"/>
      <c r="J6" s="13"/>
      <c r="K6" s="14"/>
      <c r="L6" s="46" t="s">
        <v>53</v>
      </c>
      <c r="M6" s="14"/>
      <c r="N6" s="15"/>
      <c r="O6" s="49" t="s">
        <v>63</v>
      </c>
    </row>
    <row r="7" spans="1:15" ht="19.5" customHeight="1">
      <c r="A7" s="33" t="s">
        <v>38</v>
      </c>
      <c r="B7" s="35">
        <f t="shared" ref="B7:C9" si="0">C7-4</f>
        <v>100</v>
      </c>
      <c r="C7" s="35">
        <f t="shared" si="0"/>
        <v>104</v>
      </c>
      <c r="D7" s="37" t="s">
        <v>34</v>
      </c>
      <c r="E7" s="35">
        <f>D7+4</f>
        <v>112</v>
      </c>
      <c r="F7" s="35">
        <f>E7+4</f>
        <v>116</v>
      </c>
      <c r="G7" s="35">
        <f>F7+6</f>
        <v>122</v>
      </c>
      <c r="H7" s="58"/>
      <c r="I7" s="16"/>
      <c r="J7" s="17"/>
      <c r="K7" s="17"/>
      <c r="L7" s="47" t="s">
        <v>54</v>
      </c>
      <c r="M7" s="17"/>
      <c r="N7" s="18"/>
      <c r="O7" s="49" t="s">
        <v>64</v>
      </c>
    </row>
    <row r="8" spans="1:15" ht="19.5" customHeight="1">
      <c r="A8" s="33" t="s">
        <v>39</v>
      </c>
      <c r="B8" s="35">
        <f t="shared" si="0"/>
        <v>102</v>
      </c>
      <c r="C8" s="35">
        <f t="shared" si="0"/>
        <v>106</v>
      </c>
      <c r="D8" s="37" t="s">
        <v>35</v>
      </c>
      <c r="E8" s="35">
        <f>D8+4</f>
        <v>114</v>
      </c>
      <c r="F8" s="35">
        <f>E8+5</f>
        <v>119</v>
      </c>
      <c r="G8" s="35">
        <f>F8+6</f>
        <v>125</v>
      </c>
      <c r="H8" s="58"/>
      <c r="I8" s="16"/>
      <c r="J8" s="17"/>
      <c r="K8" s="17"/>
      <c r="L8" s="47" t="s">
        <v>55</v>
      </c>
      <c r="M8" s="17"/>
      <c r="N8" s="18"/>
      <c r="O8" s="49" t="s">
        <v>65</v>
      </c>
    </row>
    <row r="9" spans="1:15" ht="19.5" customHeight="1">
      <c r="A9" s="33" t="s">
        <v>40</v>
      </c>
      <c r="B9" s="35">
        <f t="shared" si="0"/>
        <v>115</v>
      </c>
      <c r="C9" s="35">
        <f t="shared" si="0"/>
        <v>119</v>
      </c>
      <c r="D9" s="37" t="s">
        <v>36</v>
      </c>
      <c r="E9" s="35">
        <f>D9+4</f>
        <v>127</v>
      </c>
      <c r="F9" s="35">
        <f>E9+5</f>
        <v>132</v>
      </c>
      <c r="G9" s="35">
        <f>F9+6</f>
        <v>138</v>
      </c>
      <c r="H9" s="58"/>
      <c r="I9" s="19"/>
      <c r="J9" s="17"/>
      <c r="K9" s="17"/>
      <c r="L9" s="47" t="s">
        <v>53</v>
      </c>
      <c r="M9" s="20"/>
      <c r="N9" s="21"/>
      <c r="O9" s="49" t="s">
        <v>66</v>
      </c>
    </row>
    <row r="10" spans="1:15" ht="19.5" customHeight="1">
      <c r="A10" s="42" t="s">
        <v>41</v>
      </c>
      <c r="B10" s="38">
        <f t="shared" ref="B10:C10" si="1">C10-1</f>
        <v>41</v>
      </c>
      <c r="C10" s="38">
        <f t="shared" si="1"/>
        <v>42</v>
      </c>
      <c r="D10" s="39">
        <v>43</v>
      </c>
      <c r="E10" s="38">
        <f t="shared" ref="E10:F10" si="2">D10+1</f>
        <v>44</v>
      </c>
      <c r="F10" s="38">
        <f t="shared" si="2"/>
        <v>45</v>
      </c>
      <c r="G10" s="38">
        <f t="shared" ref="G10" si="3">F10+1.2</f>
        <v>46.2</v>
      </c>
      <c r="H10" s="58"/>
      <c r="I10" s="19"/>
      <c r="J10" s="17"/>
      <c r="K10" s="17"/>
      <c r="L10" s="47" t="s">
        <v>55</v>
      </c>
      <c r="M10" s="17"/>
      <c r="N10" s="21"/>
      <c r="O10" s="49" t="s">
        <v>67</v>
      </c>
    </row>
    <row r="11" spans="1:15" ht="19.5" customHeight="1">
      <c r="A11" s="42" t="s">
        <v>42</v>
      </c>
      <c r="B11" s="38">
        <f>C11-0.5</f>
        <v>59.5</v>
      </c>
      <c r="C11" s="38">
        <f>D11-1</f>
        <v>60</v>
      </c>
      <c r="D11" s="39">
        <v>61</v>
      </c>
      <c r="E11" s="38">
        <f>D11+1</f>
        <v>62</v>
      </c>
      <c r="F11" s="38">
        <f>E11+1</f>
        <v>63</v>
      </c>
      <c r="G11" s="38">
        <f>F11+0.5</f>
        <v>63.5</v>
      </c>
      <c r="H11" s="58"/>
      <c r="I11" s="22"/>
      <c r="J11" s="23"/>
      <c r="K11" s="17"/>
      <c r="L11" s="48" t="s">
        <v>56</v>
      </c>
      <c r="M11" s="23"/>
      <c r="N11" s="24"/>
      <c r="O11" s="49" t="s">
        <v>68</v>
      </c>
    </row>
    <row r="12" spans="1:15" ht="19.5" customHeight="1">
      <c r="A12" s="33" t="s">
        <v>43</v>
      </c>
      <c r="B12" s="35">
        <f>C12-0.8</f>
        <v>19.899999999999999</v>
      </c>
      <c r="C12" s="35">
        <f>D12-0.8</f>
        <v>20.7</v>
      </c>
      <c r="D12" s="36">
        <v>21.5</v>
      </c>
      <c r="E12" s="35">
        <f>D12+0.8</f>
        <v>22.3</v>
      </c>
      <c r="F12" s="35">
        <f>E12+0.8</f>
        <v>23.1</v>
      </c>
      <c r="G12" s="35">
        <f>F12+1.3</f>
        <v>24.400000000000002</v>
      </c>
      <c r="H12" s="58"/>
      <c r="I12" s="16"/>
      <c r="J12" s="17"/>
      <c r="K12" s="17"/>
      <c r="L12" s="47" t="s">
        <v>57</v>
      </c>
      <c r="M12" s="17"/>
      <c r="N12" s="18"/>
      <c r="O12" s="49" t="s">
        <v>69</v>
      </c>
    </row>
    <row r="13" spans="1:15" ht="19.5" customHeight="1">
      <c r="A13" s="33" t="s">
        <v>44</v>
      </c>
      <c r="B13" s="35">
        <f t="shared" ref="B13:C13" si="4">C13-0.5</f>
        <v>13</v>
      </c>
      <c r="C13" s="35">
        <f t="shared" si="4"/>
        <v>13.5</v>
      </c>
      <c r="D13" s="36">
        <v>14</v>
      </c>
      <c r="E13" s="35">
        <f t="shared" ref="E13:F13" si="5">D13+0.5</f>
        <v>14.5</v>
      </c>
      <c r="F13" s="35">
        <f t="shared" si="5"/>
        <v>15</v>
      </c>
      <c r="G13" s="35">
        <f>F13+0.7</f>
        <v>15.7</v>
      </c>
      <c r="H13" s="58"/>
      <c r="I13" s="16"/>
      <c r="J13" s="17"/>
      <c r="K13" s="17"/>
      <c r="L13" s="47" t="s">
        <v>53</v>
      </c>
      <c r="M13" s="17"/>
      <c r="N13" s="18"/>
    </row>
    <row r="14" spans="1:15" ht="19.5" customHeight="1">
      <c r="A14" s="33" t="s">
        <v>45</v>
      </c>
      <c r="B14" s="35">
        <f>C14-1</f>
        <v>51</v>
      </c>
      <c r="C14" s="35">
        <f>D14-1</f>
        <v>52</v>
      </c>
      <c r="D14" s="40">
        <v>53</v>
      </c>
      <c r="E14" s="35">
        <f>D14+1</f>
        <v>54</v>
      </c>
      <c r="F14" s="35">
        <f>E14+1</f>
        <v>55</v>
      </c>
      <c r="G14" s="35">
        <f>F14+1.5</f>
        <v>56.5</v>
      </c>
      <c r="H14" s="58"/>
      <c r="I14" s="16"/>
      <c r="J14" s="17"/>
      <c r="K14" s="17"/>
      <c r="L14" s="47" t="s">
        <v>58</v>
      </c>
      <c r="M14" s="17"/>
      <c r="N14" s="18"/>
    </row>
    <row r="15" spans="1:15" ht="19.5" customHeight="1">
      <c r="A15" s="44" t="s">
        <v>51</v>
      </c>
      <c r="B15" s="5"/>
      <c r="C15" s="11"/>
      <c r="D15" s="11"/>
      <c r="E15" s="11"/>
      <c r="F15" s="11"/>
      <c r="G15" s="12"/>
      <c r="H15" s="58"/>
      <c r="I15" s="16"/>
      <c r="J15" s="17"/>
      <c r="K15" s="17"/>
      <c r="L15" s="47" t="s">
        <v>59</v>
      </c>
      <c r="M15" s="17"/>
      <c r="N15" s="18"/>
    </row>
    <row r="16" spans="1:15" ht="19.5" customHeight="1">
      <c r="A16" s="41" t="s">
        <v>37</v>
      </c>
      <c r="B16" s="35">
        <f>C16-1</f>
        <v>59</v>
      </c>
      <c r="C16" s="35">
        <f>D16-2</f>
        <v>60</v>
      </c>
      <c r="D16" s="36">
        <v>62</v>
      </c>
      <c r="E16" s="35">
        <f>D16+2</f>
        <v>64</v>
      </c>
      <c r="F16" s="35">
        <f>E16+2</f>
        <v>66</v>
      </c>
      <c r="G16" s="35">
        <f>F16+1</f>
        <v>67</v>
      </c>
      <c r="H16" s="58"/>
      <c r="I16" s="16"/>
      <c r="J16" s="17"/>
      <c r="K16" s="17"/>
      <c r="L16" s="17"/>
      <c r="M16" s="17"/>
      <c r="N16" s="18"/>
    </row>
    <row r="17" spans="1:14" ht="19.5" customHeight="1">
      <c r="A17" s="33" t="s">
        <v>38</v>
      </c>
      <c r="B17" s="35">
        <f t="shared" ref="B17:C19" si="6">C17-4</f>
        <v>90</v>
      </c>
      <c r="C17" s="35">
        <f t="shared" si="6"/>
        <v>94</v>
      </c>
      <c r="D17" s="43" t="s">
        <v>46</v>
      </c>
      <c r="E17" s="35">
        <f>D17+4</f>
        <v>102</v>
      </c>
      <c r="F17" s="35">
        <f>E17+4</f>
        <v>106</v>
      </c>
      <c r="G17" s="35">
        <f>F17+6</f>
        <v>112</v>
      </c>
      <c r="H17" s="58"/>
      <c r="I17" s="16"/>
      <c r="J17" s="17"/>
      <c r="K17" s="17"/>
      <c r="L17" s="17"/>
      <c r="M17" s="17"/>
      <c r="N17" s="18"/>
    </row>
    <row r="18" spans="1:14" ht="19.5" customHeight="1">
      <c r="A18" s="33" t="s">
        <v>39</v>
      </c>
      <c r="B18" s="35">
        <f t="shared" si="6"/>
        <v>84</v>
      </c>
      <c r="C18" s="35">
        <f t="shared" si="6"/>
        <v>88</v>
      </c>
      <c r="D18" s="43" t="s">
        <v>47</v>
      </c>
      <c r="E18" s="35">
        <f>D18+4</f>
        <v>96</v>
      </c>
      <c r="F18" s="35">
        <f>E18+5</f>
        <v>101</v>
      </c>
      <c r="G18" s="35">
        <f>F18+6</f>
        <v>107</v>
      </c>
      <c r="H18" s="58"/>
      <c r="I18" s="16"/>
      <c r="J18" s="17"/>
      <c r="K18" s="17"/>
      <c r="L18" s="17"/>
      <c r="M18" s="17"/>
      <c r="N18" s="18"/>
    </row>
    <row r="19" spans="1:14" ht="19.5" customHeight="1">
      <c r="A19" s="33" t="s">
        <v>40</v>
      </c>
      <c r="B19" s="35">
        <f t="shared" si="6"/>
        <v>94</v>
      </c>
      <c r="C19" s="35">
        <f t="shared" si="6"/>
        <v>98</v>
      </c>
      <c r="D19" s="43" t="s">
        <v>48</v>
      </c>
      <c r="E19" s="35">
        <f>D19+4</f>
        <v>106</v>
      </c>
      <c r="F19" s="35">
        <f>E19+5</f>
        <v>111</v>
      </c>
      <c r="G19" s="35">
        <f>F19+6</f>
        <v>117</v>
      </c>
      <c r="H19" s="58"/>
      <c r="I19" s="16"/>
      <c r="J19" s="17"/>
      <c r="K19" s="17"/>
      <c r="L19" s="17"/>
      <c r="M19" s="17"/>
      <c r="N19" s="18"/>
    </row>
    <row r="20" spans="1:14" ht="19.5" customHeight="1">
      <c r="A20" s="42" t="s">
        <v>41</v>
      </c>
      <c r="B20" s="38">
        <f t="shared" ref="B20:C20" si="7">C20-1</f>
        <v>37</v>
      </c>
      <c r="C20" s="38">
        <f t="shared" si="7"/>
        <v>38</v>
      </c>
      <c r="D20" s="39">
        <v>39</v>
      </c>
      <c r="E20" s="38">
        <f t="shared" ref="E20:F20" si="8">D20+1</f>
        <v>40</v>
      </c>
      <c r="F20" s="38">
        <f t="shared" si="8"/>
        <v>41</v>
      </c>
      <c r="G20" s="38">
        <f t="shared" ref="G20" si="9">F20+1.2</f>
        <v>42.2</v>
      </c>
      <c r="H20" s="58"/>
      <c r="I20" s="19"/>
      <c r="J20" s="20"/>
      <c r="K20" s="17"/>
      <c r="L20" s="20"/>
      <c r="M20" s="20"/>
      <c r="N20" s="21"/>
    </row>
    <row r="21" spans="1:14" ht="19.5" customHeight="1">
      <c r="A21" s="42" t="s">
        <v>42</v>
      </c>
      <c r="B21" s="38">
        <f>C21-0.5</f>
        <v>57.5</v>
      </c>
      <c r="C21" s="38">
        <f>D21-1</f>
        <v>58</v>
      </c>
      <c r="D21" s="39">
        <v>59</v>
      </c>
      <c r="E21" s="38">
        <f>D21+1</f>
        <v>60</v>
      </c>
      <c r="F21" s="38">
        <f>E21+1</f>
        <v>61</v>
      </c>
      <c r="G21" s="38">
        <f>F21+0.5</f>
        <v>61.5</v>
      </c>
      <c r="H21" s="58"/>
      <c r="I21" s="16"/>
      <c r="J21" s="17"/>
      <c r="K21" s="17"/>
      <c r="L21" s="17"/>
      <c r="M21" s="17"/>
      <c r="N21" s="18"/>
    </row>
    <row r="22" spans="1:14" ht="19.5" customHeight="1">
      <c r="A22" s="33" t="s">
        <v>43</v>
      </c>
      <c r="B22" s="35">
        <f>C22-0.8</f>
        <v>16.399999999999999</v>
      </c>
      <c r="C22" s="35">
        <f>D22-0.8</f>
        <v>17.2</v>
      </c>
      <c r="D22" s="36">
        <v>18</v>
      </c>
      <c r="E22" s="35">
        <f>D22+0.8</f>
        <v>18.8</v>
      </c>
      <c r="F22" s="35">
        <f>E22+0.8</f>
        <v>19.600000000000001</v>
      </c>
      <c r="G22" s="35">
        <f>F22+1.3</f>
        <v>20.900000000000002</v>
      </c>
      <c r="H22" s="58"/>
      <c r="I22" s="19"/>
      <c r="J22" s="17"/>
      <c r="K22" s="17"/>
      <c r="L22" s="20"/>
      <c r="M22" s="20"/>
      <c r="N22" s="21"/>
    </row>
    <row r="23" spans="1:14" ht="19.5" customHeight="1">
      <c r="A23" s="33" t="s">
        <v>49</v>
      </c>
      <c r="B23" s="35">
        <f t="shared" ref="B23:C23" si="10">C23-0.5</f>
        <v>8.5</v>
      </c>
      <c r="C23" s="35">
        <f t="shared" si="10"/>
        <v>9</v>
      </c>
      <c r="D23" s="36">
        <v>9.5</v>
      </c>
      <c r="E23" s="35">
        <f t="shared" ref="E23:F23" si="11">D23+0.5</f>
        <v>10</v>
      </c>
      <c r="F23" s="35">
        <f t="shared" si="11"/>
        <v>10.5</v>
      </c>
      <c r="G23" s="35">
        <f>F23+0.7</f>
        <v>11.2</v>
      </c>
      <c r="H23" s="58"/>
      <c r="I23" s="19"/>
      <c r="J23" s="17"/>
      <c r="K23" s="17"/>
      <c r="L23" s="20"/>
      <c r="M23" s="20"/>
      <c r="N23" s="21"/>
    </row>
    <row r="24" spans="1:14" ht="18" thickBot="1">
      <c r="A24" s="33" t="s">
        <v>50</v>
      </c>
      <c r="B24" s="35">
        <f>C24-1</f>
        <v>42</v>
      </c>
      <c r="C24" s="35">
        <f>D24-1</f>
        <v>43</v>
      </c>
      <c r="D24" s="36">
        <v>44</v>
      </c>
      <c r="E24" s="35">
        <f>D24+1</f>
        <v>45</v>
      </c>
      <c r="F24" s="35">
        <f>E24+1</f>
        <v>46</v>
      </c>
      <c r="G24" s="35">
        <f>F24+1.5</f>
        <v>47.5</v>
      </c>
      <c r="H24" s="59"/>
      <c r="I24" s="25"/>
      <c r="J24" s="26"/>
      <c r="K24" s="27"/>
      <c r="L24" s="26"/>
      <c r="M24" s="26"/>
      <c r="N24" s="28"/>
    </row>
    <row r="25" spans="1:14" ht="15" thickTop="1">
      <c r="A25" s="29" t="s">
        <v>13</v>
      </c>
      <c r="B25" s="30"/>
      <c r="C25" s="30"/>
    </row>
    <row r="26" spans="1:14">
      <c r="A26" s="50" t="s">
        <v>14</v>
      </c>
      <c r="B26" s="50"/>
      <c r="C26" s="50"/>
      <c r="D26" s="50"/>
      <c r="E26" s="50"/>
      <c r="F26" s="50"/>
      <c r="G26" s="50"/>
    </row>
    <row r="27" spans="1:14">
      <c r="A27" s="50" t="s">
        <v>15</v>
      </c>
      <c r="B27" s="50"/>
      <c r="C27" s="50"/>
      <c r="D27" s="50"/>
      <c r="E27" s="50"/>
      <c r="F27" s="50"/>
      <c r="G27" s="50"/>
      <c r="I27" s="31" t="s">
        <v>16</v>
      </c>
      <c r="K27" s="29" t="s">
        <v>17</v>
      </c>
      <c r="L27" s="29"/>
      <c r="M27" s="29" t="s">
        <v>18</v>
      </c>
    </row>
  </sheetData>
  <mergeCells count="10">
    <mergeCell ref="A26:G26"/>
    <mergeCell ref="A27:G27"/>
    <mergeCell ref="A1:N1"/>
    <mergeCell ref="B2:C2"/>
    <mergeCell ref="E2:G2"/>
    <mergeCell ref="H2:H24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2022-08-10T10:22:31Z</dcterms:modified>
</cp:coreProperties>
</file>