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<sst xmlns="http://schemas.openxmlformats.org/spreadsheetml/2006/main" count="758" uniqueCount="380">
  <si>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</si>
  <si>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</si>
  <si>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</si>
  <si>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</si>
  <si>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</si>
  <si>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</si>
  <si>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</si>
  <si>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</si>
  <si>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</si>
  <si>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</si>
  <si>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</si>
  <si>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</si>
  <si>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</si>
  <si>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</si>
  <si>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</si>
  <si>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</si>
  <si>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</si>
  <si>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</si>
  <si>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</si>
  <si>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</si>
  <si>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</si>
  <si>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</si>
  <si>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</si>
  <si>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</si>
  <si>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</si>
  <si>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</si>
  <si>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</si>
  <si>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</si>
  <si>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</si>
  <si>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</si>
  <si>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</si>
  <si>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</si>
  <si>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</si>
  <si>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</si>
  <si>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</si>
  <si>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</si>
  <si>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</si>
  <si>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</si>
  <si>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</si>
  <si>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</si>
  <si>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</si>
  <si>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</si>
  <si>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</si>
  <si>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</si>
  <si>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</si>
  <si>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</si>
  <si>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</si>
  <si>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</si>
  <si>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</si>
  <si>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</si>
  <si>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</si>
  <si>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</si>
  <si>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</si>
  <si>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</si>
  <si>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</si>
  <si>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</si>
  <si>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</si>
  <si>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</si>
  <si>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</si>
  <si>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</si>
  <si>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</si>
  <si>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</si>
  <si>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</si>
  <si>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TAMMAK92814</t>
  </si>
  <si>
    <t>合同交期</t>
  </si>
  <si>
    <t>产前确认样</t>
  </si>
  <si>
    <t>有</t>
  </si>
  <si>
    <t>无</t>
  </si>
  <si>
    <t>品名</t>
  </si>
  <si>
    <t>女式休闲九分裤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</si>
  <si>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</si>
  <si>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</si>
  <si>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</si>
  <si>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</si>
  <si>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</si>
  <si>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</si>
  <si>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</si>
  <si>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</si>
  <si>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</si>
  <si>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CGDD22072300002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</si>
  <si>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</si>
  <si>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</si>
  <si>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</si>
  <si>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</si>
  <si>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</si>
  <si>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</si>
  <si>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</si>
  <si>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</si>
  <si>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</si>
  <si>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</si>
  <si>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</si>
  <si>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</si>
  <si>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</si>
  <si>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</si>
  <si>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</si>
  <si>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</si>
  <si>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</si>
  <si>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</si>
  <si>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</si>
  <si>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</si>
  <si>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</si>
  <si>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</si>
  <si>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</si>
  <si>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</si>
  <si>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</si>
  <si>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</si>
  <si>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</si>
  <si>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</si>
  <si>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</si>
  <si>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</si>
  <si>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</si>
  <si>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</si>
  <si>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</si>
  <si>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</si>
  <si>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</si>
  <si>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</si>
  <si>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</si>
  <si>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</si>
  <si>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</si>
  <si>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</si>
  <si>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浅金灰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</si>
  <si>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</si>
  <si>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</si>
  <si>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浅金灰M#5件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</si>
  <si>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</si>
  <si>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</si>
  <si>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</si>
  <si>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</si>
  <si>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</si>
  <si>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1.抻腰橡筋跳线</t>
  </si>
  <si>
    <t>2.前后脚口不等长</t>
  </si>
  <si>
    <t>3.腿兜砸扣位不符</t>
  </si>
  <si>
    <t>4.订脚口固定卡扣用布漏摘线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</si>
  <si>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</si>
  <si>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</si>
  <si>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</si>
  <si>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</si>
  <si>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</si>
  <si>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</si>
  <si>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</si>
  <si>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</si>
  <si>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</si>
  <si>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</si>
  <si>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</si>
  <si>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</si>
  <si>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</si>
  <si>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</si>
  <si>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2022.7.23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</si>
  <si>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</si>
  <si>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</si>
  <si>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</si>
  <si>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</si>
  <si>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</si>
  <si>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</si>
  <si>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</si>
  <si>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</si>
  <si>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</si>
  <si>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</si>
  <si>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</si>
  <si>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</si>
  <si>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浅金灰M#1</t>
  </si>
  <si>
    <t>浅金灰M#2</t>
  </si>
  <si>
    <t>裤外侧长</t>
  </si>
  <si>
    <t>0/-1</t>
  </si>
  <si>
    <t>+1/0</t>
  </si>
  <si>
    <t>腰围 平量</t>
  </si>
  <si>
    <t>0/-1.5</t>
  </si>
  <si>
    <t>0/-2</t>
  </si>
  <si>
    <t>臀围</t>
  </si>
  <si>
    <t>+1/+1</t>
  </si>
  <si>
    <t>0/0</t>
  </si>
  <si>
    <t>腿围/2</t>
  </si>
  <si>
    <t>-0.5/-0.5</t>
  </si>
  <si>
    <t>脚口/2</t>
  </si>
  <si>
    <t>+0.2/+0.2</t>
  </si>
  <si>
    <t>前裆长 含腰</t>
  </si>
  <si>
    <t>0/-0.2</t>
  </si>
  <si>
    <t>+0.5/+0.2</t>
  </si>
  <si>
    <t>后裆长 含腰</t>
  </si>
  <si>
    <t>+0.2/0</t>
  </si>
  <si>
    <t>+0.5/0</t>
  </si>
  <si>
    <t xml:space="preserve">     初期请洗测2-3件，有问题的另加测量数量。</t>
  </si>
  <si>
    <t>验货时间：2022.7.25</t>
  </si>
  <si>
    <t>跟单QC:周苑</t>
  </si>
  <si>
    <t>工厂负责人：张爱萍</t>
  </si>
  <si>
    <t>QC出货报告书</t>
  </si>
  <si>
    <t>产品名称</t>
  </si>
  <si>
    <t>合同日期</t>
  </si>
  <si>
    <t>2022.8.10</t>
  </si>
  <si>
    <t>检验资料确认</t>
  </si>
  <si>
    <t>交货形式</t>
  </si>
  <si>
    <t>面料第三方合格报告</t>
  </si>
  <si>
    <t>验货次数</t>
  </si>
  <si>
    <t>非直发</t>
  </si>
  <si>
    <t>苏州库</t>
  </si>
  <si>
    <t>NDC仓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</si>
  <si>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</si>
  <si>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</si>
  <si>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</si>
  <si>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</si>
  <si>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</si>
  <si>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</si>
  <si>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</si>
  <si>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</si>
  <si>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</si>
  <si>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</si>
  <si>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</si>
  <si>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采购凭证编号：CGDD22072300002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</si>
  <si>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</si>
  <si>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</si>
  <si>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</si>
  <si>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</si>
  <si>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</si>
  <si>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</si>
  <si>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</si>
  <si>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</si>
  <si>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</si>
  <si>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</si>
  <si>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</si>
  <si>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</si>
  <si>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</si>
  <si>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</si>
  <si>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</si>
  <si>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②检验明细：浅金灰：2、6、13、22、26、29</t>
  </si>
  <si>
    <t>黑色：31、38、42、49、55、62、70、74</t>
  </si>
  <si>
    <t>共抽14箱，每箱10件，合计：140件</t>
  </si>
  <si>
    <t>情况说明：</t>
  </si>
  <si>
    <t xml:space="preserve">【问题点描述】  </t>
  </si>
  <si>
    <t>1.脏污2件</t>
  </si>
  <si>
    <t>2.腰抻橡筋跳线1件</t>
  </si>
  <si>
    <t>3.侧兜扣打折1件</t>
  </si>
  <si>
    <t>4.腿兜处不平1件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</si>
  <si>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</si>
  <si>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</si>
  <si>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</si>
  <si>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</si>
  <si>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</si>
  <si>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</si>
  <si>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</si>
  <si>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此订单出货2259件，按照AQL2.5的抽验要求，抽验140件，不良数量5件，在允许范围内，可以出货</t>
  </si>
  <si>
    <t>服装QC部门</t>
  </si>
  <si>
    <t>检验人</t>
  </si>
  <si>
    <t>2022.8.4</t>
  </si>
  <si>
    <t>+0.70</t>
  </si>
  <si>
    <t>00</t>
  </si>
  <si>
    <t>0+1</t>
  </si>
  <si>
    <t>+0.4+0.5</t>
  </si>
  <si>
    <t>+1.3+1.2</t>
  </si>
  <si>
    <t>+0.7+1.2</t>
  </si>
  <si>
    <t>+1+0.5</t>
  </si>
  <si>
    <t>-1+1</t>
  </si>
  <si>
    <t>+0.5+1</t>
  </si>
  <si>
    <t>+0.50</t>
  </si>
  <si>
    <t>+10</t>
  </si>
  <si>
    <t>+1+1</t>
  </si>
  <si>
    <t>-0.5+0.5</t>
  </si>
  <si>
    <t>-0.4-0.4</t>
  </si>
  <si>
    <t>-0.5-0.5</t>
  </si>
  <si>
    <t>-0.8-0.6</t>
  </si>
  <si>
    <t>-0.6-0.2</t>
  </si>
  <si>
    <t>+0.40</t>
  </si>
  <si>
    <t>+0.2+0.2</t>
  </si>
  <si>
    <t>+0.3+0.3</t>
  </si>
  <si>
    <t>0+0.3</t>
  </si>
  <si>
    <t>+0.30</t>
  </si>
  <si>
    <t>0+0.5</t>
  </si>
  <si>
    <t>-0.20</t>
  </si>
  <si>
    <t>0+0.4</t>
  </si>
  <si>
    <t>+0.2+0.5</t>
  </si>
  <si>
    <t>-0.50</t>
  </si>
  <si>
    <t>0-0.5</t>
  </si>
  <si>
    <t>验货时间：2022.8.4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</si>
  <si>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</si>
  <si>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</si>
  <si>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</si>
  <si>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</si>
  <si>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</si>
  <si>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</si>
  <si>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</si>
  <si>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</si>
  <si>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</si>
  <si>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</si>
  <si>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</si>
  <si>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</si>
  <si>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</si>
  <si>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</si>
  <si>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</si>
  <si>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</si>
  <si>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</si>
  <si>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D220618006</t>
  </si>
  <si>
    <t>FW10380</t>
  </si>
  <si>
    <t>91815/92814</t>
  </si>
  <si>
    <t>经纬</t>
  </si>
  <si>
    <t>YES</t>
  </si>
  <si>
    <t>D220620018</t>
  </si>
  <si>
    <t>D220621003</t>
  </si>
  <si>
    <t>D220620024</t>
  </si>
  <si>
    <t>全卷有不定折痕，试验3处均熨开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</si>
  <si>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</si>
  <si>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</si>
  <si>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</si>
  <si>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</si>
  <si>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</si>
  <si>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</si>
  <si>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</si>
  <si>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</si>
  <si>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</si>
  <si>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</si>
  <si>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</si>
  <si>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</si>
  <si>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</si>
  <si>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轻度色差</t>
  </si>
  <si>
    <t>D220613013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</si>
  <si>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</si>
  <si>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</si>
  <si>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</si>
  <si>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</si>
  <si>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</si>
  <si>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</si>
  <si>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</si>
  <si>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</si>
  <si>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</si>
  <si>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</si>
  <si>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</si>
  <si>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石狮经纬</t>
  </si>
  <si>
    <t>70DD尼龙考杜拉双面布</t>
  </si>
  <si>
    <t>22FW浅金灰/19SS黑色</t>
  </si>
  <si>
    <t>TAMMAK92814/TAMMAK91815</t>
  </si>
  <si>
    <t>YK00104</t>
  </si>
  <si>
    <t>3#尼龙闭尾反装DABLH拉头.含注塑上下止</t>
  </si>
  <si>
    <t>YK</t>
  </si>
  <si>
    <t>CS00070</t>
  </si>
  <si>
    <t>无LOGO抽绳</t>
  </si>
  <si>
    <t>东莞泰丰</t>
  </si>
  <si>
    <t>JB00231</t>
  </si>
  <si>
    <t>探路者极地布底车缝章</t>
  </si>
  <si>
    <t>冠荣</t>
  </si>
  <si>
    <t>探路者LOGO哑光平面四件扣</t>
  </si>
  <si>
    <t>浙江伟星</t>
  </si>
  <si>
    <t>ZK00157</t>
  </si>
  <si>
    <t>注塑D星环</t>
  </si>
  <si>
    <t>石狮华联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</si>
  <si>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</si>
  <si>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</si>
  <si>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</si>
  <si>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</si>
  <si>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</si>
  <si>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</si>
  <si>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</si>
  <si>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</si>
  <si>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制表时间：2022-7-11</t>
  </si>
  <si>
    <t>测试人签名：魏丽娜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</si>
  <si>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</si>
  <si>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</si>
  <si>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</si>
  <si>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</si>
  <si>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</si>
  <si>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</si>
  <si>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</si>
  <si>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</si>
  <si>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</si>
  <si>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</si>
  <si>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</si>
  <si>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</si>
  <si>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</si>
  <si>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</si>
  <si>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</si>
  <si>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</si>
  <si>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</si>
  <si>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</si>
  <si>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</si>
  <si>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</si>
  <si>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</si>
  <si>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</si>
  <si>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</si>
  <si>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</si>
  <si>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</si>
  <si>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</si>
  <si>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织带）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</si>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</sst>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9" fillId="0" borderId="0" applyFont="0" applyFill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60" fillId="26" borderId="84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9" borderId="81" applyNumberFormat="0" applyFon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1" fillId="0" borderId="83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4" fillId="18" borderId="80" applyNumberFormat="0" applyAlignment="0" applyProtection="0">
      <alignment vertical="center"/>
    </xf>
    <xf numFmtId="0" fontId="61" fillId="18" borderId="84" applyNumberFormat="0" applyAlignment="0" applyProtection="0">
      <alignment vertical="center"/>
    </xf>
    <xf numFmtId="0" fontId="46" fillId="10" borderId="78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9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0" fillId="0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0" fontId="0" fillId="0" borderId="7" xfId="0" applyNumberForma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10" fillId="0" borderId="0" xfId="0" applyFont="1" applyFill="1"/>
    <xf numFmtId="10" fontId="0" fillId="0" borderId="2" xfId="0" applyNumberForma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/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6" xfId="0" applyBorder="1"/>
    <xf numFmtId="0" fontId="20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20" fillId="0" borderId="9" xfId="0" applyFont="1" applyFill="1" applyBorder="1" applyAlignment="1">
      <alignment horizontal="center" vertical="center"/>
    </xf>
    <xf numFmtId="0" fontId="21" fillId="5" borderId="0" xfId="51" applyFont="1" applyFill="1"/>
    <xf numFmtId="0" fontId="22" fillId="5" borderId="0" xfId="51" applyFont="1" applyFill="1" applyBorder="1" applyAlignment="1">
      <alignment horizontal="center"/>
    </xf>
    <xf numFmtId="0" fontId="21" fillId="5" borderId="0" xfId="51" applyFont="1" applyFill="1" applyBorder="1" applyAlignment="1">
      <alignment horizontal="center"/>
    </xf>
    <xf numFmtId="0" fontId="22" fillId="5" borderId="10" xfId="50" applyFont="1" applyFill="1" applyBorder="1" applyAlignment="1">
      <alignment horizontal="left" vertical="center"/>
    </xf>
    <xf numFmtId="0" fontId="21" fillId="5" borderId="11" xfId="50" applyFont="1" applyFill="1" applyBorder="1" applyAlignment="1">
      <alignment horizontal="center" vertical="center"/>
    </xf>
    <xf numFmtId="0" fontId="22" fillId="5" borderId="11" xfId="50" applyFont="1" applyFill="1" applyBorder="1" applyAlignment="1">
      <alignment vertical="center"/>
    </xf>
    <xf numFmtId="0" fontId="21" fillId="5" borderId="11" xfId="51" applyFont="1" applyFill="1" applyBorder="1" applyAlignment="1">
      <alignment horizontal="center"/>
    </xf>
    <xf numFmtId="0" fontId="22" fillId="5" borderId="12" xfId="51" applyFont="1" applyFill="1" applyBorder="1" applyAlignment="1" applyProtection="1">
      <alignment horizontal="center" vertical="center"/>
    </xf>
    <xf numFmtId="0" fontId="22" fillId="5" borderId="2" xfId="51" applyFont="1" applyFill="1" applyBorder="1" applyAlignment="1">
      <alignment horizontal="center" vertical="center"/>
    </xf>
    <xf numFmtId="0" fontId="21" fillId="5" borderId="2" xfId="51" applyFont="1" applyFill="1" applyBorder="1" applyAlignment="1">
      <alignment horizontal="center"/>
    </xf>
    <xf numFmtId="178" fontId="23" fillId="0" borderId="2" xfId="0" applyNumberFormat="1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78" fontId="26" fillId="0" borderId="2" xfId="0" applyNumberFormat="1" applyFont="1" applyFill="1" applyBorder="1" applyAlignment="1">
      <alignment horizontal="center"/>
    </xf>
    <xf numFmtId="178" fontId="27" fillId="0" borderId="2" xfId="0" applyNumberFormat="1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/>
    </xf>
    <xf numFmtId="0" fontId="26" fillId="5" borderId="2" xfId="0" applyFont="1" applyFill="1" applyBorder="1" applyAlignment="1">
      <alignment horizontal="left"/>
    </xf>
    <xf numFmtId="178" fontId="23" fillId="5" borderId="2" xfId="11" applyNumberFormat="1" applyFont="1" applyFill="1" applyBorder="1" applyAlignment="1">
      <alignment horizontal="center"/>
    </xf>
    <xf numFmtId="178" fontId="26" fillId="5" borderId="2" xfId="0" applyNumberFormat="1" applyFont="1" applyFill="1" applyBorder="1" applyAlignment="1">
      <alignment horizontal="center"/>
    </xf>
    <xf numFmtId="0" fontId="23" fillId="5" borderId="2" xfId="11" applyFont="1" applyFill="1" applyBorder="1" applyAlignment="1">
      <alignment horizontal="center"/>
    </xf>
    <xf numFmtId="0" fontId="21" fillId="5" borderId="13" xfId="51" applyFont="1" applyFill="1" applyBorder="1" applyAlignment="1"/>
    <xf numFmtId="49" fontId="21" fillId="5" borderId="14" xfId="52" applyNumberFormat="1" applyFont="1" applyFill="1" applyBorder="1" applyAlignment="1">
      <alignment horizontal="center" vertical="center"/>
    </xf>
    <xf numFmtId="49" fontId="21" fillId="5" borderId="14" xfId="52" applyNumberFormat="1" applyFont="1" applyFill="1" applyBorder="1" applyAlignment="1">
      <alignment horizontal="right" vertical="center"/>
    </xf>
    <xf numFmtId="49" fontId="21" fillId="5" borderId="15" xfId="52" applyNumberFormat="1" applyFont="1" applyFill="1" applyBorder="1" applyAlignment="1">
      <alignment horizontal="center" vertical="center"/>
    </xf>
    <xf numFmtId="0" fontId="21" fillId="5" borderId="16" xfId="51" applyFont="1" applyFill="1" applyBorder="1" applyAlignment="1"/>
    <xf numFmtId="49" fontId="21" fillId="5" borderId="17" xfId="51" applyNumberFormat="1" applyFont="1" applyFill="1" applyBorder="1" applyAlignment="1">
      <alignment horizontal="center"/>
    </xf>
    <xf numFmtId="49" fontId="21" fillId="5" borderId="17" xfId="51" applyNumberFormat="1" applyFont="1" applyFill="1" applyBorder="1" applyAlignment="1">
      <alignment horizontal="right"/>
    </xf>
    <xf numFmtId="49" fontId="21" fillId="5" borderId="17" xfId="51" applyNumberFormat="1" applyFont="1" applyFill="1" applyBorder="1" applyAlignment="1">
      <alignment horizontal="right" vertical="center"/>
    </xf>
    <xf numFmtId="49" fontId="21" fillId="5" borderId="18" xfId="51" applyNumberFormat="1" applyFont="1" applyFill="1" applyBorder="1" applyAlignment="1">
      <alignment horizontal="center"/>
    </xf>
    <xf numFmtId="0" fontId="21" fillId="5" borderId="19" xfId="51" applyFont="1" applyFill="1" applyBorder="1" applyAlignment="1">
      <alignment horizontal="center"/>
    </xf>
    <xf numFmtId="0" fontId="22" fillId="5" borderId="0" xfId="51" applyFont="1" applyFill="1"/>
    <xf numFmtId="0" fontId="0" fillId="5" borderId="0" xfId="52" applyFont="1" applyFill="1">
      <alignment vertical="center"/>
    </xf>
    <xf numFmtId="0" fontId="22" fillId="5" borderId="11" xfId="50" applyFont="1" applyFill="1" applyBorder="1" applyAlignment="1">
      <alignment horizontal="left" vertical="center"/>
    </xf>
    <xf numFmtId="0" fontId="21" fillId="5" borderId="20" xfId="50" applyFont="1" applyFill="1" applyBorder="1" applyAlignment="1">
      <alignment horizontal="center" vertical="center"/>
    </xf>
    <xf numFmtId="0" fontId="22" fillId="5" borderId="2" xfId="51" applyFont="1" applyFill="1" applyBorder="1" applyAlignment="1" applyProtection="1">
      <alignment horizontal="center" vertical="center"/>
    </xf>
    <xf numFmtId="0" fontId="22" fillId="5" borderId="21" xfId="51" applyFont="1" applyFill="1" applyBorder="1" applyAlignment="1" applyProtection="1">
      <alignment horizontal="center" vertical="center"/>
    </xf>
    <xf numFmtId="0" fontId="22" fillId="5" borderId="2" xfId="52" applyFont="1" applyFill="1" applyBorder="1" applyAlignment="1">
      <alignment horizontal="center" vertical="center"/>
    </xf>
    <xf numFmtId="0" fontId="22" fillId="5" borderId="22" xfId="52" applyFont="1" applyFill="1" applyBorder="1" applyAlignment="1">
      <alignment horizontal="center" vertical="center"/>
    </xf>
    <xf numFmtId="49" fontId="22" fillId="5" borderId="2" xfId="52" applyNumberFormat="1" applyFont="1" applyFill="1" applyBorder="1" applyAlignment="1">
      <alignment horizontal="center" vertical="center"/>
    </xf>
    <xf numFmtId="49" fontId="22" fillId="5" borderId="23" xfId="52" applyNumberFormat="1" applyFont="1" applyFill="1" applyBorder="1" applyAlignment="1">
      <alignment horizontal="center" vertical="center"/>
    </xf>
    <xf numFmtId="49" fontId="21" fillId="5" borderId="2" xfId="52" applyNumberFormat="1" applyFont="1" applyFill="1" applyBorder="1" applyAlignment="1">
      <alignment horizontal="center" vertical="center"/>
    </xf>
    <xf numFmtId="49" fontId="21" fillId="5" borderId="24" xfId="52" applyNumberFormat="1" applyFont="1" applyFill="1" applyBorder="1" applyAlignment="1">
      <alignment horizontal="center" vertical="center"/>
    </xf>
    <xf numFmtId="49" fontId="21" fillId="5" borderId="25" xfId="52" applyNumberFormat="1" applyFont="1" applyFill="1" applyBorder="1" applyAlignment="1">
      <alignment horizontal="center" vertical="center"/>
    </xf>
    <xf numFmtId="49" fontId="22" fillId="5" borderId="25" xfId="52" applyNumberFormat="1" applyFont="1" applyFill="1" applyBorder="1" applyAlignment="1">
      <alignment horizontal="center" vertical="center"/>
    </xf>
    <xf numFmtId="49" fontId="21" fillId="5" borderId="26" xfId="51" applyNumberFormat="1" applyFont="1" applyFill="1" applyBorder="1" applyAlignment="1">
      <alignment horizontal="center"/>
    </xf>
    <xf numFmtId="49" fontId="21" fillId="5" borderId="27" xfId="51" applyNumberFormat="1" applyFont="1" applyFill="1" applyBorder="1" applyAlignment="1">
      <alignment horizontal="center"/>
    </xf>
    <xf numFmtId="49" fontId="21" fillId="5" borderId="27" xfId="52" applyNumberFormat="1" applyFont="1" applyFill="1" applyBorder="1" applyAlignment="1">
      <alignment horizontal="center" vertical="center"/>
    </xf>
    <xf numFmtId="49" fontId="21" fillId="5" borderId="28" xfId="51" applyNumberFormat="1" applyFont="1" applyFill="1" applyBorder="1" applyAlignment="1">
      <alignment horizontal="center"/>
    </xf>
    <xf numFmtId="14" fontId="22" fillId="5" borderId="0" xfId="51" applyNumberFormat="1" applyFont="1" applyFill="1"/>
    <xf numFmtId="0" fontId="30" fillId="0" borderId="0" xfId="50" applyFill="1" applyBorder="1" applyAlignment="1">
      <alignment horizontal="left" vertical="center"/>
    </xf>
    <xf numFmtId="0" fontId="30" fillId="0" borderId="0" xfId="50" applyFont="1" applyFill="1" applyAlignment="1">
      <alignment horizontal="left" vertical="center"/>
    </xf>
    <xf numFmtId="0" fontId="30" fillId="0" borderId="0" xfId="50" applyFill="1" applyAlignment="1">
      <alignment horizontal="left" vertical="center"/>
    </xf>
    <xf numFmtId="0" fontId="31" fillId="0" borderId="29" xfId="50" applyFont="1" applyFill="1" applyBorder="1" applyAlignment="1">
      <alignment horizontal="center" vertical="top"/>
    </xf>
    <xf numFmtId="0" fontId="32" fillId="0" borderId="30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center" vertical="center"/>
    </xf>
    <xf numFmtId="0" fontId="32" fillId="0" borderId="31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vertical="center"/>
    </xf>
    <xf numFmtId="0" fontId="32" fillId="0" borderId="31" xfId="50" applyFont="1" applyFill="1" applyBorder="1" applyAlignment="1">
      <alignment vertical="center"/>
    </xf>
    <xf numFmtId="0" fontId="33" fillId="0" borderId="31" xfId="50" applyFont="1" applyFill="1" applyBorder="1" applyAlignment="1">
      <alignment horizontal="center" vertical="center"/>
    </xf>
    <xf numFmtId="0" fontId="32" fillId="0" borderId="32" xfId="50" applyFont="1" applyFill="1" applyBorder="1" applyAlignment="1">
      <alignment vertical="center"/>
    </xf>
    <xf numFmtId="0" fontId="23" fillId="0" borderId="14" xfId="50" applyFont="1" applyFill="1" applyBorder="1" applyAlignment="1">
      <alignment horizontal="center" vertical="center"/>
    </xf>
    <xf numFmtId="0" fontId="32" fillId="0" borderId="14" xfId="50" applyFont="1" applyFill="1" applyBorder="1" applyAlignment="1">
      <alignment vertical="center"/>
    </xf>
    <xf numFmtId="58" fontId="33" fillId="0" borderId="14" xfId="50" applyNumberFormat="1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horizontal="center" vertical="center"/>
    </xf>
    <xf numFmtId="0" fontId="32" fillId="0" borderId="14" xfId="50" applyFont="1" applyFill="1" applyBorder="1" applyAlignment="1">
      <alignment horizontal="center" vertical="center"/>
    </xf>
    <xf numFmtId="0" fontId="32" fillId="0" borderId="32" xfId="50" applyFont="1" applyFill="1" applyBorder="1" applyAlignment="1">
      <alignment horizontal="left" vertical="center"/>
    </xf>
    <xf numFmtId="0" fontId="23" fillId="0" borderId="14" xfId="50" applyFont="1" applyFill="1" applyBorder="1" applyAlignment="1">
      <alignment horizontal="right" vertical="center"/>
    </xf>
    <xf numFmtId="0" fontId="32" fillId="0" borderId="14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vertical="center"/>
    </xf>
    <xf numFmtId="0" fontId="23" fillId="0" borderId="34" xfId="50" applyFont="1" applyFill="1" applyBorder="1" applyAlignment="1">
      <alignment horizontal="right" vertical="center"/>
    </xf>
    <xf numFmtId="0" fontId="32" fillId="0" borderId="34" xfId="50" applyFont="1" applyFill="1" applyBorder="1" applyAlignment="1">
      <alignment vertical="center"/>
    </xf>
    <xf numFmtId="0" fontId="33" fillId="0" borderId="34" xfId="50" applyFont="1" applyFill="1" applyBorder="1" applyAlignment="1">
      <alignment vertical="center"/>
    </xf>
    <xf numFmtId="0" fontId="33" fillId="0" borderId="34" xfId="50" applyFont="1" applyFill="1" applyBorder="1" applyAlignment="1">
      <alignment horizontal="left"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0" fontId="33" fillId="0" borderId="0" xfId="50" applyFont="1" applyFill="1" applyBorder="1" applyAlignment="1">
      <alignment vertical="center"/>
    </xf>
    <xf numFmtId="0" fontId="33" fillId="0" borderId="0" xfId="50" applyFont="1" applyFill="1" applyAlignment="1">
      <alignment horizontal="left" vertical="center"/>
    </xf>
    <xf numFmtId="0" fontId="32" fillId="0" borderId="30" xfId="50" applyFont="1" applyFill="1" applyBorder="1" applyAlignment="1">
      <alignment vertical="center"/>
    </xf>
    <xf numFmtId="0" fontId="32" fillId="0" borderId="35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3" fillId="0" borderId="14" xfId="50" applyFont="1" applyFill="1" applyBorder="1" applyAlignment="1">
      <alignment horizontal="left" vertical="center"/>
    </xf>
    <xf numFmtId="0" fontId="33" fillId="0" borderId="14" xfId="50" applyFont="1" applyFill="1" applyBorder="1" applyAlignment="1">
      <alignment vertical="center"/>
    </xf>
    <xf numFmtId="0" fontId="33" fillId="0" borderId="37" xfId="50" applyFont="1" applyFill="1" applyBorder="1" applyAlignment="1">
      <alignment horizontal="center" vertical="center"/>
    </xf>
    <xf numFmtId="0" fontId="33" fillId="0" borderId="38" xfId="50" applyFont="1" applyFill="1" applyBorder="1" applyAlignment="1">
      <alignment horizontal="center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33" fillId="0" borderId="32" xfId="50" applyFont="1" applyFill="1" applyBorder="1" applyAlignment="1">
      <alignment horizontal="left" vertical="center"/>
    </xf>
    <xf numFmtId="0" fontId="33" fillId="0" borderId="39" xfId="50" applyFont="1" applyFill="1" applyBorder="1" applyAlignment="1">
      <alignment horizontal="left" vertical="center"/>
    </xf>
    <xf numFmtId="0" fontId="33" fillId="0" borderId="38" xfId="50" applyFont="1" applyFill="1" applyBorder="1" applyAlignment="1">
      <alignment horizontal="left" vertical="center"/>
    </xf>
    <xf numFmtId="0" fontId="33" fillId="0" borderId="32" xfId="50" applyFont="1" applyFill="1" applyBorder="1" applyAlignment="1">
      <alignment horizontal="left" vertical="center" wrapText="1"/>
    </xf>
    <xf numFmtId="0" fontId="33" fillId="0" borderId="14" xfId="50" applyFont="1" applyFill="1" applyBorder="1" applyAlignment="1">
      <alignment horizontal="left" vertical="center" wrapText="1"/>
    </xf>
    <xf numFmtId="0" fontId="32" fillId="0" borderId="33" xfId="50" applyFont="1" applyFill="1" applyBorder="1" applyAlignment="1">
      <alignment horizontal="left" vertical="center"/>
    </xf>
    <xf numFmtId="0" fontId="30" fillId="0" borderId="34" xfId="50" applyFill="1" applyBorder="1" applyAlignment="1">
      <alignment horizontal="center" vertical="center"/>
    </xf>
    <xf numFmtId="0" fontId="32" fillId="0" borderId="40" xfId="50" applyFont="1" applyFill="1" applyBorder="1" applyAlignment="1">
      <alignment horizontal="center" vertical="center"/>
    </xf>
    <xf numFmtId="0" fontId="32" fillId="0" borderId="41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33" fillId="0" borderId="42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/>
    </xf>
    <xf numFmtId="0" fontId="33" fillId="0" borderId="34" xfId="50" applyFont="1" applyFill="1" applyBorder="1" applyAlignment="1">
      <alignment horizontal="center" vertical="center"/>
    </xf>
    <xf numFmtId="58" fontId="33" fillId="0" borderId="34" xfId="50" applyNumberFormat="1" applyFont="1" applyFill="1" applyBorder="1" applyAlignment="1">
      <alignment vertical="center"/>
    </xf>
    <xf numFmtId="0" fontId="32" fillId="0" borderId="34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center" vertical="center"/>
    </xf>
    <xf numFmtId="0" fontId="32" fillId="0" borderId="46" xfId="50" applyFont="1" applyFill="1" applyBorder="1" applyAlignment="1">
      <alignment horizontal="center" vertical="center"/>
    </xf>
    <xf numFmtId="0" fontId="33" fillId="0" borderId="46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2" fillId="0" borderId="48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center" vertical="center"/>
    </xf>
    <xf numFmtId="0" fontId="25" fillId="0" borderId="49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 wrapText="1"/>
    </xf>
    <xf numFmtId="0" fontId="30" fillId="0" borderId="47" xfId="50" applyFill="1" applyBorder="1" applyAlignment="1">
      <alignment horizontal="center" vertical="center"/>
    </xf>
    <xf numFmtId="0" fontId="30" fillId="0" borderId="49" xfId="50" applyFont="1" applyFill="1" applyBorder="1" applyAlignment="1">
      <alignment horizontal="left" vertical="center"/>
    </xf>
    <xf numFmtId="0" fontId="33" fillId="0" borderId="50" xfId="50" applyFont="1" applyFill="1" applyBorder="1" applyAlignment="1">
      <alignment horizontal="left" vertical="center"/>
    </xf>
    <xf numFmtId="0" fontId="25" fillId="0" borderId="45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center" vertical="center"/>
    </xf>
    <xf numFmtId="0" fontId="21" fillId="5" borderId="2" xfId="51" applyFont="1" applyFill="1" applyBorder="1" applyAlignment="1" applyProtection="1">
      <alignment horizontal="center" vertical="center"/>
    </xf>
    <xf numFmtId="0" fontId="21" fillId="5" borderId="7" xfId="51" applyFont="1" applyFill="1" applyBorder="1" applyAlignment="1" applyProtection="1">
      <alignment horizontal="center" vertical="center"/>
    </xf>
    <xf numFmtId="0" fontId="30" fillId="0" borderId="0" xfId="50" applyFont="1" applyBorder="1" applyAlignment="1">
      <alignment horizontal="left" vertical="center"/>
    </xf>
    <xf numFmtId="0" fontId="30" fillId="0" borderId="0" xfId="50" applyFont="1" applyAlignment="1">
      <alignment horizontal="left" vertical="center"/>
    </xf>
    <xf numFmtId="0" fontId="34" fillId="0" borderId="29" xfId="50" applyFont="1" applyBorder="1" applyAlignment="1">
      <alignment horizontal="center" vertical="top"/>
    </xf>
    <xf numFmtId="0" fontId="24" fillId="0" borderId="51" xfId="50" applyFont="1" applyBorder="1" applyAlignment="1">
      <alignment horizontal="left" vertical="center"/>
    </xf>
    <xf numFmtId="0" fontId="23" fillId="0" borderId="52" xfId="50" applyFont="1" applyBorder="1" applyAlignment="1">
      <alignment horizontal="center" vertical="center"/>
    </xf>
    <xf numFmtId="0" fontId="24" fillId="0" borderId="52" xfId="50" applyFont="1" applyBorder="1" applyAlignment="1">
      <alignment horizontal="center" vertical="center"/>
    </xf>
    <xf numFmtId="0" fontId="25" fillId="0" borderId="52" xfId="50" applyFont="1" applyBorder="1" applyAlignment="1">
      <alignment horizontal="left" vertical="center"/>
    </xf>
    <xf numFmtId="0" fontId="25" fillId="0" borderId="30" xfId="50" applyFont="1" applyBorder="1" applyAlignment="1">
      <alignment horizontal="center" vertical="center"/>
    </xf>
    <xf numFmtId="0" fontId="25" fillId="0" borderId="31" xfId="50" applyFont="1" applyBorder="1" applyAlignment="1">
      <alignment horizontal="center" vertical="center"/>
    </xf>
    <xf numFmtId="0" fontId="25" fillId="0" borderId="45" xfId="50" applyFont="1" applyBorder="1" applyAlignment="1">
      <alignment horizontal="center" vertical="center"/>
    </xf>
    <xf numFmtId="0" fontId="24" fillId="0" borderId="30" xfId="50" applyFont="1" applyBorder="1" applyAlignment="1">
      <alignment horizontal="center" vertical="center"/>
    </xf>
    <xf numFmtId="0" fontId="24" fillId="0" borderId="31" xfId="50" applyFont="1" applyBorder="1" applyAlignment="1">
      <alignment horizontal="center" vertical="center"/>
    </xf>
    <xf numFmtId="0" fontId="24" fillId="0" borderId="45" xfId="50" applyFont="1" applyBorder="1" applyAlignment="1">
      <alignment horizontal="center" vertical="center"/>
    </xf>
    <xf numFmtId="0" fontId="25" fillId="0" borderId="32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5" fillId="0" borderId="14" xfId="50" applyFont="1" applyBorder="1" applyAlignment="1">
      <alignment horizontal="left" vertical="center"/>
    </xf>
    <xf numFmtId="14" fontId="23" fillId="0" borderId="14" xfId="50" applyNumberFormat="1" applyFont="1" applyBorder="1" applyAlignment="1">
      <alignment horizontal="center" vertical="center"/>
    </xf>
    <xf numFmtId="14" fontId="23" fillId="0" borderId="46" xfId="50" applyNumberFormat="1" applyFont="1" applyBorder="1" applyAlignment="1">
      <alignment horizontal="center" vertical="center"/>
    </xf>
    <xf numFmtId="0" fontId="25" fillId="0" borderId="32" xfId="50" applyFont="1" applyBorder="1" applyAlignment="1">
      <alignment vertical="center"/>
    </xf>
    <xf numFmtId="0" fontId="23" fillId="0" borderId="14" xfId="50" applyFont="1" applyBorder="1" applyAlignment="1">
      <alignment vertical="center"/>
    </xf>
    <xf numFmtId="0" fontId="23" fillId="0" borderId="46" xfId="50" applyFont="1" applyBorder="1" applyAlignment="1">
      <alignment vertical="center"/>
    </xf>
    <xf numFmtId="0" fontId="25" fillId="0" borderId="14" xfId="50" applyFont="1" applyBorder="1" applyAlignment="1">
      <alignment vertical="center"/>
    </xf>
    <xf numFmtId="0" fontId="23" fillId="0" borderId="37" xfId="50" applyFont="1" applyBorder="1" applyAlignment="1">
      <alignment horizontal="left" vertical="center"/>
    </xf>
    <xf numFmtId="0" fontId="23" fillId="0" borderId="49" xfId="50" applyFont="1" applyBorder="1" applyAlignment="1">
      <alignment horizontal="left" vertical="center"/>
    </xf>
    <xf numFmtId="0" fontId="30" fillId="0" borderId="14" xfId="50" applyFont="1" applyBorder="1" applyAlignment="1">
      <alignment vertical="center"/>
    </xf>
    <xf numFmtId="0" fontId="35" fillId="0" borderId="33" xfId="50" applyFont="1" applyBorder="1" applyAlignment="1">
      <alignment vertical="center"/>
    </xf>
    <xf numFmtId="0" fontId="23" fillId="0" borderId="34" xfId="50" applyFont="1" applyBorder="1" applyAlignment="1">
      <alignment horizontal="center" vertical="center"/>
    </xf>
    <xf numFmtId="0" fontId="23" fillId="0" borderId="47" xfId="50" applyFont="1" applyBorder="1" applyAlignment="1">
      <alignment horizontal="center" vertical="center"/>
    </xf>
    <xf numFmtId="0" fontId="25" fillId="0" borderId="33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/>
    </xf>
    <xf numFmtId="14" fontId="23" fillId="0" borderId="34" xfId="50" applyNumberFormat="1" applyFont="1" applyBorder="1" applyAlignment="1">
      <alignment horizontal="center" vertical="center"/>
    </xf>
    <xf numFmtId="14" fontId="23" fillId="0" borderId="47" xfId="50" applyNumberFormat="1" applyFont="1" applyBorder="1" applyAlignment="1">
      <alignment horizontal="center" vertical="center"/>
    </xf>
    <xf numFmtId="0" fontId="25" fillId="0" borderId="53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/>
    </xf>
    <xf numFmtId="0" fontId="24" fillId="0" borderId="54" xfId="50" applyFont="1" applyBorder="1" applyAlignment="1">
      <alignment horizontal="left" vertical="center"/>
    </xf>
    <xf numFmtId="0" fontId="24" fillId="0" borderId="55" xfId="50" applyFont="1" applyBorder="1" applyAlignment="1">
      <alignment horizontal="left" vertical="center"/>
    </xf>
    <xf numFmtId="0" fontId="25" fillId="0" borderId="56" xfId="50" applyFont="1" applyBorder="1" applyAlignment="1">
      <alignment vertical="center"/>
    </xf>
    <xf numFmtId="0" fontId="30" fillId="0" borderId="57" xfId="50" applyFont="1" applyBorder="1" applyAlignment="1">
      <alignment horizontal="left" vertical="center"/>
    </xf>
    <xf numFmtId="0" fontId="23" fillId="0" borderId="57" xfId="50" applyFont="1" applyBorder="1" applyAlignment="1">
      <alignment horizontal="left" vertical="center"/>
    </xf>
    <xf numFmtId="0" fontId="30" fillId="0" borderId="57" xfId="50" applyFont="1" applyBorder="1" applyAlignment="1">
      <alignment vertical="center"/>
    </xf>
    <xf numFmtId="0" fontId="25" fillId="0" borderId="57" xfId="50" applyFont="1" applyBorder="1" applyAlignment="1">
      <alignment vertical="center"/>
    </xf>
    <xf numFmtId="0" fontId="30" fillId="0" borderId="14" xfId="50" applyFont="1" applyBorder="1" applyAlignment="1">
      <alignment horizontal="left" vertical="center"/>
    </xf>
    <xf numFmtId="0" fontId="25" fillId="0" borderId="56" xfId="50" applyFont="1" applyBorder="1" applyAlignment="1">
      <alignment horizontal="center" vertical="center"/>
    </xf>
    <xf numFmtId="0" fontId="23" fillId="0" borderId="57" xfId="50" applyFont="1" applyBorder="1" applyAlignment="1">
      <alignment horizontal="center" vertical="center"/>
    </xf>
    <xf numFmtId="0" fontId="25" fillId="0" borderId="57" xfId="50" applyFont="1" applyBorder="1" applyAlignment="1">
      <alignment horizontal="center" vertical="center"/>
    </xf>
    <xf numFmtId="0" fontId="30" fillId="0" borderId="57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23" fillId="0" borderId="14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5" fillId="0" borderId="42" xfId="50" applyFont="1" applyBorder="1" applyAlignment="1">
      <alignment horizontal="left" vertical="center" wrapText="1"/>
    </xf>
    <xf numFmtId="0" fontId="25" fillId="0" borderId="43" xfId="50" applyFont="1" applyBorder="1" applyAlignment="1">
      <alignment horizontal="left" vertical="center" wrapText="1"/>
    </xf>
    <xf numFmtId="0" fontId="25" fillId="0" borderId="56" xfId="50" applyFont="1" applyBorder="1" applyAlignment="1">
      <alignment horizontal="left" vertical="center"/>
    </xf>
    <xf numFmtId="0" fontId="25" fillId="0" borderId="57" xfId="50" applyFont="1" applyBorder="1" applyAlignment="1">
      <alignment horizontal="left" vertical="center"/>
    </xf>
    <xf numFmtId="0" fontId="36" fillId="0" borderId="58" xfId="50" applyFont="1" applyBorder="1" applyAlignment="1">
      <alignment horizontal="left" vertical="center" wrapText="1"/>
    </xf>
    <xf numFmtId="0" fontId="23" fillId="0" borderId="32" xfId="50" applyFont="1" applyBorder="1" applyAlignment="1">
      <alignment horizontal="left" vertical="center"/>
    </xf>
    <xf numFmtId="9" fontId="23" fillId="0" borderId="14" xfId="50" applyNumberFormat="1" applyFont="1" applyBorder="1" applyAlignment="1">
      <alignment horizontal="center" vertical="center"/>
    </xf>
    <xf numFmtId="0" fontId="24" fillId="0" borderId="54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9" fontId="23" fillId="0" borderId="41" xfId="50" applyNumberFormat="1" applyFont="1" applyBorder="1" applyAlignment="1">
      <alignment horizontal="left" vertical="center"/>
    </xf>
    <xf numFmtId="9" fontId="23" fillId="0" borderId="36" xfId="50" applyNumberFormat="1" applyFont="1" applyBorder="1" applyAlignment="1">
      <alignment horizontal="left" vertical="center"/>
    </xf>
    <xf numFmtId="9" fontId="23" fillId="0" borderId="42" xfId="50" applyNumberFormat="1" applyFont="1" applyBorder="1" applyAlignment="1">
      <alignment horizontal="left" vertical="center"/>
    </xf>
    <xf numFmtId="9" fontId="23" fillId="0" borderId="43" xfId="50" applyNumberFormat="1" applyFont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7" xfId="50" applyFont="1" applyFill="1" applyBorder="1" applyAlignment="1">
      <alignment horizontal="left" vertical="center"/>
    </xf>
    <xf numFmtId="0" fontId="32" fillId="0" borderId="59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3" fillId="0" borderId="60" xfId="50" applyFont="1" applyFill="1" applyBorder="1" applyAlignment="1">
      <alignment horizontal="left" vertical="center"/>
    </xf>
    <xf numFmtId="0" fontId="23" fillId="0" borderId="61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3" xfId="50" applyFont="1" applyFill="1" applyBorder="1" applyAlignment="1">
      <alignment horizontal="left" vertical="center"/>
    </xf>
    <xf numFmtId="0" fontId="24" fillId="0" borderId="51" xfId="50" applyFont="1" applyBorder="1" applyAlignment="1">
      <alignment vertical="center"/>
    </xf>
    <xf numFmtId="0" fontId="37" fillId="0" borderId="55" xfId="50" applyFont="1" applyBorder="1" applyAlignment="1">
      <alignment horizontal="center" vertical="center"/>
    </xf>
    <xf numFmtId="0" fontId="24" fillId="0" borderId="52" xfId="50" applyFont="1" applyBorder="1" applyAlignment="1">
      <alignment vertical="center"/>
    </xf>
    <xf numFmtId="0" fontId="23" fillId="0" borderId="62" xfId="50" applyFont="1" applyBorder="1" applyAlignment="1">
      <alignment vertical="center"/>
    </xf>
    <xf numFmtId="0" fontId="24" fillId="0" borderId="62" xfId="50" applyFont="1" applyBorder="1" applyAlignment="1">
      <alignment vertical="center"/>
    </xf>
    <xf numFmtId="58" fontId="30" fillId="0" borderId="52" xfId="50" applyNumberFormat="1" applyFont="1" applyBorder="1" applyAlignment="1">
      <alignment vertical="center"/>
    </xf>
    <xf numFmtId="0" fontId="24" fillId="0" borderId="40" xfId="50" applyFont="1" applyBorder="1" applyAlignment="1">
      <alignment horizontal="center" vertical="center"/>
    </xf>
    <xf numFmtId="0" fontId="23" fillId="0" borderId="53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30" fillId="0" borderId="62" xfId="50" applyFont="1" applyBorder="1" applyAlignment="1">
      <alignment vertical="center"/>
    </xf>
    <xf numFmtId="0" fontId="30" fillId="0" borderId="52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23" fillId="0" borderId="34" xfId="50" applyFont="1" applyBorder="1" applyAlignment="1">
      <alignment horizontal="left" vertical="center"/>
    </xf>
    <xf numFmtId="0" fontId="23" fillId="0" borderId="47" xfId="50" applyFont="1" applyBorder="1" applyAlignment="1">
      <alignment horizontal="left" vertical="center"/>
    </xf>
    <xf numFmtId="0" fontId="25" fillId="0" borderId="64" xfId="50" applyFont="1" applyBorder="1" applyAlignment="1">
      <alignment horizontal="left" vertical="center"/>
    </xf>
    <xf numFmtId="0" fontId="24" fillId="0" borderId="65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/>
    </xf>
    <xf numFmtId="0" fontId="25" fillId="0" borderId="47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50" xfId="50" applyFont="1" applyBorder="1" applyAlignment="1">
      <alignment horizontal="left" vertical="center" wrapText="1"/>
    </xf>
    <xf numFmtId="0" fontId="25" fillId="0" borderId="66" xfId="50" applyFont="1" applyBorder="1" applyAlignment="1">
      <alignment horizontal="left" vertical="center"/>
    </xf>
    <xf numFmtId="0" fontId="32" fillId="0" borderId="46" xfId="50" applyFont="1" applyBorder="1" applyAlignment="1">
      <alignment horizontal="left" vertical="center"/>
    </xf>
    <xf numFmtId="0" fontId="38" fillId="0" borderId="46" xfId="50" applyFont="1" applyBorder="1" applyAlignment="1">
      <alignment horizontal="left" vertical="center" wrapText="1"/>
    </xf>
    <xf numFmtId="0" fontId="38" fillId="0" borderId="46" xfId="50" applyFont="1" applyBorder="1" applyAlignment="1">
      <alignment horizontal="left" vertical="center"/>
    </xf>
    <xf numFmtId="0" fontId="33" fillId="0" borderId="46" xfId="5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9" fontId="23" fillId="0" borderId="48" xfId="50" applyNumberFormat="1" applyFont="1" applyBorder="1" applyAlignment="1">
      <alignment horizontal="left" vertical="center"/>
    </xf>
    <xf numFmtId="9" fontId="23" fillId="0" borderId="50" xfId="50" applyNumberFormat="1" applyFont="1" applyBorder="1" applyAlignment="1">
      <alignment horizontal="left" vertical="center"/>
    </xf>
    <xf numFmtId="0" fontId="32" fillId="0" borderId="66" xfId="50" applyFont="1" applyFill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/>
    </xf>
    <xf numFmtId="0" fontId="23" fillId="0" borderId="67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25" fillId="0" borderId="50" xfId="50" applyFont="1" applyFill="1" applyBorder="1" applyAlignment="1">
      <alignment horizontal="left" vertical="center"/>
    </xf>
    <xf numFmtId="0" fontId="24" fillId="0" borderId="68" xfId="50" applyFont="1" applyBorder="1" applyAlignment="1">
      <alignment horizontal="center" vertical="center"/>
    </xf>
    <xf numFmtId="0" fontId="23" fillId="0" borderId="62" xfId="50" applyFont="1" applyBorder="1" applyAlignment="1">
      <alignment horizontal="center" vertical="center"/>
    </xf>
    <xf numFmtId="0" fontId="23" fillId="0" borderId="64" xfId="50" applyFont="1" applyBorder="1" applyAlignment="1">
      <alignment horizontal="center" vertical="center"/>
    </xf>
    <xf numFmtId="0" fontId="23" fillId="0" borderId="64" xfId="50" applyFont="1" applyFill="1" applyBorder="1" applyAlignment="1">
      <alignment horizontal="left" vertical="center"/>
    </xf>
    <xf numFmtId="0" fontId="39" fillId="0" borderId="69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40" fillId="0" borderId="7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9" fillId="0" borderId="74" xfId="0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/>
    </xf>
    <xf numFmtId="0" fontId="4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916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7601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666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863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7588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7588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863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7588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1433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1433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4756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1433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61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62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62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415290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6151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4756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4756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62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61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61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9006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0" customWidth="1"/>
    <col min="3" max="3" width="10.125" customWidth="1"/>
  </cols>
  <sheetData>
    <row r="1" ht="21" customHeight="1" spans="1:2">
      <c r="A1" s="381"/>
      <c r="B1" s="382" t="s">
        <v>0</v>
      </c>
    </row>
    <row r="2" spans="1:2">
      <c r="A2" s="14">
        <v>1</v>
      </c>
      <c r="B2" s="383" t="s">
        <v>1</v>
      </c>
    </row>
    <row r="3" spans="1:2">
      <c r="A3" s="14">
        <v>2</v>
      </c>
      <c r="B3" s="383" t="s">
        <v>2</v>
      </c>
    </row>
    <row r="4" spans="1:2">
      <c r="A4" s="14">
        <v>3</v>
      </c>
      <c r="B4" s="383" t="s">
        <v>3</v>
      </c>
    </row>
    <row r="5" spans="1:2">
      <c r="A5" s="14">
        <v>4</v>
      </c>
      <c r="B5" s="383" t="s">
        <v>4</v>
      </c>
    </row>
    <row r="6" spans="1:2">
      <c r="A6" s="14">
        <v>5</v>
      </c>
      <c r="B6" s="383" t="s">
        <v>5</v>
      </c>
    </row>
    <row r="7" spans="1:2">
      <c r="A7" s="14">
        <v>6</v>
      </c>
      <c r="B7" s="383" t="s">
        <v>6</v>
      </c>
    </row>
    <row r="8" s="379" customFormat="1" ht="15" customHeight="1" spans="1:2">
      <c r="A8" s="384">
        <v>7</v>
      </c>
      <c r="B8" s="385" t="s">
        <v>7</v>
      </c>
    </row>
    <row r="9" ht="18.95" customHeight="1" spans="1:2">
      <c r="A9" s="381"/>
      <c r="B9" s="386" t="s">
        <v>8</v>
      </c>
    </row>
    <row r="10" ht="15.95" customHeight="1" spans="1:2">
      <c r="A10" s="14">
        <v>1</v>
      </c>
      <c r="B10" s="387" t="s">
        <v>9</v>
      </c>
    </row>
    <row r="11" spans="1:2">
      <c r="A11" s="14">
        <v>2</v>
      </c>
      <c r="B11" s="383" t="s">
        <v>10</v>
      </c>
    </row>
    <row r="12" spans="1:2">
      <c r="A12" s="14">
        <v>3</v>
      </c>
      <c r="B12" s="385" t="s">
        <v>11</v>
      </c>
    </row>
    <row r="13" spans="1:2">
      <c r="A13" s="14">
        <v>4</v>
      </c>
      <c r="B13" s="383" t="s">
        <v>12</v>
      </c>
    </row>
    <row r="14" spans="1:2">
      <c r="A14" s="14">
        <v>5</v>
      </c>
      <c r="B14" s="383" t="s">
        <v>13</v>
      </c>
    </row>
    <row r="15" spans="1:2">
      <c r="A15" s="14">
        <v>6</v>
      </c>
      <c r="B15" s="383" t="s">
        <v>14</v>
      </c>
    </row>
    <row r="16" spans="1:2">
      <c r="A16" s="14">
        <v>7</v>
      </c>
      <c r="B16" s="383" t="s">
        <v>15</v>
      </c>
    </row>
    <row r="17" spans="1:2">
      <c r="A17" s="14">
        <v>8</v>
      </c>
      <c r="B17" s="383" t="s">
        <v>16</v>
      </c>
    </row>
    <row r="18" spans="1:2">
      <c r="A18" s="14">
        <v>9</v>
      </c>
      <c r="B18" s="383" t="s">
        <v>17</v>
      </c>
    </row>
    <row r="19" spans="1:2">
      <c r="A19" s="14"/>
      <c r="B19" s="383"/>
    </row>
    <row r="20" ht="20.25" spans="1:2">
      <c r="A20" s="381"/>
      <c r="B20" s="382" t="s">
        <v>18</v>
      </c>
    </row>
    <row r="21" spans="1:2">
      <c r="A21" s="14">
        <v>1</v>
      </c>
      <c r="B21" s="388" t="s">
        <v>19</v>
      </c>
    </row>
    <row r="22" spans="1:2">
      <c r="A22" s="14">
        <v>2</v>
      </c>
      <c r="B22" s="383" t="s">
        <v>20</v>
      </c>
    </row>
    <row r="23" spans="1:2">
      <c r="A23" s="14">
        <v>3</v>
      </c>
      <c r="B23" s="383" t="s">
        <v>21</v>
      </c>
    </row>
    <row r="24" spans="1:2">
      <c r="A24" s="14">
        <v>4</v>
      </c>
      <c r="B24" s="383" t="s">
        <v>22</v>
      </c>
    </row>
    <row r="25" spans="1:2">
      <c r="A25" s="14">
        <v>5</v>
      </c>
      <c r="B25" s="383" t="s">
        <v>23</v>
      </c>
    </row>
    <row r="26" spans="1:2">
      <c r="A26" s="14">
        <v>6</v>
      </c>
      <c r="B26" s="383" t="s">
        <v>24</v>
      </c>
    </row>
    <row r="27" spans="1:2">
      <c r="A27" s="14">
        <v>7</v>
      </c>
      <c r="B27" s="383" t="s">
        <v>25</v>
      </c>
    </row>
    <row r="28" spans="1:2">
      <c r="A28" s="14"/>
      <c r="B28" s="383"/>
    </row>
    <row r="29" ht="20.25" spans="1:2">
      <c r="A29" s="381"/>
      <c r="B29" s="382" t="s">
        <v>26</v>
      </c>
    </row>
    <row r="30" spans="1:2">
      <c r="A30" s="14">
        <v>1</v>
      </c>
      <c r="B30" s="388" t="s">
        <v>27</v>
      </c>
    </row>
    <row r="31" spans="1:2">
      <c r="A31" s="14">
        <v>2</v>
      </c>
      <c r="B31" s="383" t="s">
        <v>28</v>
      </c>
    </row>
    <row r="32" spans="1:2">
      <c r="A32" s="14">
        <v>3</v>
      </c>
      <c r="B32" s="383" t="s">
        <v>29</v>
      </c>
    </row>
    <row r="33" ht="28.5" spans="1:2">
      <c r="A33" s="14">
        <v>4</v>
      </c>
      <c r="B33" s="383" t="s">
        <v>30</v>
      </c>
    </row>
    <row r="34" spans="1:2">
      <c r="A34" s="14">
        <v>5</v>
      </c>
      <c r="B34" s="383" t="s">
        <v>31</v>
      </c>
    </row>
    <row r="35" spans="1:2">
      <c r="A35" s="14">
        <v>6</v>
      </c>
      <c r="B35" s="383" t="s">
        <v>32</v>
      </c>
    </row>
    <row r="36" spans="1:2">
      <c r="A36" s="14">
        <v>7</v>
      </c>
      <c r="B36" s="383" t="s">
        <v>33</v>
      </c>
    </row>
    <row r="37" spans="1:2">
      <c r="A37" s="14"/>
      <c r="B37" s="383"/>
    </row>
    <row r="39" spans="1:2">
      <c r="A39" s="389" t="s">
        <v>34</v>
      </c>
      <c r="B39" s="3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J19" sqref="J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353</v>
      </c>
      <c r="B2" s="26" t="s">
        <v>274</v>
      </c>
      <c r="C2" s="26" t="s">
        <v>275</v>
      </c>
      <c r="D2" s="26" t="s">
        <v>276</v>
      </c>
      <c r="E2" s="26" t="s">
        <v>277</v>
      </c>
      <c r="F2" s="26" t="s">
        <v>278</v>
      </c>
      <c r="G2" s="25" t="s">
        <v>354</v>
      </c>
      <c r="H2" s="25" t="s">
        <v>355</v>
      </c>
      <c r="I2" s="25" t="s">
        <v>356</v>
      </c>
      <c r="J2" s="25" t="s">
        <v>355</v>
      </c>
      <c r="K2" s="25" t="s">
        <v>357</v>
      </c>
      <c r="L2" s="25" t="s">
        <v>355</v>
      </c>
      <c r="M2" s="26" t="s">
        <v>322</v>
      </c>
      <c r="N2" s="26" t="s">
        <v>287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353</v>
      </c>
      <c r="B4" s="28" t="s">
        <v>358</v>
      </c>
      <c r="C4" s="28" t="s">
        <v>323</v>
      </c>
      <c r="D4" s="28" t="s">
        <v>276</v>
      </c>
      <c r="E4" s="26" t="s">
        <v>277</v>
      </c>
      <c r="F4" s="26" t="s">
        <v>278</v>
      </c>
      <c r="G4" s="25" t="s">
        <v>354</v>
      </c>
      <c r="H4" s="25" t="s">
        <v>355</v>
      </c>
      <c r="I4" s="25" t="s">
        <v>356</v>
      </c>
      <c r="J4" s="25" t="s">
        <v>355</v>
      </c>
      <c r="K4" s="25" t="s">
        <v>357</v>
      </c>
      <c r="L4" s="25" t="s">
        <v>355</v>
      </c>
      <c r="M4" s="26" t="s">
        <v>322</v>
      </c>
      <c r="N4" s="26" t="s">
        <v>287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298</v>
      </c>
      <c r="B11" s="16"/>
      <c r="C11" s="16"/>
      <c r="D11" s="17"/>
      <c r="E11" s="18"/>
      <c r="F11" s="29"/>
      <c r="G11" s="24"/>
      <c r="H11" s="29"/>
      <c r="I11" s="15" t="s">
        <v>359</v>
      </c>
      <c r="J11" s="16"/>
      <c r="K11" s="16"/>
      <c r="L11" s="16"/>
      <c r="M11" s="16"/>
      <c r="N11" s="23"/>
    </row>
    <row r="12" ht="16.5" spans="1:14">
      <c r="A12" s="19" t="s">
        <v>360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A4" workbookViewId="0">
      <selection activeCell="I18" sqref="I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322</v>
      </c>
      <c r="L2" s="5" t="s">
        <v>287</v>
      </c>
    </row>
    <row r="3" spans="1:12">
      <c r="A3" s="14" t="s">
        <v>366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367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368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369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370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298</v>
      </c>
      <c r="B11" s="16"/>
      <c r="C11" s="16"/>
      <c r="D11" s="16"/>
      <c r="E11" s="17"/>
      <c r="F11" s="18"/>
      <c r="G11" s="24"/>
      <c r="H11" s="15" t="s">
        <v>359</v>
      </c>
      <c r="I11" s="16"/>
      <c r="J11" s="16"/>
      <c r="K11" s="16"/>
      <c r="L11" s="23"/>
    </row>
    <row r="12" ht="16.5" spans="1:12">
      <c r="A12" s="19" t="s">
        <v>371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K20" sqref="K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323</v>
      </c>
      <c r="D2" s="5" t="s">
        <v>276</v>
      </c>
      <c r="E2" s="5" t="s">
        <v>277</v>
      </c>
      <c r="F2" s="4" t="s">
        <v>373</v>
      </c>
      <c r="G2" s="4" t="s">
        <v>304</v>
      </c>
      <c r="H2" s="6" t="s">
        <v>305</v>
      </c>
      <c r="I2" s="21" t="s">
        <v>307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308</v>
      </c>
      <c r="H3" s="8"/>
      <c r="I3" s="22"/>
    </row>
    <row r="4" spans="1:9">
      <c r="A4" s="9">
        <v>1</v>
      </c>
      <c r="B4" s="9" t="s">
        <v>375</v>
      </c>
      <c r="C4" s="10" t="s">
        <v>376</v>
      </c>
      <c r="D4" s="10" t="s">
        <v>377</v>
      </c>
      <c r="E4" s="10" t="s">
        <v>291</v>
      </c>
      <c r="F4" s="11">
        <v>0.1</v>
      </c>
      <c r="G4" s="12">
        <v>0.1</v>
      </c>
      <c r="H4" s="13"/>
      <c r="I4" s="13"/>
    </row>
    <row r="5" spans="1:9">
      <c r="A5" s="9">
        <v>2</v>
      </c>
      <c r="B5" s="9" t="s">
        <v>375</v>
      </c>
      <c r="C5" s="10" t="s">
        <v>378</v>
      </c>
      <c r="D5" s="10" t="s">
        <v>121</v>
      </c>
      <c r="E5" s="10" t="s">
        <v>291</v>
      </c>
      <c r="F5" s="11">
        <v>0.04</v>
      </c>
      <c r="G5" s="12">
        <v>0.04</v>
      </c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="2" customFormat="1" ht="18.75" spans="1:9">
      <c r="A11" s="15" t="s">
        <v>298</v>
      </c>
      <c r="B11" s="16"/>
      <c r="C11" s="16"/>
      <c r="D11" s="17"/>
      <c r="E11" s="18"/>
      <c r="F11" s="15" t="s">
        <v>351</v>
      </c>
      <c r="G11" s="16"/>
      <c r="H11" s="17"/>
      <c r="I11" s="23"/>
    </row>
    <row r="12" ht="16.5" spans="1:9">
      <c r="A12" s="19" t="s">
        <v>379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35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36</v>
      </c>
      <c r="E3" s="364"/>
      <c r="F3" s="365" t="s">
        <v>37</v>
      </c>
      <c r="G3" s="366"/>
      <c r="H3" s="363" t="s">
        <v>38</v>
      </c>
      <c r="I3" s="375"/>
    </row>
    <row r="4" ht="27.95" customHeight="1" spans="2:9">
      <c r="B4" s="361" t="s">
        <v>39</v>
      </c>
      <c r="C4" s="362" t="s">
        <v>40</v>
      </c>
      <c r="D4" s="362" t="s">
        <v>41</v>
      </c>
      <c r="E4" s="362" t="s">
        <v>42</v>
      </c>
      <c r="F4" s="367" t="s">
        <v>41</v>
      </c>
      <c r="G4" s="367" t="s">
        <v>42</v>
      </c>
      <c r="H4" s="362" t="s">
        <v>41</v>
      </c>
      <c r="I4" s="376" t="s">
        <v>42</v>
      </c>
    </row>
    <row r="5" ht="27.95" customHeight="1" spans="2:9">
      <c r="B5" s="368" t="s">
        <v>43</v>
      </c>
      <c r="C5" s="14">
        <v>13</v>
      </c>
      <c r="D5" s="14">
        <v>0</v>
      </c>
      <c r="E5" s="14">
        <v>1</v>
      </c>
      <c r="F5" s="369">
        <v>0</v>
      </c>
      <c r="G5" s="369">
        <v>1</v>
      </c>
      <c r="H5" s="14">
        <v>1</v>
      </c>
      <c r="I5" s="377">
        <v>2</v>
      </c>
    </row>
    <row r="6" ht="27.95" customHeight="1" spans="2:9">
      <c r="B6" s="368" t="s">
        <v>44</v>
      </c>
      <c r="C6" s="14">
        <v>20</v>
      </c>
      <c r="D6" s="14">
        <v>0</v>
      </c>
      <c r="E6" s="14">
        <v>1</v>
      </c>
      <c r="F6" s="369">
        <v>1</v>
      </c>
      <c r="G6" s="369">
        <v>2</v>
      </c>
      <c r="H6" s="14">
        <v>2</v>
      </c>
      <c r="I6" s="377">
        <v>3</v>
      </c>
    </row>
    <row r="7" ht="27.95" customHeight="1" spans="2:9">
      <c r="B7" s="368" t="s">
        <v>45</v>
      </c>
      <c r="C7" s="14">
        <v>32</v>
      </c>
      <c r="D7" s="14">
        <v>0</v>
      </c>
      <c r="E7" s="14">
        <v>1</v>
      </c>
      <c r="F7" s="369">
        <v>2</v>
      </c>
      <c r="G7" s="369">
        <v>3</v>
      </c>
      <c r="H7" s="14">
        <v>3</v>
      </c>
      <c r="I7" s="377">
        <v>4</v>
      </c>
    </row>
    <row r="8" ht="27.95" customHeight="1" spans="2:9">
      <c r="B8" s="368" t="s">
        <v>46</v>
      </c>
      <c r="C8" s="14">
        <v>50</v>
      </c>
      <c r="D8" s="14">
        <v>1</v>
      </c>
      <c r="E8" s="14">
        <v>2</v>
      </c>
      <c r="F8" s="369">
        <v>3</v>
      </c>
      <c r="G8" s="369">
        <v>4</v>
      </c>
      <c r="H8" s="14">
        <v>5</v>
      </c>
      <c r="I8" s="377">
        <v>6</v>
      </c>
    </row>
    <row r="9" ht="27.95" customHeight="1" spans="2:9">
      <c r="B9" s="368" t="s">
        <v>47</v>
      </c>
      <c r="C9" s="14">
        <v>80</v>
      </c>
      <c r="D9" s="14">
        <v>2</v>
      </c>
      <c r="E9" s="14">
        <v>3</v>
      </c>
      <c r="F9" s="369">
        <v>5</v>
      </c>
      <c r="G9" s="369">
        <v>6</v>
      </c>
      <c r="H9" s="14">
        <v>7</v>
      </c>
      <c r="I9" s="377">
        <v>8</v>
      </c>
    </row>
    <row r="10" ht="27.95" customHeight="1" spans="2:9">
      <c r="B10" s="368" t="s">
        <v>48</v>
      </c>
      <c r="C10" s="14">
        <v>125</v>
      </c>
      <c r="D10" s="14">
        <v>3</v>
      </c>
      <c r="E10" s="14">
        <v>4</v>
      </c>
      <c r="F10" s="369">
        <v>7</v>
      </c>
      <c r="G10" s="369">
        <v>8</v>
      </c>
      <c r="H10" s="14">
        <v>10</v>
      </c>
      <c r="I10" s="377">
        <v>11</v>
      </c>
    </row>
    <row r="11" ht="27.95" customHeight="1" spans="2:9">
      <c r="B11" s="368" t="s">
        <v>49</v>
      </c>
      <c r="C11" s="14">
        <v>200</v>
      </c>
      <c r="D11" s="14">
        <v>5</v>
      </c>
      <c r="E11" s="14">
        <v>6</v>
      </c>
      <c r="F11" s="369">
        <v>10</v>
      </c>
      <c r="G11" s="369">
        <v>11</v>
      </c>
      <c r="H11" s="14">
        <v>14</v>
      </c>
      <c r="I11" s="377">
        <v>15</v>
      </c>
    </row>
    <row r="12" ht="27.95" customHeight="1" spans="2:9">
      <c r="B12" s="370" t="s">
        <v>50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51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248" customWidth="1"/>
    <col min="2" max="9" width="10.375" style="248"/>
    <col min="10" max="10" width="8.875" style="248" customWidth="1"/>
    <col min="11" max="11" width="12" style="248" customWidth="1"/>
    <col min="12" max="16384" width="10.375" style="248"/>
  </cols>
  <sheetData>
    <row r="1" ht="21" spans="1:11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15" spans="1:11">
      <c r="A2" s="250" t="s">
        <v>53</v>
      </c>
      <c r="B2" s="251" t="s">
        <v>54</v>
      </c>
      <c r="C2" s="251"/>
      <c r="D2" s="252" t="s">
        <v>55</v>
      </c>
      <c r="E2" s="252"/>
      <c r="F2" s="251" t="s">
        <v>56</v>
      </c>
      <c r="G2" s="251"/>
      <c r="H2" s="253" t="s">
        <v>57</v>
      </c>
      <c r="I2" s="332" t="s">
        <v>58</v>
      </c>
      <c r="J2" s="332"/>
      <c r="K2" s="333"/>
    </row>
    <row r="3" ht="14.25" spans="1:11">
      <c r="A3" s="254" t="s">
        <v>59</v>
      </c>
      <c r="B3" s="255"/>
      <c r="C3" s="256"/>
      <c r="D3" s="257" t="s">
        <v>60</v>
      </c>
      <c r="E3" s="258"/>
      <c r="F3" s="258"/>
      <c r="G3" s="259"/>
      <c r="H3" s="257" t="s">
        <v>61</v>
      </c>
      <c r="I3" s="258"/>
      <c r="J3" s="258"/>
      <c r="K3" s="259"/>
    </row>
    <row r="4" ht="14.25" spans="1:11">
      <c r="A4" s="260" t="s">
        <v>62</v>
      </c>
      <c r="B4" s="261" t="s">
        <v>63</v>
      </c>
      <c r="C4" s="262"/>
      <c r="D4" s="260" t="s">
        <v>64</v>
      </c>
      <c r="E4" s="263"/>
      <c r="F4" s="264">
        <v>44783</v>
      </c>
      <c r="G4" s="265"/>
      <c r="H4" s="260" t="s">
        <v>65</v>
      </c>
      <c r="I4" s="263"/>
      <c r="J4" s="261" t="s">
        <v>66</v>
      </c>
      <c r="K4" s="262" t="s">
        <v>67</v>
      </c>
    </row>
    <row r="5" ht="14.25" spans="1:11">
      <c r="A5" s="266" t="s">
        <v>68</v>
      </c>
      <c r="B5" s="261" t="s">
        <v>69</v>
      </c>
      <c r="C5" s="262"/>
      <c r="D5" s="260" t="s">
        <v>70</v>
      </c>
      <c r="E5" s="263"/>
      <c r="F5" s="264">
        <v>44762</v>
      </c>
      <c r="G5" s="265"/>
      <c r="H5" s="260" t="s">
        <v>71</v>
      </c>
      <c r="I5" s="263"/>
      <c r="J5" s="261" t="s">
        <v>66</v>
      </c>
      <c r="K5" s="262" t="s">
        <v>67</v>
      </c>
    </row>
    <row r="6" ht="14.25" spans="1:11">
      <c r="A6" s="260" t="s">
        <v>72</v>
      </c>
      <c r="B6" s="267">
        <v>2</v>
      </c>
      <c r="C6" s="268">
        <v>6</v>
      </c>
      <c r="D6" s="266" t="s">
        <v>73</v>
      </c>
      <c r="E6" s="269"/>
      <c r="F6" s="264">
        <v>44772</v>
      </c>
      <c r="G6" s="265"/>
      <c r="H6" s="260" t="s">
        <v>74</v>
      </c>
      <c r="I6" s="263"/>
      <c r="J6" s="261" t="s">
        <v>66</v>
      </c>
      <c r="K6" s="262" t="s">
        <v>67</v>
      </c>
    </row>
    <row r="7" ht="14.25" spans="1:11">
      <c r="A7" s="260" t="s">
        <v>75</v>
      </c>
      <c r="B7" s="270">
        <v>2247</v>
      </c>
      <c r="C7" s="271"/>
      <c r="D7" s="266" t="s">
        <v>76</v>
      </c>
      <c r="E7" s="272"/>
      <c r="F7" s="264">
        <v>44775</v>
      </c>
      <c r="G7" s="265"/>
      <c r="H7" s="260" t="s">
        <v>77</v>
      </c>
      <c r="I7" s="263"/>
      <c r="J7" s="261" t="s">
        <v>66</v>
      </c>
      <c r="K7" s="262" t="s">
        <v>67</v>
      </c>
    </row>
    <row r="8" ht="15" spans="1:11">
      <c r="A8" s="273" t="s">
        <v>78</v>
      </c>
      <c r="B8" s="274" t="s">
        <v>79</v>
      </c>
      <c r="C8" s="275"/>
      <c r="D8" s="276" t="s">
        <v>80</v>
      </c>
      <c r="E8" s="277"/>
      <c r="F8" s="278">
        <v>44779</v>
      </c>
      <c r="G8" s="279"/>
      <c r="H8" s="276" t="s">
        <v>81</v>
      </c>
      <c r="I8" s="277"/>
      <c r="J8" s="334" t="s">
        <v>66</v>
      </c>
      <c r="K8" s="335" t="s">
        <v>67</v>
      </c>
    </row>
    <row r="9" ht="15" spans="1:11">
      <c r="A9" s="280" t="s">
        <v>82</v>
      </c>
      <c r="B9" s="281"/>
      <c r="C9" s="281"/>
      <c r="D9" s="281"/>
      <c r="E9" s="281"/>
      <c r="F9" s="281"/>
      <c r="G9" s="281"/>
      <c r="H9" s="281"/>
      <c r="I9" s="281"/>
      <c r="J9" s="281"/>
      <c r="K9" s="336"/>
    </row>
    <row r="10" ht="15" spans="1:11">
      <c r="A10" s="282" t="s">
        <v>83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37"/>
    </row>
    <row r="11" ht="14.25" spans="1:11">
      <c r="A11" s="284" t="s">
        <v>84</v>
      </c>
      <c r="B11" s="285" t="s">
        <v>85</v>
      </c>
      <c r="C11" s="286" t="s">
        <v>86</v>
      </c>
      <c r="D11" s="287"/>
      <c r="E11" s="288" t="s">
        <v>87</v>
      </c>
      <c r="F11" s="285" t="s">
        <v>85</v>
      </c>
      <c r="G11" s="286" t="s">
        <v>86</v>
      </c>
      <c r="H11" s="286" t="s">
        <v>88</v>
      </c>
      <c r="I11" s="288" t="s">
        <v>89</v>
      </c>
      <c r="J11" s="285" t="s">
        <v>85</v>
      </c>
      <c r="K11" s="338" t="s">
        <v>86</v>
      </c>
    </row>
    <row r="12" ht="14.25" spans="1:11">
      <c r="A12" s="266" t="s">
        <v>90</v>
      </c>
      <c r="B12" s="289" t="s">
        <v>85</v>
      </c>
      <c r="C12" s="261" t="s">
        <v>86</v>
      </c>
      <c r="D12" s="272"/>
      <c r="E12" s="269" t="s">
        <v>91</v>
      </c>
      <c r="F12" s="289" t="s">
        <v>85</v>
      </c>
      <c r="G12" s="261" t="s">
        <v>86</v>
      </c>
      <c r="H12" s="261" t="s">
        <v>88</v>
      </c>
      <c r="I12" s="269" t="s">
        <v>92</v>
      </c>
      <c r="J12" s="289" t="s">
        <v>85</v>
      </c>
      <c r="K12" s="262" t="s">
        <v>86</v>
      </c>
    </row>
    <row r="13" ht="14.25" spans="1:11">
      <c r="A13" s="266" t="s">
        <v>93</v>
      </c>
      <c r="B13" s="289" t="s">
        <v>85</v>
      </c>
      <c r="C13" s="261" t="s">
        <v>86</v>
      </c>
      <c r="D13" s="272"/>
      <c r="E13" s="269" t="s">
        <v>94</v>
      </c>
      <c r="F13" s="261" t="s">
        <v>95</v>
      </c>
      <c r="G13" s="261" t="s">
        <v>96</v>
      </c>
      <c r="H13" s="261" t="s">
        <v>88</v>
      </c>
      <c r="I13" s="269" t="s">
        <v>97</v>
      </c>
      <c r="J13" s="289" t="s">
        <v>85</v>
      </c>
      <c r="K13" s="262" t="s">
        <v>86</v>
      </c>
    </row>
    <row r="14" ht="15" spans="1:11">
      <c r="A14" s="276" t="s">
        <v>98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39"/>
    </row>
    <row r="15" ht="15" spans="1:11">
      <c r="A15" s="282" t="s">
        <v>99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37"/>
    </row>
    <row r="16" ht="14.25" spans="1:11">
      <c r="A16" s="290" t="s">
        <v>100</v>
      </c>
      <c r="B16" s="286" t="s">
        <v>95</v>
      </c>
      <c r="C16" s="286" t="s">
        <v>96</v>
      </c>
      <c r="D16" s="291"/>
      <c r="E16" s="292" t="s">
        <v>101</v>
      </c>
      <c r="F16" s="286" t="s">
        <v>95</v>
      </c>
      <c r="G16" s="286" t="s">
        <v>96</v>
      </c>
      <c r="H16" s="293"/>
      <c r="I16" s="292" t="s">
        <v>102</v>
      </c>
      <c r="J16" s="286" t="s">
        <v>95</v>
      </c>
      <c r="K16" s="338" t="s">
        <v>96</v>
      </c>
    </row>
    <row r="17" customHeight="1" spans="1:22">
      <c r="A17" s="294" t="s">
        <v>103</v>
      </c>
      <c r="B17" s="261" t="s">
        <v>95</v>
      </c>
      <c r="C17" s="261" t="s">
        <v>96</v>
      </c>
      <c r="D17" s="295"/>
      <c r="E17" s="296" t="s">
        <v>104</v>
      </c>
      <c r="F17" s="261" t="s">
        <v>95</v>
      </c>
      <c r="G17" s="261" t="s">
        <v>96</v>
      </c>
      <c r="H17" s="297"/>
      <c r="I17" s="296" t="s">
        <v>105</v>
      </c>
      <c r="J17" s="261" t="s">
        <v>95</v>
      </c>
      <c r="K17" s="262" t="s">
        <v>96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298" t="s">
        <v>106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41"/>
    </row>
    <row r="19" s="247" customFormat="1" ht="18" customHeight="1" spans="1:11">
      <c r="A19" s="282" t="s">
        <v>107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37"/>
    </row>
    <row r="20" customHeight="1" spans="1:1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42"/>
    </row>
    <row r="21" ht="21.75" customHeight="1" spans="1:11">
      <c r="A21" s="302" t="s">
        <v>109</v>
      </c>
      <c r="B21" s="296" t="s">
        <v>110</v>
      </c>
      <c r="C21" s="296" t="s">
        <v>111</v>
      </c>
      <c r="D21" s="296" t="s">
        <v>112</v>
      </c>
      <c r="E21" s="296" t="s">
        <v>113</v>
      </c>
      <c r="F21" s="296" t="s">
        <v>114</v>
      </c>
      <c r="G21" s="296" t="s">
        <v>115</v>
      </c>
      <c r="H21" s="296" t="s">
        <v>116</v>
      </c>
      <c r="I21" s="296" t="s">
        <v>117</v>
      </c>
      <c r="J21" s="296" t="s">
        <v>118</v>
      </c>
      <c r="K21" s="343" t="s">
        <v>119</v>
      </c>
    </row>
    <row r="22" customHeight="1" spans="1:11">
      <c r="A22" s="303" t="s">
        <v>120</v>
      </c>
      <c r="B22" s="304"/>
      <c r="C22" s="304">
        <v>1</v>
      </c>
      <c r="D22" s="304">
        <v>1</v>
      </c>
      <c r="E22" s="304">
        <v>1</v>
      </c>
      <c r="F22" s="304">
        <v>1</v>
      </c>
      <c r="G22" s="304">
        <v>1</v>
      </c>
      <c r="H22" s="304">
        <v>1</v>
      </c>
      <c r="I22" s="304"/>
      <c r="J22" s="304"/>
      <c r="K22" s="344"/>
    </row>
    <row r="23" customHeight="1" spans="1:11">
      <c r="A23" s="303" t="s">
        <v>121</v>
      </c>
      <c r="B23" s="304"/>
      <c r="C23" s="304">
        <v>1</v>
      </c>
      <c r="D23" s="304">
        <v>1</v>
      </c>
      <c r="E23" s="304">
        <v>1</v>
      </c>
      <c r="F23" s="304">
        <v>1</v>
      </c>
      <c r="G23" s="304">
        <v>1</v>
      </c>
      <c r="H23" s="304">
        <v>1</v>
      </c>
      <c r="I23" s="304"/>
      <c r="J23" s="304"/>
      <c r="K23" s="345"/>
    </row>
    <row r="24" customHeight="1" spans="1:11">
      <c r="A24" s="303"/>
      <c r="B24" s="304"/>
      <c r="C24" s="304"/>
      <c r="D24" s="304"/>
      <c r="E24" s="304"/>
      <c r="F24" s="304"/>
      <c r="G24" s="304"/>
      <c r="H24" s="304"/>
      <c r="I24" s="304"/>
      <c r="J24" s="304"/>
      <c r="K24" s="345"/>
    </row>
    <row r="25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46"/>
    </row>
    <row r="26" customHeight="1" spans="1:11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346"/>
    </row>
    <row r="27" customHeight="1" spans="1:11">
      <c r="A27" s="303"/>
      <c r="B27" s="304"/>
      <c r="C27" s="304"/>
      <c r="D27" s="304"/>
      <c r="E27" s="304"/>
      <c r="F27" s="304"/>
      <c r="G27" s="304"/>
      <c r="H27" s="304"/>
      <c r="I27" s="304"/>
      <c r="J27" s="304"/>
      <c r="K27" s="346"/>
    </row>
    <row r="28" customHeight="1" spans="1:1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46"/>
    </row>
    <row r="29" ht="18" customHeight="1" spans="1:11">
      <c r="A29" s="305" t="s">
        <v>122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47"/>
    </row>
    <row r="30" ht="18.75" customHeight="1" spans="1:11">
      <c r="A30" s="307" t="s">
        <v>123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48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49"/>
    </row>
    <row r="32" ht="18" customHeight="1" spans="1:11">
      <c r="A32" s="305" t="s">
        <v>124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47"/>
    </row>
    <row r="33" ht="14.25" spans="1:11">
      <c r="A33" s="311" t="s">
        <v>125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50"/>
    </row>
    <row r="34" ht="15" spans="1:11">
      <c r="A34" s="185" t="s">
        <v>126</v>
      </c>
      <c r="B34" s="187"/>
      <c r="C34" s="261" t="s">
        <v>66</v>
      </c>
      <c r="D34" s="261" t="s">
        <v>67</v>
      </c>
      <c r="E34" s="313" t="s">
        <v>127</v>
      </c>
      <c r="F34" s="314"/>
      <c r="G34" s="314"/>
      <c r="H34" s="314"/>
      <c r="I34" s="314"/>
      <c r="J34" s="314"/>
      <c r="K34" s="351"/>
    </row>
    <row r="35" ht="15" spans="1:11">
      <c r="A35" s="315" t="s">
        <v>128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4.25" spans="1:11">
      <c r="A36" s="316" t="s">
        <v>129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52"/>
    </row>
    <row r="37" ht="14.25" spans="1:11">
      <c r="A37" s="318" t="s">
        <v>130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53"/>
    </row>
    <row r="38" ht="14.25" spans="1:11">
      <c r="A38" s="318" t="s">
        <v>131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53"/>
    </row>
    <row r="39" ht="14.25" spans="1:11">
      <c r="A39" s="318" t="s">
        <v>132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53"/>
    </row>
    <row r="40" ht="14.25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53"/>
    </row>
    <row r="41" ht="14.25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53"/>
    </row>
    <row r="42" ht="14.25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53"/>
    </row>
    <row r="43" ht="15" spans="1:11">
      <c r="A43" s="320" t="s">
        <v>133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54"/>
    </row>
    <row r="44" ht="15" spans="1:11">
      <c r="A44" s="282" t="s">
        <v>134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37"/>
    </row>
    <row r="45" ht="14.25" spans="1:11">
      <c r="A45" s="290" t="s">
        <v>135</v>
      </c>
      <c r="B45" s="286" t="s">
        <v>95</v>
      </c>
      <c r="C45" s="286" t="s">
        <v>96</v>
      </c>
      <c r="D45" s="286" t="s">
        <v>88</v>
      </c>
      <c r="E45" s="292" t="s">
        <v>136</v>
      </c>
      <c r="F45" s="286" t="s">
        <v>95</v>
      </c>
      <c r="G45" s="286" t="s">
        <v>96</v>
      </c>
      <c r="H45" s="286" t="s">
        <v>88</v>
      </c>
      <c r="I45" s="292" t="s">
        <v>137</v>
      </c>
      <c r="J45" s="286" t="s">
        <v>95</v>
      </c>
      <c r="K45" s="338" t="s">
        <v>96</v>
      </c>
    </row>
    <row r="46" ht="14.25" spans="1:11">
      <c r="A46" s="294" t="s">
        <v>87</v>
      </c>
      <c r="B46" s="261" t="s">
        <v>95</v>
      </c>
      <c r="C46" s="261" t="s">
        <v>96</v>
      </c>
      <c r="D46" s="261" t="s">
        <v>88</v>
      </c>
      <c r="E46" s="296" t="s">
        <v>94</v>
      </c>
      <c r="F46" s="261" t="s">
        <v>95</v>
      </c>
      <c r="G46" s="261" t="s">
        <v>96</v>
      </c>
      <c r="H46" s="261" t="s">
        <v>88</v>
      </c>
      <c r="I46" s="296" t="s">
        <v>105</v>
      </c>
      <c r="J46" s="261" t="s">
        <v>95</v>
      </c>
      <c r="K46" s="262" t="s">
        <v>96</v>
      </c>
    </row>
    <row r="47" ht="15" spans="1:11">
      <c r="A47" s="276" t="s">
        <v>98</v>
      </c>
      <c r="B47" s="277"/>
      <c r="C47" s="277"/>
      <c r="D47" s="277"/>
      <c r="E47" s="277"/>
      <c r="F47" s="277"/>
      <c r="G47" s="277"/>
      <c r="H47" s="277"/>
      <c r="I47" s="277"/>
      <c r="J47" s="277"/>
      <c r="K47" s="339"/>
    </row>
    <row r="48" ht="15" spans="1:11">
      <c r="A48" s="315" t="s">
        <v>138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ht="1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52"/>
    </row>
    <row r="50" ht="15" spans="1:11">
      <c r="A50" s="322" t="s">
        <v>139</v>
      </c>
      <c r="B50" s="323" t="s">
        <v>140</v>
      </c>
      <c r="C50" s="323"/>
      <c r="D50" s="324" t="s">
        <v>141</v>
      </c>
      <c r="E50" s="325"/>
      <c r="F50" s="326" t="s">
        <v>142</v>
      </c>
      <c r="G50" s="327"/>
      <c r="H50" s="328" t="s">
        <v>143</v>
      </c>
      <c r="I50" s="355"/>
      <c r="J50" s="356"/>
      <c r="K50" s="357"/>
    </row>
    <row r="51" ht="15" spans="1:11">
      <c r="A51" s="315" t="s">
        <v>144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8"/>
    </row>
    <row r="53" ht="15" spans="1:11">
      <c r="A53" s="322" t="s">
        <v>139</v>
      </c>
      <c r="B53" s="323" t="s">
        <v>140</v>
      </c>
      <c r="C53" s="323"/>
      <c r="D53" s="324" t="s">
        <v>141</v>
      </c>
      <c r="E53" s="331" t="s">
        <v>145</v>
      </c>
      <c r="F53" s="326" t="s">
        <v>146</v>
      </c>
      <c r="G53" s="327" t="s">
        <v>147</v>
      </c>
      <c r="H53" s="328" t="s">
        <v>143</v>
      </c>
      <c r="I53" s="355"/>
      <c r="J53" s="356" t="s">
        <v>148</v>
      </c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119" t="s">
        <v>149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ht="29.1" customHeight="1" spans="1:14">
      <c r="A2" s="121" t="s">
        <v>62</v>
      </c>
      <c r="B2" s="122" t="s">
        <v>63</v>
      </c>
      <c r="C2" s="122"/>
      <c r="D2" s="123" t="s">
        <v>68</v>
      </c>
      <c r="E2" s="122" t="s">
        <v>69</v>
      </c>
      <c r="F2" s="122"/>
      <c r="G2" s="122"/>
      <c r="H2" s="124"/>
      <c r="I2" s="152" t="s">
        <v>57</v>
      </c>
      <c r="J2" s="122" t="s">
        <v>58</v>
      </c>
      <c r="K2" s="122"/>
      <c r="L2" s="122"/>
      <c r="M2" s="122"/>
      <c r="N2" s="153"/>
    </row>
    <row r="3" ht="29.1" customHeight="1" spans="1:14">
      <c r="A3" s="125" t="s">
        <v>150</v>
      </c>
      <c r="B3" s="126" t="s">
        <v>151</v>
      </c>
      <c r="C3" s="126"/>
      <c r="D3" s="126"/>
      <c r="E3" s="126"/>
      <c r="F3" s="126"/>
      <c r="G3" s="126"/>
      <c r="H3" s="127"/>
      <c r="I3" s="154" t="s">
        <v>152</v>
      </c>
      <c r="J3" s="154"/>
      <c r="K3" s="154"/>
      <c r="L3" s="154"/>
      <c r="M3" s="154"/>
      <c r="N3" s="155"/>
    </row>
    <row r="4" ht="29.1" customHeight="1" spans="1:14">
      <c r="A4" s="125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7"/>
      <c r="I4" s="245" t="s">
        <v>153</v>
      </c>
      <c r="J4" s="245" t="s">
        <v>153</v>
      </c>
      <c r="K4" s="245"/>
      <c r="L4" s="245"/>
      <c r="M4" s="245"/>
      <c r="N4" s="246"/>
    </row>
    <row r="5" ht="29.1" customHeight="1" spans="1:14">
      <c r="A5" s="125"/>
      <c r="B5" s="128" t="s">
        <v>154</v>
      </c>
      <c r="C5" s="128" t="s">
        <v>155</v>
      </c>
      <c r="D5" s="130" t="s">
        <v>156</v>
      </c>
      <c r="E5" s="128" t="s">
        <v>157</v>
      </c>
      <c r="F5" s="128" t="s">
        <v>158</v>
      </c>
      <c r="G5" s="128" t="s">
        <v>159</v>
      </c>
      <c r="H5" s="127"/>
      <c r="I5" s="156" t="s">
        <v>160</v>
      </c>
      <c r="J5" s="156" t="s">
        <v>161</v>
      </c>
      <c r="K5" s="156"/>
      <c r="L5" s="156"/>
      <c r="M5" s="156"/>
      <c r="N5" s="157"/>
    </row>
    <row r="6" ht="29.1" customHeight="1" spans="1:14">
      <c r="A6" s="131" t="s">
        <v>162</v>
      </c>
      <c r="B6" s="132">
        <f>C6-2.1</f>
        <v>88.8</v>
      </c>
      <c r="C6" s="132">
        <f>D6-2.1</f>
        <v>90.9</v>
      </c>
      <c r="D6" s="133">
        <v>93</v>
      </c>
      <c r="E6" s="132">
        <f t="shared" ref="E6:G6" si="0">D6+2.1</f>
        <v>95.1</v>
      </c>
      <c r="F6" s="132">
        <f t="shared" si="0"/>
        <v>97.2</v>
      </c>
      <c r="G6" s="132">
        <f t="shared" si="0"/>
        <v>99.3</v>
      </c>
      <c r="H6" s="127"/>
      <c r="I6" s="158" t="s">
        <v>163</v>
      </c>
      <c r="J6" s="158" t="s">
        <v>164</v>
      </c>
      <c r="K6" s="158"/>
      <c r="L6" s="158"/>
      <c r="M6" s="158"/>
      <c r="N6" s="159"/>
    </row>
    <row r="7" ht="29.1" customHeight="1" spans="1:14">
      <c r="A7" s="131" t="s">
        <v>165</v>
      </c>
      <c r="B7" s="132">
        <f>C7-4</f>
        <v>60</v>
      </c>
      <c r="C7" s="132">
        <f>D7-4</f>
        <v>64</v>
      </c>
      <c r="D7" s="133">
        <v>68</v>
      </c>
      <c r="E7" s="132">
        <f>D7+4</f>
        <v>72</v>
      </c>
      <c r="F7" s="132">
        <f>E7+5</f>
        <v>77</v>
      </c>
      <c r="G7" s="132">
        <f>F7+6</f>
        <v>83</v>
      </c>
      <c r="H7" s="127"/>
      <c r="I7" s="160" t="s">
        <v>166</v>
      </c>
      <c r="J7" s="160" t="s">
        <v>167</v>
      </c>
      <c r="K7" s="160"/>
      <c r="L7" s="160"/>
      <c r="M7" s="160"/>
      <c r="N7" s="161"/>
    </row>
    <row r="8" ht="29.1" customHeight="1" spans="1:14">
      <c r="A8" s="131" t="s">
        <v>168</v>
      </c>
      <c r="B8" s="134">
        <f>C8-3.6</f>
        <v>102.8</v>
      </c>
      <c r="C8" s="134">
        <f>D8-3.6</f>
        <v>106.4</v>
      </c>
      <c r="D8" s="135">
        <v>110</v>
      </c>
      <c r="E8" s="134">
        <f t="shared" ref="E8:G8" si="1">D8+4</f>
        <v>114</v>
      </c>
      <c r="F8" s="134">
        <f t="shared" si="1"/>
        <v>118</v>
      </c>
      <c r="G8" s="134">
        <f t="shared" si="1"/>
        <v>122</v>
      </c>
      <c r="H8" s="127"/>
      <c r="I8" s="160" t="s">
        <v>169</v>
      </c>
      <c r="J8" s="160" t="s">
        <v>170</v>
      </c>
      <c r="K8" s="160"/>
      <c r="L8" s="160"/>
      <c r="M8" s="160"/>
      <c r="N8" s="162"/>
    </row>
    <row r="9" ht="29.1" customHeight="1" spans="1:14">
      <c r="A9" s="131" t="s">
        <v>171</v>
      </c>
      <c r="B9" s="132">
        <f>C9-2.3/2</f>
        <v>32.2</v>
      </c>
      <c r="C9" s="132">
        <f>D9-2.3/2</f>
        <v>33.35</v>
      </c>
      <c r="D9" s="133">
        <v>34.5</v>
      </c>
      <c r="E9" s="132">
        <f t="shared" ref="E9:G9" si="2">D9+2.6/2</f>
        <v>35.8</v>
      </c>
      <c r="F9" s="132">
        <f t="shared" si="2"/>
        <v>37.1</v>
      </c>
      <c r="G9" s="132">
        <f t="shared" si="2"/>
        <v>38.4</v>
      </c>
      <c r="H9" s="127"/>
      <c r="I9" s="158" t="s">
        <v>172</v>
      </c>
      <c r="J9" s="158" t="s">
        <v>172</v>
      </c>
      <c r="K9" s="158"/>
      <c r="L9" s="158"/>
      <c r="M9" s="158"/>
      <c r="N9" s="163"/>
    </row>
    <row r="10" ht="29.1" customHeight="1" spans="1:14">
      <c r="A10" s="131" t="s">
        <v>173</v>
      </c>
      <c r="B10" s="132">
        <f>C10-0.5</f>
        <v>17</v>
      </c>
      <c r="C10" s="132">
        <f>D10-0.5</f>
        <v>17.5</v>
      </c>
      <c r="D10" s="133">
        <v>18</v>
      </c>
      <c r="E10" s="132">
        <f>D10+0.5</f>
        <v>18.5</v>
      </c>
      <c r="F10" s="132">
        <f>E10+0.5</f>
        <v>19</v>
      </c>
      <c r="G10" s="132">
        <f>F10+0.7</f>
        <v>19.7</v>
      </c>
      <c r="H10" s="127"/>
      <c r="I10" s="160" t="s">
        <v>174</v>
      </c>
      <c r="J10" s="160" t="s">
        <v>174</v>
      </c>
      <c r="K10" s="160"/>
      <c r="L10" s="160"/>
      <c r="M10" s="160"/>
      <c r="N10" s="162"/>
    </row>
    <row r="11" ht="29.1" customHeight="1" spans="1:14">
      <c r="A11" s="131" t="s">
        <v>175</v>
      </c>
      <c r="B11" s="132">
        <f>C11-0.7</f>
        <v>29.2</v>
      </c>
      <c r="C11" s="132">
        <f>D11-0.6</f>
        <v>29.9</v>
      </c>
      <c r="D11" s="133">
        <v>30.5</v>
      </c>
      <c r="E11" s="132">
        <f>D11+0.6</f>
        <v>31.1</v>
      </c>
      <c r="F11" s="132">
        <f>E11+0.7</f>
        <v>31.8</v>
      </c>
      <c r="G11" s="132">
        <f>F11+0.6</f>
        <v>32.4</v>
      </c>
      <c r="H11" s="127"/>
      <c r="I11" s="160" t="s">
        <v>176</v>
      </c>
      <c r="J11" s="160" t="s">
        <v>177</v>
      </c>
      <c r="K11" s="160"/>
      <c r="L11" s="160"/>
      <c r="M11" s="160"/>
      <c r="N11" s="162"/>
    </row>
    <row r="12" ht="29.1" customHeight="1" spans="1:14">
      <c r="A12" s="131" t="s">
        <v>178</v>
      </c>
      <c r="B12" s="132">
        <f>C12-0.9</f>
        <v>39.2</v>
      </c>
      <c r="C12" s="132">
        <f>D12-0.9</f>
        <v>40.1</v>
      </c>
      <c r="D12" s="133">
        <v>41</v>
      </c>
      <c r="E12" s="132">
        <f t="shared" ref="E12:G12" si="3">D12+1.1</f>
        <v>42.1</v>
      </c>
      <c r="F12" s="132">
        <f t="shared" si="3"/>
        <v>43.2</v>
      </c>
      <c r="G12" s="132">
        <f t="shared" si="3"/>
        <v>44.3</v>
      </c>
      <c r="H12" s="127"/>
      <c r="I12" s="160" t="s">
        <v>179</v>
      </c>
      <c r="J12" s="160" t="s">
        <v>180</v>
      </c>
      <c r="K12" s="160"/>
      <c r="L12" s="160"/>
      <c r="M12" s="160"/>
      <c r="N12" s="162"/>
    </row>
    <row r="13" ht="29.1" customHeight="1" spans="1:14">
      <c r="A13" s="136"/>
      <c r="B13" s="137"/>
      <c r="C13" s="138"/>
      <c r="D13" s="139"/>
      <c r="E13" s="138"/>
      <c r="F13" s="138"/>
      <c r="G13" s="138"/>
      <c r="H13" s="127"/>
      <c r="I13" s="160"/>
      <c r="J13" s="160"/>
      <c r="K13" s="160"/>
      <c r="L13" s="160"/>
      <c r="M13" s="160"/>
      <c r="N13" s="162"/>
    </row>
    <row r="14" ht="29.1" customHeight="1" spans="1:14">
      <c r="A14" s="140"/>
      <c r="B14" s="141"/>
      <c r="C14" s="142"/>
      <c r="D14" s="142"/>
      <c r="E14" s="142"/>
      <c r="F14" s="142"/>
      <c r="G14" s="143"/>
      <c r="H14" s="127"/>
      <c r="I14" s="160"/>
      <c r="J14" s="160"/>
      <c r="K14" s="160"/>
      <c r="L14" s="160"/>
      <c r="M14" s="160"/>
      <c r="N14" s="162"/>
    </row>
    <row r="15" ht="29.1" customHeight="1" spans="1:14">
      <c r="A15" s="144"/>
      <c r="B15" s="145"/>
      <c r="C15" s="146"/>
      <c r="D15" s="146"/>
      <c r="E15" s="147"/>
      <c r="F15" s="147"/>
      <c r="G15" s="148"/>
      <c r="H15" s="149"/>
      <c r="I15" s="164"/>
      <c r="J15" s="165"/>
      <c r="K15" s="166"/>
      <c r="L15" s="165"/>
      <c r="M15" s="165"/>
      <c r="N15" s="167"/>
    </row>
    <row r="16" ht="15" spans="1:14">
      <c r="A16" s="150" t="s">
        <v>127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ht="14.25" spans="1:14">
      <c r="A17" s="118" t="s">
        <v>181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ht="14.25" spans="1:13">
      <c r="A18" s="151"/>
      <c r="B18" s="151"/>
      <c r="C18" s="151"/>
      <c r="D18" s="151"/>
      <c r="E18" s="151"/>
      <c r="F18" s="151"/>
      <c r="G18" s="151"/>
      <c r="H18" s="151"/>
      <c r="I18" s="150" t="s">
        <v>182</v>
      </c>
      <c r="J18" s="168"/>
      <c r="K18" s="150" t="s">
        <v>183</v>
      </c>
      <c r="L18" s="150"/>
      <c r="M18" s="150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5" workbookViewId="0">
      <selection activeCell="A40" sqref="A40:K40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.3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ht="26.25" spans="1:11">
      <c r="A1" s="172" t="s">
        <v>185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 t="s">
        <v>186</v>
      </c>
      <c r="G2" s="178" t="s">
        <v>69</v>
      </c>
      <c r="H2" s="178"/>
      <c r="I2" s="207" t="s">
        <v>57</v>
      </c>
      <c r="J2" s="178" t="s">
        <v>58</v>
      </c>
      <c r="K2" s="229"/>
    </row>
    <row r="3" spans="1:11">
      <c r="A3" s="179" t="s">
        <v>75</v>
      </c>
      <c r="B3" s="180">
        <v>2247</v>
      </c>
      <c r="C3" s="180"/>
      <c r="D3" s="181" t="s">
        <v>187</v>
      </c>
      <c r="E3" s="182" t="s">
        <v>188</v>
      </c>
      <c r="F3" s="183"/>
      <c r="G3" s="183"/>
      <c r="H3" s="184" t="s">
        <v>189</v>
      </c>
      <c r="I3" s="184"/>
      <c r="J3" s="184"/>
      <c r="K3" s="230"/>
    </row>
    <row r="4" spans="1:11">
      <c r="A4" s="185" t="s">
        <v>72</v>
      </c>
      <c r="B4" s="186">
        <v>2</v>
      </c>
      <c r="C4" s="186">
        <v>6</v>
      </c>
      <c r="D4" s="187" t="s">
        <v>190</v>
      </c>
      <c r="E4" s="183"/>
      <c r="F4" s="183"/>
      <c r="G4" s="183"/>
      <c r="H4" s="187" t="s">
        <v>191</v>
      </c>
      <c r="I4" s="187"/>
      <c r="J4" s="200" t="s">
        <v>66</v>
      </c>
      <c r="K4" s="231" t="s">
        <v>67</v>
      </c>
    </row>
    <row r="5" spans="1:11">
      <c r="A5" s="185" t="s">
        <v>192</v>
      </c>
      <c r="B5" s="180">
        <v>1</v>
      </c>
      <c r="C5" s="180"/>
      <c r="D5" s="181" t="s">
        <v>193</v>
      </c>
      <c r="E5" s="181" t="s">
        <v>194</v>
      </c>
      <c r="F5" s="181" t="s">
        <v>195</v>
      </c>
      <c r="G5" s="181" t="s">
        <v>196</v>
      </c>
      <c r="H5" s="187" t="s">
        <v>197</v>
      </c>
      <c r="I5" s="187"/>
      <c r="J5" s="200" t="s">
        <v>66</v>
      </c>
      <c r="K5" s="231" t="s">
        <v>67</v>
      </c>
    </row>
    <row r="6" spans="1:11">
      <c r="A6" s="188" t="s">
        <v>198</v>
      </c>
      <c r="B6" s="189">
        <v>140</v>
      </c>
      <c r="C6" s="189"/>
      <c r="D6" s="190" t="s">
        <v>199</v>
      </c>
      <c r="E6" s="191"/>
      <c r="F6" s="192">
        <v>2259</v>
      </c>
      <c r="G6" s="190"/>
      <c r="H6" s="193" t="s">
        <v>200</v>
      </c>
      <c r="I6" s="193"/>
      <c r="J6" s="192" t="s">
        <v>66</v>
      </c>
      <c r="K6" s="232" t="s">
        <v>67</v>
      </c>
    </row>
    <row r="7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pans="1:11">
      <c r="A8" s="197" t="s">
        <v>201</v>
      </c>
      <c r="B8" s="177" t="s">
        <v>202</v>
      </c>
      <c r="C8" s="177" t="s">
        <v>203</v>
      </c>
      <c r="D8" s="177" t="s">
        <v>204</v>
      </c>
      <c r="E8" s="177" t="s">
        <v>205</v>
      </c>
      <c r="F8" s="177" t="s">
        <v>206</v>
      </c>
      <c r="G8" s="198" t="s">
        <v>207</v>
      </c>
      <c r="H8" s="199"/>
      <c r="I8" s="199"/>
      <c r="J8" s="199"/>
      <c r="K8" s="233"/>
    </row>
    <row r="9" spans="1:11">
      <c r="A9" s="185" t="s">
        <v>208</v>
      </c>
      <c r="B9" s="187"/>
      <c r="C9" s="200" t="s">
        <v>66</v>
      </c>
      <c r="D9" s="200" t="s">
        <v>67</v>
      </c>
      <c r="E9" s="181" t="s">
        <v>209</v>
      </c>
      <c r="F9" s="201" t="s">
        <v>210</v>
      </c>
      <c r="G9" s="202"/>
      <c r="H9" s="203"/>
      <c r="I9" s="203"/>
      <c r="J9" s="203"/>
      <c r="K9" s="234"/>
    </row>
    <row r="10" spans="1:11">
      <c r="A10" s="185" t="s">
        <v>211</v>
      </c>
      <c r="B10" s="187"/>
      <c r="C10" s="200" t="s">
        <v>66</v>
      </c>
      <c r="D10" s="200" t="s">
        <v>67</v>
      </c>
      <c r="E10" s="181" t="s">
        <v>212</v>
      </c>
      <c r="F10" s="201" t="s">
        <v>213</v>
      </c>
      <c r="G10" s="202" t="s">
        <v>214</v>
      </c>
      <c r="H10" s="203"/>
      <c r="I10" s="203"/>
      <c r="J10" s="203"/>
      <c r="K10" s="234"/>
    </row>
    <row r="11" spans="1:11">
      <c r="A11" s="204" t="s">
        <v>215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5"/>
    </row>
    <row r="12" spans="1:11">
      <c r="A12" s="179" t="s">
        <v>89</v>
      </c>
      <c r="B12" s="200" t="s">
        <v>85</v>
      </c>
      <c r="C12" s="200" t="s">
        <v>86</v>
      </c>
      <c r="D12" s="201"/>
      <c r="E12" s="181" t="s">
        <v>87</v>
      </c>
      <c r="F12" s="200" t="s">
        <v>85</v>
      </c>
      <c r="G12" s="200" t="s">
        <v>86</v>
      </c>
      <c r="H12" s="200"/>
      <c r="I12" s="181" t="s">
        <v>216</v>
      </c>
      <c r="J12" s="200" t="s">
        <v>85</v>
      </c>
      <c r="K12" s="231" t="s">
        <v>86</v>
      </c>
    </row>
    <row r="13" spans="1:11">
      <c r="A13" s="179" t="s">
        <v>92</v>
      </c>
      <c r="B13" s="200" t="s">
        <v>85</v>
      </c>
      <c r="C13" s="200" t="s">
        <v>86</v>
      </c>
      <c r="D13" s="201"/>
      <c r="E13" s="181" t="s">
        <v>97</v>
      </c>
      <c r="F13" s="200" t="s">
        <v>85</v>
      </c>
      <c r="G13" s="200" t="s">
        <v>86</v>
      </c>
      <c r="H13" s="200"/>
      <c r="I13" s="181" t="s">
        <v>217</v>
      </c>
      <c r="J13" s="200" t="s">
        <v>85</v>
      </c>
      <c r="K13" s="231" t="s">
        <v>86</v>
      </c>
    </row>
    <row r="14" ht="15" spans="1:11">
      <c r="A14" s="188" t="s">
        <v>218</v>
      </c>
      <c r="B14" s="192" t="s">
        <v>85</v>
      </c>
      <c r="C14" s="192" t="s">
        <v>86</v>
      </c>
      <c r="D14" s="191"/>
      <c r="E14" s="190" t="s">
        <v>219</v>
      </c>
      <c r="F14" s="192" t="s">
        <v>85</v>
      </c>
      <c r="G14" s="192" t="s">
        <v>86</v>
      </c>
      <c r="H14" s="192"/>
      <c r="I14" s="190" t="s">
        <v>220</v>
      </c>
      <c r="J14" s="192" t="s">
        <v>85</v>
      </c>
      <c r="K14" s="232" t="s">
        <v>86</v>
      </c>
    </row>
    <row r="15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9" customFormat="1" spans="1:11">
      <c r="A16" s="173" t="s">
        <v>221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6"/>
    </row>
    <row r="17" spans="1:11">
      <c r="A17" s="185" t="s">
        <v>222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237"/>
    </row>
    <row r="18" spans="1:11">
      <c r="A18" s="185" t="s">
        <v>223</v>
      </c>
      <c r="B18" s="187"/>
      <c r="C18" s="187"/>
      <c r="D18" s="187"/>
      <c r="E18" s="187"/>
      <c r="F18" s="187"/>
      <c r="G18" s="187"/>
      <c r="H18" s="187"/>
      <c r="I18" s="187"/>
      <c r="J18" s="187"/>
      <c r="K18" s="237"/>
    </row>
    <row r="19" spans="1:11">
      <c r="A19" s="208" t="s">
        <v>224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1"/>
    </row>
    <row r="20" spans="1:11">
      <c r="A20" s="209" t="s">
        <v>225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38"/>
    </row>
    <row r="21" spans="1:11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38"/>
    </row>
    <row r="22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38"/>
    </row>
    <row r="23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39"/>
    </row>
    <row r="24" spans="1:11">
      <c r="A24" s="185" t="s">
        <v>126</v>
      </c>
      <c r="B24" s="187"/>
      <c r="C24" s="200" t="s">
        <v>66</v>
      </c>
      <c r="D24" s="200" t="s">
        <v>67</v>
      </c>
      <c r="E24" s="184"/>
      <c r="F24" s="184"/>
      <c r="G24" s="184"/>
      <c r="H24" s="184"/>
      <c r="I24" s="184"/>
      <c r="J24" s="184"/>
      <c r="K24" s="230"/>
    </row>
    <row r="25" ht="15" spans="1:11">
      <c r="A25" s="213" t="s">
        <v>226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0"/>
    </row>
    <row r="26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pans="1:11">
      <c r="A27" s="216" t="s">
        <v>227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3"/>
    </row>
    <row r="28" spans="1:11">
      <c r="A28" s="217" t="s">
        <v>228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1"/>
    </row>
    <row r="29" spans="1:11">
      <c r="A29" s="217" t="s">
        <v>229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1"/>
    </row>
    <row r="30" spans="1:11">
      <c r="A30" s="217" t="s">
        <v>230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41"/>
    </row>
    <row r="31" spans="1:11">
      <c r="A31" s="217" t="s">
        <v>231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1"/>
    </row>
    <row r="32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1"/>
    </row>
    <row r="33" ht="23.1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1"/>
    </row>
    <row r="34" ht="23.1" customHeight="1" spans="1:1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38"/>
    </row>
    <row r="35" ht="23.1" customHeight="1" spans="1:11">
      <c r="A35" s="219"/>
      <c r="B35" s="210"/>
      <c r="C35" s="210"/>
      <c r="D35" s="210"/>
      <c r="E35" s="210"/>
      <c r="F35" s="210"/>
      <c r="G35" s="210"/>
      <c r="H35" s="210"/>
      <c r="I35" s="210"/>
      <c r="J35" s="210"/>
      <c r="K35" s="238"/>
    </row>
    <row r="36" ht="23.1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2"/>
    </row>
    <row r="37" ht="18.75" customHeight="1" spans="1:11">
      <c r="A37" s="222" t="s">
        <v>232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3"/>
    </row>
    <row r="38" s="170" customFormat="1" ht="18.75" customHeight="1" spans="1:11">
      <c r="A38" s="185" t="s">
        <v>233</v>
      </c>
      <c r="B38" s="187"/>
      <c r="C38" s="187"/>
      <c r="D38" s="184" t="s">
        <v>234</v>
      </c>
      <c r="E38" s="184"/>
      <c r="F38" s="224" t="s">
        <v>235</v>
      </c>
      <c r="G38" s="225"/>
      <c r="H38" s="187" t="s">
        <v>236</v>
      </c>
      <c r="I38" s="187"/>
      <c r="J38" s="187" t="s">
        <v>237</v>
      </c>
      <c r="K38" s="237"/>
    </row>
    <row r="39" ht="18.75" customHeight="1" spans="1:13">
      <c r="A39" s="185" t="s">
        <v>127</v>
      </c>
      <c r="B39" s="187" t="s">
        <v>238</v>
      </c>
      <c r="C39" s="187"/>
      <c r="D39" s="187"/>
      <c r="E39" s="187"/>
      <c r="F39" s="187"/>
      <c r="G39" s="187"/>
      <c r="H39" s="187"/>
      <c r="I39" s="187"/>
      <c r="J39" s="187"/>
      <c r="K39" s="237"/>
      <c r="M39" s="170"/>
    </row>
    <row r="40" ht="30.95" customHeight="1" spans="1:11">
      <c r="A40" s="185" t="s">
        <v>239</v>
      </c>
      <c r="B40" s="187"/>
      <c r="C40" s="187"/>
      <c r="D40" s="187"/>
      <c r="E40" s="187"/>
      <c r="F40" s="187"/>
      <c r="G40" s="187"/>
      <c r="H40" s="187"/>
      <c r="I40" s="187"/>
      <c r="J40" s="187"/>
      <c r="K40" s="237"/>
    </row>
    <row r="41" ht="18.75" customHeight="1" spans="1:11">
      <c r="A41" s="185"/>
      <c r="B41" s="187"/>
      <c r="C41" s="187"/>
      <c r="D41" s="187"/>
      <c r="E41" s="187"/>
      <c r="F41" s="187"/>
      <c r="G41" s="187"/>
      <c r="H41" s="187"/>
      <c r="I41" s="187"/>
      <c r="J41" s="187"/>
      <c r="K41" s="237"/>
    </row>
    <row r="42" ht="32.1" customHeight="1" spans="1:11">
      <c r="A42" s="188" t="s">
        <v>139</v>
      </c>
      <c r="B42" s="226" t="s">
        <v>240</v>
      </c>
      <c r="C42" s="226"/>
      <c r="D42" s="190" t="s">
        <v>241</v>
      </c>
      <c r="E42" s="191" t="s">
        <v>145</v>
      </c>
      <c r="F42" s="190" t="s">
        <v>142</v>
      </c>
      <c r="G42" s="227" t="s">
        <v>242</v>
      </c>
      <c r="H42" s="228" t="s">
        <v>143</v>
      </c>
      <c r="I42" s="228"/>
      <c r="J42" s="226" t="s">
        <v>148</v>
      </c>
      <c r="K42" s="24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415290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s="118" customFormat="1" ht="30" customHeight="1" spans="1:14">
      <c r="A1" s="119" t="s">
        <v>149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="118" customFormat="1" ht="29.1" customHeight="1" spans="1:14">
      <c r="A2" s="121" t="s">
        <v>62</v>
      </c>
      <c r="B2" s="122" t="s">
        <v>63</v>
      </c>
      <c r="C2" s="122"/>
      <c r="D2" s="123" t="s">
        <v>68</v>
      </c>
      <c r="E2" s="122" t="s">
        <v>69</v>
      </c>
      <c r="F2" s="122"/>
      <c r="G2" s="122"/>
      <c r="H2" s="124"/>
      <c r="I2" s="152" t="s">
        <v>57</v>
      </c>
      <c r="J2" s="122" t="s">
        <v>58</v>
      </c>
      <c r="K2" s="122"/>
      <c r="L2" s="122"/>
      <c r="M2" s="122"/>
      <c r="N2" s="153"/>
    </row>
    <row r="3" s="118" customFormat="1" ht="29.1" customHeight="1" spans="1:14">
      <c r="A3" s="125" t="s">
        <v>150</v>
      </c>
      <c r="B3" s="126" t="s">
        <v>151</v>
      </c>
      <c r="C3" s="126"/>
      <c r="D3" s="126"/>
      <c r="E3" s="126"/>
      <c r="F3" s="126"/>
      <c r="G3" s="126"/>
      <c r="H3" s="127"/>
      <c r="I3" s="154" t="s">
        <v>152</v>
      </c>
      <c r="J3" s="154"/>
      <c r="K3" s="154"/>
      <c r="L3" s="154"/>
      <c r="M3" s="154"/>
      <c r="N3" s="155"/>
    </row>
    <row r="4" s="118" customFormat="1" ht="29.1" customHeight="1" spans="1:14">
      <c r="A4" s="125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7"/>
      <c r="I4" s="128" t="s">
        <v>111</v>
      </c>
      <c r="J4" s="128" t="s">
        <v>112</v>
      </c>
      <c r="K4" s="129" t="s">
        <v>113</v>
      </c>
      <c r="L4" s="128" t="s">
        <v>114</v>
      </c>
      <c r="M4" s="128" t="s">
        <v>115</v>
      </c>
      <c r="N4" s="128" t="s">
        <v>116</v>
      </c>
    </row>
    <row r="5" s="118" customFormat="1" ht="29.1" customHeight="1" spans="1:14">
      <c r="A5" s="125"/>
      <c r="B5" s="128" t="s">
        <v>154</v>
      </c>
      <c r="C5" s="128" t="s">
        <v>155</v>
      </c>
      <c r="D5" s="130" t="s">
        <v>156</v>
      </c>
      <c r="E5" s="128" t="s">
        <v>157</v>
      </c>
      <c r="F5" s="128" t="s">
        <v>158</v>
      </c>
      <c r="G5" s="128" t="s">
        <v>159</v>
      </c>
      <c r="H5" s="127"/>
      <c r="I5" s="156" t="s">
        <v>121</v>
      </c>
      <c r="J5" s="156" t="s">
        <v>120</v>
      </c>
      <c r="K5" s="156" t="s">
        <v>120</v>
      </c>
      <c r="L5" s="156" t="s">
        <v>121</v>
      </c>
      <c r="M5" s="156" t="s">
        <v>120</v>
      </c>
      <c r="N5" s="157" t="s">
        <v>121</v>
      </c>
    </row>
    <row r="6" s="118" customFormat="1" ht="29.1" customHeight="1" spans="1:14">
      <c r="A6" s="131" t="s">
        <v>162</v>
      </c>
      <c r="B6" s="132">
        <f>C6-2.1</f>
        <v>88.8</v>
      </c>
      <c r="C6" s="132">
        <f>D6-2.1</f>
        <v>90.9</v>
      </c>
      <c r="D6" s="133">
        <v>93</v>
      </c>
      <c r="E6" s="132">
        <f t="shared" ref="E6:G6" si="0">D6+2.1</f>
        <v>95.1</v>
      </c>
      <c r="F6" s="132">
        <f t="shared" si="0"/>
        <v>97.2</v>
      </c>
      <c r="G6" s="132">
        <f t="shared" si="0"/>
        <v>99.3</v>
      </c>
      <c r="H6" s="127"/>
      <c r="I6" s="158" t="s">
        <v>243</v>
      </c>
      <c r="J6" s="158" t="s">
        <v>244</v>
      </c>
      <c r="K6" s="158" t="s">
        <v>245</v>
      </c>
      <c r="L6" s="158" t="s">
        <v>246</v>
      </c>
      <c r="M6" s="158" t="s">
        <v>247</v>
      </c>
      <c r="N6" s="159" t="s">
        <v>248</v>
      </c>
    </row>
    <row r="7" s="118" customFormat="1" ht="29.1" customHeight="1" spans="1:14">
      <c r="A7" s="131" t="s">
        <v>165</v>
      </c>
      <c r="B7" s="132">
        <f>C7-4</f>
        <v>60</v>
      </c>
      <c r="C7" s="132">
        <f>D7-4</f>
        <v>64</v>
      </c>
      <c r="D7" s="133">
        <v>68</v>
      </c>
      <c r="E7" s="132">
        <f>D7+4</f>
        <v>72</v>
      </c>
      <c r="F7" s="132">
        <f>E7+5</f>
        <v>77</v>
      </c>
      <c r="G7" s="132">
        <f>F7+6</f>
        <v>83</v>
      </c>
      <c r="H7" s="127"/>
      <c r="I7" s="160" t="s">
        <v>249</v>
      </c>
      <c r="J7" s="160" t="s">
        <v>244</v>
      </c>
      <c r="K7" s="160" t="s">
        <v>244</v>
      </c>
      <c r="L7" s="160" t="s">
        <v>250</v>
      </c>
      <c r="M7" s="160" t="s">
        <v>251</v>
      </c>
      <c r="N7" s="161" t="s">
        <v>245</v>
      </c>
    </row>
    <row r="8" s="118" customFormat="1" ht="29.1" customHeight="1" spans="1:14">
      <c r="A8" s="131" t="s">
        <v>168</v>
      </c>
      <c r="B8" s="134">
        <f>C8-3.6</f>
        <v>102.8</v>
      </c>
      <c r="C8" s="134">
        <f>D8-3.6</f>
        <v>106.4</v>
      </c>
      <c r="D8" s="135">
        <v>110</v>
      </c>
      <c r="E8" s="134">
        <f t="shared" ref="E8:G8" si="1">D8+4</f>
        <v>114</v>
      </c>
      <c r="F8" s="134">
        <f t="shared" si="1"/>
        <v>118</v>
      </c>
      <c r="G8" s="134">
        <f t="shared" si="1"/>
        <v>122</v>
      </c>
      <c r="H8" s="127"/>
      <c r="I8" s="160" t="s">
        <v>252</v>
      </c>
      <c r="J8" s="160" t="s">
        <v>244</v>
      </c>
      <c r="K8" s="160" t="s">
        <v>253</v>
      </c>
      <c r="L8" s="160" t="s">
        <v>254</v>
      </c>
      <c r="M8" s="160" t="s">
        <v>253</v>
      </c>
      <c r="N8" s="162" t="s">
        <v>255</v>
      </c>
    </row>
    <row r="9" s="118" customFormat="1" ht="29.1" customHeight="1" spans="1:14">
      <c r="A9" s="131" t="s">
        <v>171</v>
      </c>
      <c r="B9" s="132">
        <f>C9-2.3/2</f>
        <v>32.2</v>
      </c>
      <c r="C9" s="132">
        <f>D9-2.3/2</f>
        <v>33.35</v>
      </c>
      <c r="D9" s="133">
        <v>34.5</v>
      </c>
      <c r="E9" s="132">
        <f t="shared" ref="E9:G9" si="2">D9+2.6/2</f>
        <v>35.8</v>
      </c>
      <c r="F9" s="132">
        <f t="shared" si="2"/>
        <v>37.1</v>
      </c>
      <c r="G9" s="132">
        <f t="shared" si="2"/>
        <v>38.4</v>
      </c>
      <c r="H9" s="127"/>
      <c r="I9" s="158" t="s">
        <v>244</v>
      </c>
      <c r="J9" s="158" t="s">
        <v>256</v>
      </c>
      <c r="K9" s="158" t="s">
        <v>257</v>
      </c>
      <c r="L9" s="158" t="s">
        <v>258</v>
      </c>
      <c r="M9" s="158" t="s">
        <v>257</v>
      </c>
      <c r="N9" s="163" t="s">
        <v>259</v>
      </c>
    </row>
    <row r="10" s="118" customFormat="1" ht="29.1" customHeight="1" spans="1:14">
      <c r="A10" s="131" t="s">
        <v>173</v>
      </c>
      <c r="B10" s="132">
        <f>C10-0.5</f>
        <v>17</v>
      </c>
      <c r="C10" s="132">
        <f>D10-0.5</f>
        <v>17.5</v>
      </c>
      <c r="D10" s="133">
        <v>18</v>
      </c>
      <c r="E10" s="132">
        <f>D10+0.5</f>
        <v>18.5</v>
      </c>
      <c r="F10" s="132">
        <f>E10+0.5</f>
        <v>19</v>
      </c>
      <c r="G10" s="132">
        <f>F10+0.7</f>
        <v>19.7</v>
      </c>
      <c r="H10" s="127"/>
      <c r="I10" s="160" t="s">
        <v>260</v>
      </c>
      <c r="J10" s="160" t="s">
        <v>244</v>
      </c>
      <c r="K10" s="160" t="s">
        <v>261</v>
      </c>
      <c r="L10" s="160" t="s">
        <v>262</v>
      </c>
      <c r="M10" s="160" t="s">
        <v>263</v>
      </c>
      <c r="N10" s="162" t="s">
        <v>263</v>
      </c>
    </row>
    <row r="11" s="118" customFormat="1" ht="29.1" customHeight="1" spans="1:14">
      <c r="A11" s="131" t="s">
        <v>175</v>
      </c>
      <c r="B11" s="132">
        <f>C11-0.7</f>
        <v>29.2</v>
      </c>
      <c r="C11" s="132">
        <f>D11-0.6</f>
        <v>29.9</v>
      </c>
      <c r="D11" s="133">
        <v>30.5</v>
      </c>
      <c r="E11" s="132">
        <f>D11+0.6</f>
        <v>31.1</v>
      </c>
      <c r="F11" s="132">
        <f>E11+0.7</f>
        <v>31.8</v>
      </c>
      <c r="G11" s="132">
        <f>F11+0.6</f>
        <v>32.4</v>
      </c>
      <c r="H11" s="127"/>
      <c r="I11" s="160" t="s">
        <v>264</v>
      </c>
      <c r="J11" s="160" t="s">
        <v>244</v>
      </c>
      <c r="K11" s="160" t="s">
        <v>265</v>
      </c>
      <c r="L11" s="160" t="s">
        <v>244</v>
      </c>
      <c r="M11" s="160" t="s">
        <v>244</v>
      </c>
      <c r="N11" s="162" t="s">
        <v>266</v>
      </c>
    </row>
    <row r="12" s="118" customFormat="1" ht="29.1" customHeight="1" spans="1:14">
      <c r="A12" s="131" t="s">
        <v>178</v>
      </c>
      <c r="B12" s="132">
        <f>C12-0.9</f>
        <v>39.2</v>
      </c>
      <c r="C12" s="132">
        <f>D12-0.9</f>
        <v>40.1</v>
      </c>
      <c r="D12" s="133">
        <v>41</v>
      </c>
      <c r="E12" s="132">
        <f t="shared" ref="E12:G12" si="3">D12+1.1</f>
        <v>42.1</v>
      </c>
      <c r="F12" s="132">
        <f t="shared" si="3"/>
        <v>43.2</v>
      </c>
      <c r="G12" s="132">
        <f t="shared" si="3"/>
        <v>44.3</v>
      </c>
      <c r="H12" s="127"/>
      <c r="I12" s="160" t="s">
        <v>265</v>
      </c>
      <c r="J12" s="160" t="s">
        <v>267</v>
      </c>
      <c r="K12" s="160" t="s">
        <v>268</v>
      </c>
      <c r="L12" s="160" t="s">
        <v>269</v>
      </c>
      <c r="M12" s="160" t="s">
        <v>270</v>
      </c>
      <c r="N12" s="162" t="s">
        <v>265</v>
      </c>
    </row>
    <row r="13" s="118" customFormat="1" ht="29.1" customHeight="1" spans="1:14">
      <c r="A13" s="136"/>
      <c r="B13" s="137"/>
      <c r="C13" s="138"/>
      <c r="D13" s="139"/>
      <c r="E13" s="138"/>
      <c r="F13" s="138"/>
      <c r="G13" s="138"/>
      <c r="H13" s="127"/>
      <c r="I13" s="160"/>
      <c r="J13" s="160"/>
      <c r="K13" s="160"/>
      <c r="L13" s="160"/>
      <c r="M13" s="160"/>
      <c r="N13" s="162"/>
    </row>
    <row r="14" s="118" customFormat="1" ht="29.1" customHeight="1" spans="1:14">
      <c r="A14" s="140"/>
      <c r="B14" s="141"/>
      <c r="C14" s="142"/>
      <c r="D14" s="142"/>
      <c r="E14" s="142"/>
      <c r="F14" s="142"/>
      <c r="G14" s="143"/>
      <c r="H14" s="127"/>
      <c r="I14" s="160"/>
      <c r="J14" s="160"/>
      <c r="K14" s="160"/>
      <c r="L14" s="160"/>
      <c r="M14" s="160"/>
      <c r="N14" s="162"/>
    </row>
    <row r="15" s="118" customFormat="1" ht="29.1" customHeight="1" spans="1:14">
      <c r="A15" s="144"/>
      <c r="B15" s="145"/>
      <c r="C15" s="146"/>
      <c r="D15" s="146"/>
      <c r="E15" s="147"/>
      <c r="F15" s="147"/>
      <c r="G15" s="148"/>
      <c r="H15" s="149"/>
      <c r="I15" s="164"/>
      <c r="J15" s="165"/>
      <c r="K15" s="166"/>
      <c r="L15" s="165"/>
      <c r="M15" s="165"/>
      <c r="N15" s="167"/>
    </row>
    <row r="16" s="118" customFormat="1" ht="15" spans="1:14">
      <c r="A16" s="150" t="s">
        <v>127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="118" customFormat="1" ht="14.25" spans="1:14">
      <c r="A17" s="118" t="s">
        <v>181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="118" customFormat="1" ht="14.25" spans="1:13">
      <c r="A18" s="151"/>
      <c r="B18" s="151"/>
      <c r="C18" s="151"/>
      <c r="D18" s="151"/>
      <c r="E18" s="151"/>
      <c r="F18" s="151"/>
      <c r="G18" s="151"/>
      <c r="H18" s="151"/>
      <c r="I18" s="150" t="s">
        <v>271</v>
      </c>
      <c r="J18" s="168"/>
      <c r="K18" s="150" t="s">
        <v>183</v>
      </c>
      <c r="L18" s="150"/>
      <c r="M18" s="150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10" sqref="E10"/>
    </sheetView>
  </sheetViews>
  <sheetFormatPr defaultColWidth="9" defaultRowHeight="14.25"/>
  <cols>
    <col min="1" max="1" width="5.75" customWidth="1"/>
    <col min="2" max="2" width="9.625" customWidth="1"/>
    <col min="3" max="3" width="9.125" customWidth="1"/>
    <col min="4" max="4" width="6.8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21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21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22"/>
      <c r="D3" s="7"/>
      <c r="E3" s="7"/>
      <c r="F3" s="7"/>
      <c r="G3" s="7"/>
      <c r="H3" s="22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/>
      <c r="O3" s="7"/>
    </row>
    <row r="4" s="95" customFormat="1" ht="26.25" customHeight="1" spans="1:15">
      <c r="A4" s="96">
        <v>1</v>
      </c>
      <c r="B4" s="97" t="s">
        <v>289</v>
      </c>
      <c r="C4" s="62" t="s">
        <v>290</v>
      </c>
      <c r="D4" s="63" t="s">
        <v>120</v>
      </c>
      <c r="E4" s="64" t="s">
        <v>291</v>
      </c>
      <c r="F4" s="60" t="s">
        <v>292</v>
      </c>
      <c r="G4" s="98"/>
      <c r="H4" s="99"/>
      <c r="I4" s="96"/>
      <c r="J4" s="96"/>
      <c r="K4" s="96">
        <v>8</v>
      </c>
      <c r="L4" s="112"/>
      <c r="M4" s="96"/>
      <c r="N4" s="98"/>
      <c r="O4" s="98" t="s">
        <v>293</v>
      </c>
    </row>
    <row r="5" ht="30.75" customHeight="1" spans="1:15">
      <c r="A5" s="100">
        <v>2</v>
      </c>
      <c r="B5" s="97" t="s">
        <v>289</v>
      </c>
      <c r="C5" s="62" t="s">
        <v>290</v>
      </c>
      <c r="D5" s="63" t="s">
        <v>120</v>
      </c>
      <c r="E5" s="64" t="s">
        <v>291</v>
      </c>
      <c r="F5" s="60" t="s">
        <v>292</v>
      </c>
      <c r="G5" s="98"/>
      <c r="H5" s="99"/>
      <c r="I5" s="96"/>
      <c r="J5" s="96"/>
      <c r="K5" s="96">
        <v>5</v>
      </c>
      <c r="L5" s="112"/>
      <c r="M5" s="96"/>
      <c r="N5" s="98"/>
      <c r="O5" s="98" t="s">
        <v>293</v>
      </c>
    </row>
    <row r="6" ht="30.75" customHeight="1" spans="1:15">
      <c r="A6" s="100">
        <v>3</v>
      </c>
      <c r="B6" s="97" t="s">
        <v>294</v>
      </c>
      <c r="C6" s="62" t="s">
        <v>290</v>
      </c>
      <c r="D6" s="63" t="s">
        <v>120</v>
      </c>
      <c r="E6" s="64" t="s">
        <v>291</v>
      </c>
      <c r="F6" s="60" t="s">
        <v>292</v>
      </c>
      <c r="G6" s="98"/>
      <c r="H6" s="99"/>
      <c r="I6" s="96"/>
      <c r="J6" s="96"/>
      <c r="K6" s="96">
        <v>8</v>
      </c>
      <c r="L6" s="112">
        <v>1</v>
      </c>
      <c r="M6" s="96"/>
      <c r="N6" s="98"/>
      <c r="O6" s="98" t="s">
        <v>293</v>
      </c>
    </row>
    <row r="7" ht="22.5" customHeight="1" spans="1:15">
      <c r="A7" s="96">
        <v>4</v>
      </c>
      <c r="B7" s="97" t="s">
        <v>295</v>
      </c>
      <c r="C7" s="62" t="s">
        <v>290</v>
      </c>
      <c r="D7" s="63" t="s">
        <v>120</v>
      </c>
      <c r="E7" s="64" t="s">
        <v>291</v>
      </c>
      <c r="F7" s="60" t="s">
        <v>292</v>
      </c>
      <c r="G7" s="98"/>
      <c r="H7" s="99"/>
      <c r="I7" s="96"/>
      <c r="J7" s="96"/>
      <c r="K7" s="96">
        <v>7</v>
      </c>
      <c r="L7" s="112"/>
      <c r="M7" s="96"/>
      <c r="N7" s="98"/>
      <c r="O7" s="98" t="s">
        <v>293</v>
      </c>
    </row>
    <row r="8" ht="22.5" customHeight="1" spans="1:15">
      <c r="A8" s="100">
        <v>5</v>
      </c>
      <c r="B8" s="101" t="s">
        <v>296</v>
      </c>
      <c r="C8" s="62" t="s">
        <v>290</v>
      </c>
      <c r="D8" s="63" t="s">
        <v>121</v>
      </c>
      <c r="E8" s="64" t="s">
        <v>291</v>
      </c>
      <c r="F8" s="60" t="s">
        <v>292</v>
      </c>
      <c r="G8" s="102"/>
      <c r="H8" s="103"/>
      <c r="I8" s="100"/>
      <c r="J8" s="100"/>
      <c r="K8" s="100">
        <v>2</v>
      </c>
      <c r="L8" s="100"/>
      <c r="M8" s="113" t="s">
        <v>297</v>
      </c>
      <c r="N8" s="100"/>
      <c r="O8" s="98" t="s">
        <v>293</v>
      </c>
    </row>
    <row r="9" ht="22.5" customHeight="1" spans="1:15">
      <c r="A9" s="100">
        <v>5</v>
      </c>
      <c r="B9" s="101" t="s">
        <v>296</v>
      </c>
      <c r="C9" s="62" t="s">
        <v>290</v>
      </c>
      <c r="D9" s="63" t="s">
        <v>121</v>
      </c>
      <c r="E9" s="64" t="s">
        <v>291</v>
      </c>
      <c r="F9" s="60" t="s">
        <v>292</v>
      </c>
      <c r="G9" s="102"/>
      <c r="H9" s="103"/>
      <c r="I9" s="100"/>
      <c r="J9" s="100"/>
      <c r="K9" s="100">
        <v>5</v>
      </c>
      <c r="L9" s="100"/>
      <c r="M9" s="114"/>
      <c r="N9" s="100"/>
      <c r="O9" s="98" t="s">
        <v>293</v>
      </c>
    </row>
    <row r="10" ht="30" customHeight="1" spans="1:15">
      <c r="A10" s="96"/>
      <c r="B10" s="101"/>
      <c r="C10" s="62"/>
      <c r="D10" s="63"/>
      <c r="E10" s="64"/>
      <c r="F10" s="60"/>
      <c r="G10" s="104"/>
      <c r="H10" s="14"/>
      <c r="I10" s="67"/>
      <c r="J10" s="67"/>
      <c r="K10" s="67"/>
      <c r="L10" s="67"/>
      <c r="M10" s="67"/>
      <c r="N10" s="67"/>
      <c r="O10" s="98"/>
    </row>
    <row r="11" ht="17.25" customHeight="1" spans="1:15">
      <c r="A11" s="100"/>
      <c r="B11" s="101"/>
      <c r="C11" s="62"/>
      <c r="D11" s="63"/>
      <c r="E11" s="64"/>
      <c r="F11" s="60"/>
      <c r="G11" s="42"/>
      <c r="H11" s="14"/>
      <c r="I11" s="14"/>
      <c r="J11" s="14"/>
      <c r="K11" s="14"/>
      <c r="L11" s="14"/>
      <c r="M11" s="14"/>
      <c r="N11" s="67"/>
      <c r="O11" s="98"/>
    </row>
    <row r="12" ht="15.75" customHeight="1" spans="1:15">
      <c r="A12" s="100"/>
      <c r="B12" s="101"/>
      <c r="C12" s="62"/>
      <c r="D12" s="63"/>
      <c r="E12" s="64"/>
      <c r="F12" s="60"/>
      <c r="G12" s="14"/>
      <c r="H12" s="14"/>
      <c r="I12" s="14"/>
      <c r="J12" s="14"/>
      <c r="K12" s="14"/>
      <c r="L12" s="14"/>
      <c r="M12" s="14"/>
      <c r="N12" s="14"/>
      <c r="O12" s="98"/>
    </row>
    <row r="13" ht="15.75" customHeight="1" spans="1:15">
      <c r="A13" s="105"/>
      <c r="B13" s="106"/>
      <c r="C13" s="107"/>
      <c r="D13" s="108"/>
      <c r="E13" s="109"/>
      <c r="F13" s="110"/>
      <c r="G13" s="111"/>
      <c r="H13" s="111"/>
      <c r="I13" s="115"/>
      <c r="J13" s="116"/>
      <c r="K13" s="111"/>
      <c r="L13" s="111"/>
      <c r="M13" s="115"/>
      <c r="N13" s="111"/>
      <c r="O13" s="117"/>
    </row>
    <row r="14" s="2" customFormat="1" ht="18.75" spans="1:15">
      <c r="A14" s="15" t="s">
        <v>298</v>
      </c>
      <c r="B14" s="16"/>
      <c r="C14" s="16"/>
      <c r="D14" s="17"/>
      <c r="E14" s="18"/>
      <c r="F14" s="29"/>
      <c r="G14" s="29"/>
      <c r="H14" s="29"/>
      <c r="I14" s="24"/>
      <c r="J14" s="15" t="s">
        <v>299</v>
      </c>
      <c r="K14" s="16"/>
      <c r="L14" s="16"/>
      <c r="M14" s="17"/>
      <c r="N14" s="16"/>
      <c r="O14" s="23"/>
    </row>
    <row r="15" ht="45.75" customHeight="1" spans="1:15">
      <c r="A15" s="19" t="s">
        <v>300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6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M8:M9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zoomScale="125" zoomScaleNormal="125" workbookViewId="0">
      <selection activeCell="H10" sqref="H10"/>
    </sheetView>
  </sheetViews>
  <sheetFormatPr defaultColWidth="9" defaultRowHeight="14.25"/>
  <cols>
    <col min="1" max="1" width="5.25" customWidth="1"/>
    <col min="2" max="2" width="7.625" customWidth="1"/>
    <col min="3" max="3" width="10.75" customWidth="1"/>
    <col min="4" max="4" width="12.875" customWidth="1"/>
    <col min="5" max="5" width="6.875" customWidth="1"/>
    <col min="6" max="6" width="13.62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3" t="s">
        <v>301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="51" customFormat="1" ht="16.5" customHeight="1" spans="1:13">
      <c r="A2" s="54" t="s">
        <v>273</v>
      </c>
      <c r="B2" s="55" t="s">
        <v>278</v>
      </c>
      <c r="C2" s="55" t="s">
        <v>274</v>
      </c>
      <c r="D2" s="56" t="s">
        <v>302</v>
      </c>
      <c r="E2" s="55" t="s">
        <v>276</v>
      </c>
      <c r="F2" s="55" t="s">
        <v>277</v>
      </c>
      <c r="G2" s="54" t="s">
        <v>303</v>
      </c>
      <c r="H2" s="54"/>
      <c r="I2" s="54" t="s">
        <v>304</v>
      </c>
      <c r="J2" s="54"/>
      <c r="K2" s="86" t="s">
        <v>305</v>
      </c>
      <c r="L2" s="87" t="s">
        <v>306</v>
      </c>
      <c r="M2" s="56" t="s">
        <v>307</v>
      </c>
    </row>
    <row r="3" s="51" customFormat="1" ht="16.5" customHeight="1" spans="1:13">
      <c r="A3" s="54"/>
      <c r="B3" s="57"/>
      <c r="C3" s="57"/>
      <c r="D3" s="58"/>
      <c r="E3" s="57"/>
      <c r="F3" s="57"/>
      <c r="G3" s="54" t="s">
        <v>308</v>
      </c>
      <c r="H3" s="54" t="s">
        <v>309</v>
      </c>
      <c r="I3" s="54" t="s">
        <v>308</v>
      </c>
      <c r="J3" s="54" t="s">
        <v>309</v>
      </c>
      <c r="K3" s="88"/>
      <c r="L3" s="89"/>
      <c r="M3" s="58"/>
    </row>
    <row r="4" s="52" customFormat="1" ht="16.5" spans="1:31">
      <c r="A4" s="59">
        <v>1</v>
      </c>
      <c r="B4" s="60" t="s">
        <v>292</v>
      </c>
      <c r="C4" s="61" t="s">
        <v>294</v>
      </c>
      <c r="D4" s="62" t="s">
        <v>290</v>
      </c>
      <c r="E4" s="63" t="s">
        <v>120</v>
      </c>
      <c r="F4" s="64" t="s">
        <v>291</v>
      </c>
      <c r="G4" s="65">
        <v>0.006</v>
      </c>
      <c r="H4" s="65">
        <v>0.008</v>
      </c>
      <c r="I4" s="90"/>
      <c r="J4" s="72"/>
      <c r="K4" s="91"/>
      <c r="L4" s="67" t="s">
        <v>310</v>
      </c>
      <c r="M4" s="59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="52" customFormat="1" ht="16.5" spans="1:31">
      <c r="A5" s="59">
        <v>2</v>
      </c>
      <c r="B5" s="60" t="s">
        <v>292</v>
      </c>
      <c r="C5" s="61"/>
      <c r="D5" s="62" t="s">
        <v>290</v>
      </c>
      <c r="E5" s="63" t="s">
        <v>120</v>
      </c>
      <c r="F5" s="64" t="s">
        <v>291</v>
      </c>
      <c r="G5" s="65">
        <v>0.01</v>
      </c>
      <c r="H5" s="65">
        <v>0.006</v>
      </c>
      <c r="I5" s="90"/>
      <c r="J5" s="72"/>
      <c r="K5" s="59"/>
      <c r="L5" s="67" t="s">
        <v>310</v>
      </c>
      <c r="M5" s="59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="52" customFormat="1" ht="16.5" spans="1:31">
      <c r="A6" s="59">
        <v>3</v>
      </c>
      <c r="B6" s="60" t="s">
        <v>292</v>
      </c>
      <c r="C6" s="61" t="s">
        <v>289</v>
      </c>
      <c r="D6" s="62" t="s">
        <v>290</v>
      </c>
      <c r="E6" s="63" t="s">
        <v>120</v>
      </c>
      <c r="F6" s="64" t="s">
        <v>291</v>
      </c>
      <c r="G6" s="65">
        <v>0.01</v>
      </c>
      <c r="H6" s="65">
        <v>0.007</v>
      </c>
      <c r="I6" s="93"/>
      <c r="J6" s="93"/>
      <c r="K6" s="59"/>
      <c r="L6" s="67" t="s">
        <v>310</v>
      </c>
      <c r="M6" s="59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="52" customFormat="1" ht="16.5" spans="1:31">
      <c r="A7" s="59">
        <v>4</v>
      </c>
      <c r="B7" s="60" t="s">
        <v>292</v>
      </c>
      <c r="C7" s="61"/>
      <c r="D7" s="62" t="s">
        <v>290</v>
      </c>
      <c r="E7" s="63" t="s">
        <v>120</v>
      </c>
      <c r="F7" s="64" t="s">
        <v>291</v>
      </c>
      <c r="G7" s="65">
        <v>0.02</v>
      </c>
      <c r="H7" s="65">
        <v>0.006</v>
      </c>
      <c r="I7" s="90"/>
      <c r="J7" s="72"/>
      <c r="K7" s="59"/>
      <c r="L7" s="67" t="s">
        <v>311</v>
      </c>
      <c r="M7" s="59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="52" customFormat="1" ht="16.5" spans="1:31">
      <c r="A8" s="59">
        <v>5</v>
      </c>
      <c r="B8" s="60" t="s">
        <v>292</v>
      </c>
      <c r="C8" s="66" t="s">
        <v>295</v>
      </c>
      <c r="D8" s="62" t="s">
        <v>290</v>
      </c>
      <c r="E8" s="63" t="s">
        <v>120</v>
      </c>
      <c r="F8" s="64" t="s">
        <v>291</v>
      </c>
      <c r="G8" s="65">
        <v>0.01</v>
      </c>
      <c r="H8" s="65">
        <v>0.01</v>
      </c>
      <c r="I8" s="90"/>
      <c r="J8" s="72"/>
      <c r="K8" s="59"/>
      <c r="L8" s="67"/>
      <c r="M8" s="59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="52" customFormat="1" ht="16.5" spans="1:31">
      <c r="A9" s="59">
        <v>6</v>
      </c>
      <c r="B9" s="60" t="s">
        <v>292</v>
      </c>
      <c r="C9" s="67"/>
      <c r="D9" s="62" t="s">
        <v>290</v>
      </c>
      <c r="E9" s="63" t="s">
        <v>120</v>
      </c>
      <c r="F9" s="64" t="s">
        <v>291</v>
      </c>
      <c r="G9" s="65">
        <v>0.01</v>
      </c>
      <c r="H9" s="65">
        <v>0.01</v>
      </c>
      <c r="I9" s="90"/>
      <c r="J9" s="72"/>
      <c r="K9" s="59"/>
      <c r="L9" s="67"/>
      <c r="M9" s="59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="52" customFormat="1" ht="16.5" spans="1:31">
      <c r="A10" s="59">
        <v>7</v>
      </c>
      <c r="B10" s="60" t="s">
        <v>292</v>
      </c>
      <c r="C10" s="67"/>
      <c r="D10" s="62" t="s">
        <v>290</v>
      </c>
      <c r="E10" s="63" t="s">
        <v>120</v>
      </c>
      <c r="F10" s="64" t="s">
        <v>291</v>
      </c>
      <c r="G10" s="65">
        <v>0.01</v>
      </c>
      <c r="H10" s="65">
        <v>0.01</v>
      </c>
      <c r="I10" s="90"/>
      <c r="J10" s="72"/>
      <c r="K10" s="59"/>
      <c r="L10" s="67"/>
      <c r="M10" s="59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="52" customFormat="1" ht="16.5" spans="1:31">
      <c r="A11" s="59">
        <v>8</v>
      </c>
      <c r="B11" s="60" t="s">
        <v>292</v>
      </c>
      <c r="C11" s="68" t="s">
        <v>312</v>
      </c>
      <c r="D11" s="62" t="s">
        <v>290</v>
      </c>
      <c r="E11" s="69" t="s">
        <v>121</v>
      </c>
      <c r="F11" s="64" t="s">
        <v>291</v>
      </c>
      <c r="G11" s="65">
        <v>0.008</v>
      </c>
      <c r="H11" s="65">
        <v>0.008</v>
      </c>
      <c r="I11" s="90"/>
      <c r="J11" s="72"/>
      <c r="K11" s="59"/>
      <c r="L11" s="67"/>
      <c r="M11" s="59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="52" customFormat="1" ht="16.5" spans="1:31">
      <c r="A12" s="59">
        <v>9</v>
      </c>
      <c r="B12" s="60" t="s">
        <v>292</v>
      </c>
      <c r="C12" s="70"/>
      <c r="D12" s="62" t="s">
        <v>290</v>
      </c>
      <c r="E12" s="69" t="s">
        <v>121</v>
      </c>
      <c r="F12" s="64" t="s">
        <v>291</v>
      </c>
      <c r="G12" s="65">
        <v>0.02</v>
      </c>
      <c r="H12" s="65">
        <v>0.012</v>
      </c>
      <c r="I12" s="90"/>
      <c r="J12" s="72"/>
      <c r="K12" s="59"/>
      <c r="L12" s="67"/>
      <c r="M12" s="59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</row>
    <row r="13" s="52" customFormat="1" ht="16.5" spans="1:31">
      <c r="A13" s="59">
        <v>10</v>
      </c>
      <c r="B13" s="60" t="s">
        <v>292</v>
      </c>
      <c r="C13" s="71"/>
      <c r="D13" s="62" t="s">
        <v>290</v>
      </c>
      <c r="E13" s="69" t="s">
        <v>121</v>
      </c>
      <c r="F13" s="64" t="s">
        <v>291</v>
      </c>
      <c r="G13" s="72"/>
      <c r="H13" s="72"/>
      <c r="I13" s="90"/>
      <c r="J13" s="72"/>
      <c r="K13" s="59"/>
      <c r="L13" s="59"/>
      <c r="M13" s="59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="52" customFormat="1" ht="16.5" spans="1:31">
      <c r="A14" s="59">
        <v>11</v>
      </c>
      <c r="B14" s="60" t="s">
        <v>292</v>
      </c>
      <c r="C14" s="71"/>
      <c r="D14" s="62" t="s">
        <v>290</v>
      </c>
      <c r="E14" s="69" t="s">
        <v>121</v>
      </c>
      <c r="F14" s="64" t="s">
        <v>291</v>
      </c>
      <c r="G14" s="73"/>
      <c r="H14" s="73"/>
      <c r="I14" s="72"/>
      <c r="J14" s="72"/>
      <c r="K14" s="59"/>
      <c r="L14" s="59"/>
      <c r="M14" s="59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="52" customFormat="1" ht="16.5" spans="1:31">
      <c r="A15" s="59">
        <v>12</v>
      </c>
      <c r="B15" s="60" t="s">
        <v>292</v>
      </c>
      <c r="C15" s="71"/>
      <c r="D15" s="62" t="s">
        <v>290</v>
      </c>
      <c r="E15" s="69" t="s">
        <v>121</v>
      </c>
      <c r="F15" s="64" t="s">
        <v>291</v>
      </c>
      <c r="G15" s="72"/>
      <c r="H15" s="72"/>
      <c r="I15" s="72"/>
      <c r="J15" s="72"/>
      <c r="K15" s="59"/>
      <c r="L15" s="59"/>
      <c r="M15" s="59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="52" customFormat="1" ht="16.5" spans="1:31">
      <c r="A16" s="59">
        <v>13</v>
      </c>
      <c r="B16" s="60" t="s">
        <v>292</v>
      </c>
      <c r="C16" s="71"/>
      <c r="D16" s="62" t="s">
        <v>290</v>
      </c>
      <c r="E16" s="69" t="s">
        <v>121</v>
      </c>
      <c r="F16" s="64" t="s">
        <v>291</v>
      </c>
      <c r="G16" s="72"/>
      <c r="H16" s="72"/>
      <c r="I16" s="72"/>
      <c r="J16" s="72"/>
      <c r="K16" s="59"/>
      <c r="L16" s="59"/>
      <c r="M16" s="59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="52" customFormat="1" ht="16.5" spans="1:31">
      <c r="A17" s="59">
        <v>14</v>
      </c>
      <c r="B17" s="60" t="s">
        <v>292</v>
      </c>
      <c r="C17" s="71"/>
      <c r="D17" s="62" t="s">
        <v>290</v>
      </c>
      <c r="E17" s="69" t="s">
        <v>121</v>
      </c>
      <c r="F17" s="64" t="s">
        <v>291</v>
      </c>
      <c r="G17" s="72"/>
      <c r="H17" s="72"/>
      <c r="I17" s="72"/>
      <c r="J17" s="72"/>
      <c r="K17" s="59"/>
      <c r="L17" s="59"/>
      <c r="M17" s="59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ht="16.5" spans="1:31">
      <c r="A18" s="59"/>
      <c r="B18" s="69"/>
      <c r="C18" s="61"/>
      <c r="D18" s="62"/>
      <c r="E18" s="69"/>
      <c r="F18" s="64"/>
      <c r="G18" s="74"/>
      <c r="H18" s="75"/>
      <c r="I18" s="65"/>
      <c r="J18" s="65"/>
      <c r="K18" s="59"/>
      <c r="L18" s="94"/>
      <c r="M18" s="5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ht="16.5" spans="1:31">
      <c r="A19" s="59"/>
      <c r="B19" s="69"/>
      <c r="C19" s="61"/>
      <c r="D19" s="76"/>
      <c r="E19" s="77"/>
      <c r="F19" s="78"/>
      <c r="G19" s="74"/>
      <c r="H19" s="65"/>
      <c r="I19" s="59"/>
      <c r="J19" s="59"/>
      <c r="K19" s="59"/>
      <c r="L19" s="94"/>
      <c r="M19" s="59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="2" customFormat="1" ht="18.75" spans="1:13">
      <c r="A20" s="79" t="s">
        <v>298</v>
      </c>
      <c r="B20" s="80"/>
      <c r="C20" s="80"/>
      <c r="D20" s="80"/>
      <c r="E20" s="81"/>
      <c r="F20" s="82"/>
      <c r="G20" s="83"/>
      <c r="H20" s="79" t="s">
        <v>313</v>
      </c>
      <c r="I20" s="80"/>
      <c r="J20" s="80"/>
      <c r="K20" s="81"/>
      <c r="L20" s="79"/>
      <c r="M20" s="81"/>
    </row>
    <row r="21" ht="107.25" customHeight="1" spans="1:13">
      <c r="A21" s="84" t="s">
        <v>314</v>
      </c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</sheetData>
  <mergeCells count="21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C4:C5"/>
    <mergeCell ref="C6:C7"/>
    <mergeCell ref="C8:C10"/>
    <mergeCell ref="C11:C12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0:M1048576 JI1:JI21 TE1:TE21 ADA1:ADA21 AMW1:AMW21 AWS1:AWS21 BGO1:BGO21 BQK1:BQK21 CAG1:CAG21 CKC1:CKC21 CTY1:CTY21 DDU1:DDU21 DNQ1:DNQ21 DXM1:DXM21 EHI1:EHI21 ERE1:ERE21 FBA1:FBA21 FKW1:FKW21 FUS1:FUS21 GEO1:GEO21 GOK1:GOK21 GYG1:GYG21 HIC1:HIC21 HRY1:HRY21 IBU1:IBU21 ILQ1:ILQ21 IVM1:IVM21 JFI1:JFI21 JPE1:JPE21 JZA1:JZA21 KIW1:KIW21 KSS1:KSS21 LCO1:LCO21 LMK1:LMK21 LWG1:LWG21 MGC1:MGC21 MPY1:MPY21 MZU1:MZU21 NJQ1:NJQ21 NTM1:NTM21 ODI1:ODI21 ONE1:ONE21 OXA1:OXA21 PGW1:PGW21 PQS1:PQS21 QAO1:QAO21 QKK1:QKK21 QUG1:QUG21 REC1:REC21 RNY1:RNY21 RXU1:RXU21 SHQ1:SHQ21 SRM1:SRM21 TBI1:TBI21 TLE1:TLE21 TVA1:TVA21 UEW1:UEW21 UOS1:UOS21 UYO1:UYO21 VIK1:VIK21 VSG1:VSG21 WCC1:WCC21 WLY1:WLY21 WVU1:WVU21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H15" sqref="H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4" customWidth="1"/>
    <col min="9" max="9" width="6.375" customWidth="1"/>
    <col min="10" max="12" width="8.125" customWidth="1"/>
    <col min="13" max="13" width="11.5" customWidth="1"/>
    <col min="14" max="14" width="8.625" customWidth="1"/>
    <col min="15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6.5" spans="1:23">
      <c r="A2" s="30" t="s">
        <v>316</v>
      </c>
      <c r="B2" s="30" t="s">
        <v>278</v>
      </c>
      <c r="C2" s="30" t="s">
        <v>274</v>
      </c>
      <c r="D2" s="30" t="s">
        <v>275</v>
      </c>
      <c r="E2" s="30" t="s">
        <v>276</v>
      </c>
      <c r="F2" s="30" t="s">
        <v>277</v>
      </c>
      <c r="G2" s="31" t="s">
        <v>317</v>
      </c>
      <c r="H2" s="32"/>
      <c r="I2" s="46"/>
      <c r="J2" s="31" t="s">
        <v>318</v>
      </c>
      <c r="K2" s="32"/>
      <c r="L2" s="46"/>
      <c r="M2" s="31" t="s">
        <v>319</v>
      </c>
      <c r="N2" s="32"/>
      <c r="O2" s="46"/>
      <c r="P2" s="31" t="s">
        <v>320</v>
      </c>
      <c r="Q2" s="32"/>
      <c r="R2" s="46"/>
      <c r="S2" s="32" t="s">
        <v>321</v>
      </c>
      <c r="T2" s="32"/>
      <c r="U2" s="46"/>
      <c r="V2" s="26" t="s">
        <v>322</v>
      </c>
      <c r="W2" s="26" t="s">
        <v>287</v>
      </c>
    </row>
    <row r="3" ht="16.5" spans="1:23">
      <c r="A3" s="33"/>
      <c r="B3" s="34"/>
      <c r="C3" s="34"/>
      <c r="D3" s="34"/>
      <c r="E3" s="34"/>
      <c r="F3" s="34"/>
      <c r="G3" s="35" t="s">
        <v>323</v>
      </c>
      <c r="H3" s="35" t="s">
        <v>68</v>
      </c>
      <c r="I3" s="35" t="s">
        <v>278</v>
      </c>
      <c r="J3" s="35" t="s">
        <v>323</v>
      </c>
      <c r="K3" s="35" t="s">
        <v>68</v>
      </c>
      <c r="L3" s="35" t="s">
        <v>278</v>
      </c>
      <c r="M3" s="35" t="s">
        <v>323</v>
      </c>
      <c r="N3" s="35" t="s">
        <v>68</v>
      </c>
      <c r="O3" s="35" t="s">
        <v>278</v>
      </c>
      <c r="P3" s="35" t="s">
        <v>323</v>
      </c>
      <c r="Q3" s="35" t="s">
        <v>68</v>
      </c>
      <c r="R3" s="35" t="s">
        <v>278</v>
      </c>
      <c r="S3" s="35" t="s">
        <v>323</v>
      </c>
      <c r="T3" s="35" t="s">
        <v>68</v>
      </c>
      <c r="U3" s="35" t="s">
        <v>278</v>
      </c>
      <c r="V3" s="48"/>
      <c r="W3" s="48"/>
    </row>
    <row r="4" ht="38.25" customHeight="1" spans="1:23">
      <c r="A4" s="36">
        <v>1</v>
      </c>
      <c r="B4" s="37" t="s">
        <v>324</v>
      </c>
      <c r="C4" s="38"/>
      <c r="D4" s="37" t="s">
        <v>325</v>
      </c>
      <c r="E4" s="37" t="s">
        <v>326</v>
      </c>
      <c r="F4" s="37" t="s">
        <v>327</v>
      </c>
      <c r="G4" s="39" t="s">
        <v>328</v>
      </c>
      <c r="H4" s="39" t="s">
        <v>329</v>
      </c>
      <c r="I4" s="47" t="s">
        <v>330</v>
      </c>
      <c r="J4" s="47" t="s">
        <v>331</v>
      </c>
      <c r="K4" s="39" t="s">
        <v>332</v>
      </c>
      <c r="L4" s="47" t="s">
        <v>333</v>
      </c>
      <c r="M4" s="39" t="s">
        <v>334</v>
      </c>
      <c r="N4" s="39" t="s">
        <v>335</v>
      </c>
      <c r="O4" s="39" t="s">
        <v>336</v>
      </c>
      <c r="P4" s="39" t="s">
        <v>334</v>
      </c>
      <c r="Q4" s="39" t="s">
        <v>337</v>
      </c>
      <c r="R4" s="39" t="s">
        <v>338</v>
      </c>
      <c r="S4" s="49" t="s">
        <v>339</v>
      </c>
      <c r="T4" s="49" t="s">
        <v>340</v>
      </c>
      <c r="U4" s="50" t="s">
        <v>341</v>
      </c>
      <c r="V4" s="50" t="s">
        <v>95</v>
      </c>
      <c r="W4" s="13"/>
    </row>
    <row r="5" ht="16.5" spans="1:23">
      <c r="A5" s="40"/>
      <c r="B5" s="41"/>
      <c r="C5" s="40"/>
      <c r="D5" s="40"/>
      <c r="E5" s="40"/>
      <c r="F5" s="41"/>
      <c r="G5" s="31" t="s">
        <v>342</v>
      </c>
      <c r="H5" s="32"/>
      <c r="I5" s="46"/>
      <c r="J5" s="31" t="s">
        <v>343</v>
      </c>
      <c r="K5" s="32"/>
      <c r="L5" s="46"/>
      <c r="M5" s="31" t="s">
        <v>344</v>
      </c>
      <c r="N5" s="32"/>
      <c r="O5" s="46"/>
      <c r="P5" s="31" t="s">
        <v>345</v>
      </c>
      <c r="Q5" s="32"/>
      <c r="R5" s="46"/>
      <c r="S5" s="32" t="s">
        <v>346</v>
      </c>
      <c r="T5" s="32"/>
      <c r="U5" s="46"/>
      <c r="V5" s="13"/>
      <c r="W5" s="13"/>
    </row>
    <row r="6" ht="16.5" spans="1:23">
      <c r="A6" s="40"/>
      <c r="B6" s="41"/>
      <c r="C6" s="40"/>
      <c r="D6" s="40"/>
      <c r="E6" s="40"/>
      <c r="F6" s="41"/>
      <c r="G6" s="35" t="s">
        <v>323</v>
      </c>
      <c r="H6" s="35" t="s">
        <v>68</v>
      </c>
      <c r="I6" s="35" t="s">
        <v>278</v>
      </c>
      <c r="J6" s="35" t="s">
        <v>323</v>
      </c>
      <c r="K6" s="35" t="s">
        <v>68</v>
      </c>
      <c r="L6" s="35" t="s">
        <v>278</v>
      </c>
      <c r="M6" s="35" t="s">
        <v>323</v>
      </c>
      <c r="N6" s="35" t="s">
        <v>68</v>
      </c>
      <c r="O6" s="35" t="s">
        <v>278</v>
      </c>
      <c r="P6" s="35" t="s">
        <v>323</v>
      </c>
      <c r="Q6" s="35" t="s">
        <v>68</v>
      </c>
      <c r="R6" s="35" t="s">
        <v>278</v>
      </c>
      <c r="S6" s="35" t="s">
        <v>323</v>
      </c>
      <c r="T6" s="35" t="s">
        <v>68</v>
      </c>
      <c r="U6" s="35" t="s">
        <v>278</v>
      </c>
      <c r="V6" s="13"/>
      <c r="W6" s="13"/>
    </row>
    <row r="7" ht="27.75" customHeight="1" spans="1:23">
      <c r="A7" s="42"/>
      <c r="B7" s="43"/>
      <c r="C7" s="42"/>
      <c r="D7" s="42"/>
      <c r="E7" s="42"/>
      <c r="F7" s="43"/>
      <c r="G7" s="39" t="s">
        <v>347</v>
      </c>
      <c r="H7" s="39" t="s">
        <v>348</v>
      </c>
      <c r="I7" s="39" t="s">
        <v>349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95</v>
      </c>
      <c r="W7" s="13"/>
    </row>
    <row r="8" spans="1:23">
      <c r="A8" s="44"/>
      <c r="B8" s="44"/>
      <c r="C8" s="44"/>
      <c r="D8" s="44"/>
      <c r="E8" s="44"/>
      <c r="F8" s="4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5"/>
      <c r="B9" s="45"/>
      <c r="C9" s="45"/>
      <c r="D9" s="45"/>
      <c r="E9" s="45"/>
      <c r="F9" s="4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4"/>
      <c r="B10" s="44"/>
      <c r="C10" s="44"/>
      <c r="D10" s="44"/>
      <c r="E10" s="44"/>
      <c r="F10" s="4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5"/>
      <c r="B11" s="45"/>
      <c r="C11" s="45"/>
      <c r="D11" s="45"/>
      <c r="E11" s="45"/>
      <c r="F11" s="4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4"/>
      <c r="B12" s="44"/>
      <c r="C12" s="44"/>
      <c r="D12" s="44"/>
      <c r="E12" s="44"/>
      <c r="F12" s="4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5"/>
      <c r="B13" s="45"/>
      <c r="C13" s="45"/>
      <c r="D13" s="45"/>
      <c r="E13" s="45"/>
      <c r="F13" s="4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4"/>
      <c r="B14" s="44"/>
      <c r="C14" s="44"/>
      <c r="D14" s="44"/>
      <c r="E14" s="44"/>
      <c r="F14" s="4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5"/>
      <c r="B15" s="45"/>
      <c r="C15" s="45"/>
      <c r="D15" s="45"/>
      <c r="E15" s="45"/>
      <c r="F15" s="4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ht="18.75" spans="1:23">
      <c r="A17" s="15" t="s">
        <v>350</v>
      </c>
      <c r="B17" s="16"/>
      <c r="C17" s="16"/>
      <c r="D17" s="16"/>
      <c r="E17" s="17"/>
      <c r="F17" s="18"/>
      <c r="G17" s="24"/>
      <c r="H17" s="29"/>
      <c r="I17" s="29"/>
      <c r="J17" s="15" t="s">
        <v>351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2022-08-06T06:16:49Z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