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0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<sst xmlns="http://schemas.openxmlformats.org/spreadsheetml/2006/main" count="318">
  <si>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</si>
  <si>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</si>
  <si>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</si>
  <si>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</si>
  <si>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</si>
  <si>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</si>
  <si>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</si>
  <si>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</si>
  <si>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</si>
  <si>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</si>
  <si>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</si>
  <si>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</si>
  <si>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</si>
  <si>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</si>
  <si>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</si>
  <si>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</si>
  <si>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</si>
  <si>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</si>
  <si>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</si>
  <si>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</si>
  <si>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</si>
  <si>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</si>
  <si>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</si>
  <si>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</si>
  <si>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</si>
  <si>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</si>
  <si>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</si>
  <si>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</si>
  <si>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</si>
  <si>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</si>
  <si>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</si>
  <si>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</si>
  <si>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</si>
  <si>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</si>
  <si>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</si>
  <si>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</si>
  <si>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</si>
  <si>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</si>
  <si>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</si>
  <si>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</si>
  <si>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</si>
  <si>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</si>
  <si>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</si>
  <si>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</si>
  <si>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</si>
  <si>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</si>
  <si>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</si>
  <si>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</si>
  <si>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</si>
  <si>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</si>
  <si>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</si>
  <si>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</si>
  <si>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</si>
  <si>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</si>
  <si>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</si>
  <si>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</si>
  <si>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</si>
  <si>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</si>
  <si>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</si>
  <si>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</si>
  <si>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</si>
  <si>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</si>
  <si>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</si>
  <si>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</si>
  <si>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</si>
  <si>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</si>
  <si>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</si>
  <si>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</si>
  <si>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</si>
  <si>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</si>
  <si>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</si>
  <si>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</si>
  <si>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</si>
  <si>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</si>
  <si>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</si>
  <si>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</si>
  <si>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</si>
  <si>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</si>
  <si>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</si>
  <si>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</si>
  <si>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</si>
  <si>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</si>
  <si>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</si>
  <si>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</si>
  <si>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</si>
  <si>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</si>
  <si>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</si>
  <si>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</si>
  <si>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</si>
  <si>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</si>
  <si>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</si>
  <si>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</si>
  <si>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</si>
  <si>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</si>
  <si>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</si>
  <si>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</si>
  <si>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</si>
  <si>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</si>
  <si>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</si>
  <si>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</si>
  <si>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</si>
  <si>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</si>
  <si>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</si>
  <si>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</si>
  <si>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</si>
  <si>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</si>
  <si>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</si>
  <si>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</si>
  <si>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</si>
  <si>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</si>
  <si>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</si>
  <si>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</si>
  <si>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</si>
  <si>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</si>
  <si>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</si>
  <si>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</si>
  <si>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</si>
  <si>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</si>
  <si>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</si>
  <si>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</si>
  <si>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</si>
  <si>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</si>
  <si>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</si>
  <si>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</si>
  <si>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</si>
  <si>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</si>
  <si>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</si>
  <si>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</si>
  <si>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</si>
  <si>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</si>
  <si>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</si>
  <si>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</si>
  <si>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</si>
  <si>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</si>
  <si>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</si>
  <si>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</si>
  <si>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</si>
  <si>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</si>
  <si>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</si>
  <si>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</si>
  <si>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</si>
  <si>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</si>
  <si>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</si>
  <si>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</si>
  <si>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</si>
  <si>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</si>
  <si>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</si>
  <si>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</si>
  <si>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TAWWAK92202</t>
  </si>
  <si>
    <t>女式套绒冲锋衣</t>
  </si>
  <si>
    <t>山东盛源</t>
  </si>
  <si>
    <t>合同日期</t>
  </si>
  <si>
    <t>检验资料确认</t>
  </si>
  <si>
    <t>交货形式</t>
  </si>
  <si>
    <t>沈阳仓+盛源仓</t>
  </si>
  <si>
    <t>面料第三方合格报告</t>
  </si>
  <si>
    <t>验货次数</t>
  </si>
  <si>
    <t>成品第三方合格报告</t>
  </si>
  <si>
    <t>验货数量</t>
  </si>
  <si>
    <t>761（沈）+3269（盛）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</si>
  <si>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</si>
  <si>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</si>
  <si>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</si>
  <si>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</si>
  <si>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</si>
  <si>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</si>
  <si>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</si>
  <si>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</si>
  <si>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</si>
  <si>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</si>
  <si>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</si>
  <si>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</si>
  <si>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</si>
  <si>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</si>
  <si>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</si>
  <si>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</si>
  <si>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</si>
  <si>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</si>
  <si>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</si>
  <si>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</si>
  <si>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</si>
  <si>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</si>
  <si>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</si>
  <si>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姜饼红    全码（S M L XL XXL）2345  2080  1995  1818  1819</t>
  </si>
  <si>
    <t>镜空蓝    全码（S M L XL XXL）2146  2274  2328  2174  1604</t>
  </si>
  <si>
    <t>冷灰紫    全码（S M L XL XXL）2428  2420  2517  2458  3079</t>
  </si>
  <si>
    <t>米色      全码（S M L XL XXL）1017  864   906   2384  983</t>
  </si>
  <si>
    <t>黑色      全码（S M L XL XXL）1781  1663  1747  1681  1641</t>
  </si>
  <si>
    <t>情况说明：</t>
  </si>
  <si>
    <t xml:space="preserve">【问题点描述】  </t>
  </si>
  <si>
    <t>1.脏污3件</t>
  </si>
  <si>
    <t>2.兜口整烫打折1件</t>
  </si>
  <si>
    <t>3.跳线2件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</si>
  <si>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</si>
  <si>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</si>
  <si>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</si>
  <si>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</si>
  <si>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</si>
  <si>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</si>
  <si>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此次出货4030件，按照探路者要求抽箱验货200件，返修6件，未超标，同意出货。</t>
  </si>
  <si>
    <t>品控部</t>
  </si>
  <si>
    <t>检验人</t>
  </si>
  <si>
    <t>曹亚云
张海霞</t>
  </si>
  <si>
    <t>蒋</t>
  </si>
  <si>
    <t>QC规格测量表</t>
  </si>
  <si>
    <t>指示规格 FINAL SPAC</t>
  </si>
  <si>
    <t>米色</t>
  </si>
  <si>
    <t>镜空蓝</t>
  </si>
  <si>
    <t>冷灰紫</t>
  </si>
  <si>
    <t>姜饼红</t>
  </si>
  <si>
    <t>黑色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</si>
  <si>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</si>
  <si>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</si>
  <si>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</si>
  <si>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</si>
  <si>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</si>
  <si>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</si>
  <si>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</si>
  <si>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</si>
  <si>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+1 +0.5</t>
  </si>
  <si>
    <t>+0.5  +0.5</t>
  </si>
  <si>
    <t>+1  +1</t>
  </si>
  <si>
    <t>+1  +0.5</t>
  </si>
  <si>
    <t>胸围</t>
  </si>
  <si>
    <t>-0.5  0</t>
  </si>
  <si>
    <t>-0.5  -0.5</t>
  </si>
  <si>
    <t>腰围</t>
  </si>
  <si>
    <t>0  +1</t>
  </si>
  <si>
    <t>+0.5  +1</t>
  </si>
  <si>
    <t>+0.5 +0.5</t>
  </si>
  <si>
    <t>+0.5  0</t>
  </si>
  <si>
    <t>摆围</t>
  </si>
  <si>
    <t>+0.7  0</t>
  </si>
  <si>
    <t>-0.6  +0.4</t>
  </si>
  <si>
    <t>肩宽</t>
  </si>
  <si>
    <t>-0.5 -0.5</t>
  </si>
  <si>
    <t>0  0</t>
  </si>
  <si>
    <t>下领围</t>
  </si>
  <si>
    <t>-0.5  -1</t>
  </si>
  <si>
    <t>肩点袖长</t>
  </si>
  <si>
    <t>袖肥/2</t>
  </si>
  <si>
    <t>0  +0.5</t>
  </si>
  <si>
    <t>+0.5 0</t>
  </si>
  <si>
    <t>袖口围
2(松量)</t>
  </si>
  <si>
    <t>+0.3  0</t>
  </si>
  <si>
    <t>帽高</t>
  </si>
  <si>
    <t xml:space="preserve"> 0  0</t>
  </si>
  <si>
    <t>帽宽</t>
  </si>
  <si>
    <t>0   0</t>
  </si>
  <si>
    <t>内件</t>
  </si>
  <si>
    <t>-1  0</t>
  </si>
  <si>
    <t>袖口围/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</si>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</sst>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0"/>
      <name val="华文楷体"/>
      <charset val="134"/>
    </font>
    <font>
      <b/>
      <sz val="14"/>
      <name val="华文楷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0" fontId="17" fillId="0" borderId="0">
      <alignment vertical="center"/>
    </xf>
    <xf numFmtId="0" fontId="39" fillId="0" borderId="0">
      <alignment vertical="center"/>
    </xf>
    <xf numFmtId="0" fontId="17" fillId="0" borderId="0">
      <alignment vertical="center"/>
    </xf>
    <xf numFmtId="0" fontId="39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53" fillId="33" borderId="69" applyNumberFormat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1" fillId="13" borderId="69" applyNumberForma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7" fillId="0" borderId="0"/>
    <xf numFmtId="0" fontId="49" fillId="2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8" fillId="0" borderId="71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0" fillId="23" borderId="73" applyNumberFormat="0" applyAlignment="0" applyProtection="0">
      <alignment vertical="center"/>
    </xf>
    <xf numFmtId="0" fontId="46" fillId="13" borderId="70" applyNumberFormat="0" applyAlignment="0" applyProtection="0">
      <alignment vertical="center"/>
    </xf>
    <xf numFmtId="0" fontId="45" fillId="0" borderId="6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/>
    <xf numFmtId="0" fontId="34" fillId="34" borderId="0" applyNumberFormat="0" applyBorder="0" applyAlignment="0" applyProtection="0">
      <alignment vertical="center"/>
    </xf>
    <xf numFmtId="0" fontId="39" fillId="21" borderId="72" applyNumberFormat="0" applyFon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38" fillId="0" borderId="68" applyNumberFormat="0" applyFill="0" applyAlignment="0" applyProtection="0">
      <alignment vertical="center"/>
    </xf>
    <xf numFmtId="0" fontId="37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5" fillId="0" borderId="67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7" fillId="0" borderId="0"/>
    <xf numFmtId="0" fontId="33" fillId="0" borderId="66" applyNumberFormat="0" applyFill="0" applyAlignment="0" applyProtection="0">
      <alignment vertical="center"/>
    </xf>
  </cellStyleXfs>
  <cellXfs count="34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5" applyFont="1" applyFill="1" applyAlignment="1">
      <alignment horizontal="center" vertical="center"/>
    </xf>
    <xf numFmtId="0" fontId="11" fillId="3" borderId="0" xfId="55" applyFont="1" applyFill="1" applyAlignment="1">
      <alignment horizontal="center" vertical="center"/>
    </xf>
    <xf numFmtId="0" fontId="12" fillId="3" borderId="0" xfId="55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12" xfId="55" applyFont="1" applyFill="1" applyBorder="1" applyAlignment="1" applyProtection="1">
      <alignment horizontal="center" vertical="center"/>
    </xf>
    <xf numFmtId="0" fontId="11" fillId="3" borderId="2" xfId="55" applyFont="1" applyFill="1" applyBorder="1" applyAlignment="1">
      <alignment horizontal="center" vertical="center"/>
    </xf>
    <xf numFmtId="0" fontId="13" fillId="0" borderId="2" xfId="23" applyFont="1" applyFill="1" applyBorder="1" applyAlignment="1">
      <alignment horizontal="center" vertical="center"/>
    </xf>
    <xf numFmtId="0" fontId="13" fillId="4" borderId="2" xfId="23" applyFont="1" applyFill="1" applyBorder="1" applyAlignment="1">
      <alignment horizontal="center" vertical="center"/>
    </xf>
    <xf numFmtId="0" fontId="13" fillId="0" borderId="2" xfId="23" applyFont="1" applyFill="1" applyBorder="1" applyAlignment="1">
      <alignment horizontal="center" vertical="center" wrapText="1"/>
    </xf>
    <xf numFmtId="0" fontId="14" fillId="0" borderId="2" xfId="23" applyFont="1" applyFill="1" applyBorder="1" applyAlignment="1">
      <alignment horizontal="center" vertical="center"/>
    </xf>
    <xf numFmtId="0" fontId="13" fillId="0" borderId="2" xfId="41" applyFont="1" applyBorder="1" applyAlignment="1">
      <alignment horizontal="center" vertical="center"/>
    </xf>
    <xf numFmtId="0" fontId="13" fillId="0" borderId="2" xfId="41" applyFont="1" applyFill="1" applyBorder="1" applyAlignment="1">
      <alignment horizontal="center" vertical="center"/>
    </xf>
    <xf numFmtId="0" fontId="11" fillId="3" borderId="11" xfId="55" applyFont="1" applyFill="1" applyBorder="1" applyAlignment="1">
      <alignment horizontal="center" vertical="center"/>
    </xf>
    <xf numFmtId="49" fontId="15" fillId="3" borderId="2" xfId="55" applyNumberFormat="1" applyFont="1" applyFill="1" applyBorder="1" applyAlignment="1">
      <alignment horizontal="center" vertical="center"/>
    </xf>
    <xf numFmtId="49" fontId="16" fillId="3" borderId="2" xfId="2" applyNumberFormat="1" applyFont="1" applyFill="1" applyBorder="1" applyAlignment="1">
      <alignment horizontal="center" vertical="center"/>
    </xf>
    <xf numFmtId="0" fontId="17" fillId="0" borderId="0" xfId="3" applyFill="1" applyBorder="1" applyAlignment="1">
      <alignment horizontal="left" vertical="center"/>
    </xf>
    <xf numFmtId="0" fontId="17" fillId="0" borderId="0" xfId="3" applyFont="1" applyFill="1" applyAlignment="1">
      <alignment horizontal="left" vertical="center"/>
    </xf>
    <xf numFmtId="0" fontId="17" fillId="0" borderId="0" xfId="3" applyFill="1" applyAlignment="1">
      <alignment horizontal="left" vertical="center"/>
    </xf>
    <xf numFmtId="0" fontId="18" fillId="0" borderId="13" xfId="3" applyFont="1" applyFill="1" applyBorder="1" applyAlignment="1">
      <alignment horizontal="center" vertical="top"/>
    </xf>
    <xf numFmtId="0" fontId="19" fillId="0" borderId="14" xfId="3" applyFont="1" applyFill="1" applyBorder="1" applyAlignment="1">
      <alignment horizontal="left" vertical="center"/>
    </xf>
    <xf numFmtId="0" fontId="20" fillId="0" borderId="15" xfId="3" applyFont="1" applyFill="1" applyBorder="1" applyAlignment="1">
      <alignment horizontal="center" vertical="center"/>
    </xf>
    <xf numFmtId="0" fontId="19" fillId="0" borderId="15" xfId="3" applyFont="1" applyFill="1" applyBorder="1" applyAlignment="1">
      <alignment horizontal="center" vertical="center"/>
    </xf>
    <xf numFmtId="0" fontId="19" fillId="0" borderId="16" xfId="3" applyFont="1" applyFill="1" applyBorder="1" applyAlignment="1">
      <alignment vertical="center"/>
    </xf>
    <xf numFmtId="0" fontId="20" fillId="0" borderId="17" xfId="3" applyFont="1" applyFill="1" applyBorder="1" applyAlignment="1">
      <alignment horizontal="center" vertical="center"/>
    </xf>
    <xf numFmtId="0" fontId="19" fillId="0" borderId="17" xfId="3" applyFont="1" applyFill="1" applyBorder="1" applyAlignment="1">
      <alignment vertical="center"/>
    </xf>
    <xf numFmtId="0" fontId="19" fillId="0" borderId="16" xfId="3" applyFont="1" applyFill="1" applyBorder="1" applyAlignment="1">
      <alignment horizontal="left" vertical="center"/>
    </xf>
    <xf numFmtId="0" fontId="20" fillId="0" borderId="17" xfId="3" applyFont="1" applyFill="1" applyBorder="1" applyAlignment="1">
      <alignment horizontal="right" vertical="center"/>
    </xf>
    <xf numFmtId="0" fontId="19" fillId="0" borderId="17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vertical="center"/>
    </xf>
    <xf numFmtId="0" fontId="20" fillId="0" borderId="19" xfId="3" applyFont="1" applyFill="1" applyBorder="1" applyAlignment="1">
      <alignment horizontal="right" vertical="center"/>
    </xf>
    <xf numFmtId="0" fontId="19" fillId="0" borderId="19" xfId="3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0" fontId="19" fillId="0" borderId="14" xfId="3" applyFont="1" applyFill="1" applyBorder="1" applyAlignment="1">
      <alignment vertical="center"/>
    </xf>
    <xf numFmtId="0" fontId="19" fillId="0" borderId="15" xfId="3" applyFont="1" applyFill="1" applyBorder="1" applyAlignment="1">
      <alignment vertical="center"/>
    </xf>
    <xf numFmtId="0" fontId="21" fillId="0" borderId="17" xfId="3" applyFont="1" applyFill="1" applyBorder="1" applyAlignment="1">
      <alignment horizontal="left" vertical="center"/>
    </xf>
    <xf numFmtId="0" fontId="22" fillId="0" borderId="20" xfId="3" applyFont="1" applyFill="1" applyBorder="1" applyAlignment="1">
      <alignment horizontal="left" vertical="center"/>
    </xf>
    <xf numFmtId="0" fontId="22" fillId="0" borderId="21" xfId="3" applyFont="1" applyFill="1" applyBorder="1" applyAlignment="1">
      <alignment horizontal="left" vertical="center"/>
    </xf>
    <xf numFmtId="0" fontId="21" fillId="0" borderId="17" xfId="3" applyFont="1" applyFill="1" applyBorder="1" applyAlignment="1">
      <alignment vertical="center"/>
    </xf>
    <xf numFmtId="0" fontId="21" fillId="0" borderId="19" xfId="3" applyFont="1" applyFill="1" applyBorder="1" applyAlignment="1">
      <alignment horizontal="left" vertical="center"/>
    </xf>
    <xf numFmtId="0" fontId="21" fillId="0" borderId="19" xfId="3" applyFont="1" applyFill="1" applyBorder="1" applyAlignment="1">
      <alignment vertical="center"/>
    </xf>
    <xf numFmtId="0" fontId="21" fillId="0" borderId="0" xfId="3" applyFont="1" applyFill="1" applyBorder="1" applyAlignment="1">
      <alignment horizontal="left" vertical="center"/>
    </xf>
    <xf numFmtId="0" fontId="19" fillId="0" borderId="15" xfId="3" applyFont="1" applyFill="1" applyBorder="1" applyAlignment="1">
      <alignment horizontal="left" vertical="center"/>
    </xf>
    <xf numFmtId="0" fontId="21" fillId="0" borderId="16" xfId="3" applyFont="1" applyFill="1" applyBorder="1" applyAlignment="1">
      <alignment horizontal="left" vertical="center"/>
    </xf>
    <xf numFmtId="0" fontId="21" fillId="0" borderId="20" xfId="3" applyFont="1" applyFill="1" applyBorder="1" applyAlignment="1">
      <alignment horizontal="left" vertical="center"/>
    </xf>
    <xf numFmtId="0" fontId="21" fillId="0" borderId="21" xfId="3" applyFont="1" applyFill="1" applyBorder="1" applyAlignment="1">
      <alignment horizontal="left" vertical="center"/>
    </xf>
    <xf numFmtId="0" fontId="21" fillId="0" borderId="16" xfId="3" applyFont="1" applyFill="1" applyBorder="1" applyAlignment="1">
      <alignment horizontal="left" vertical="center" wrapText="1"/>
    </xf>
    <xf numFmtId="0" fontId="21" fillId="0" borderId="17" xfId="3" applyFont="1" applyFill="1" applyBorder="1" applyAlignment="1">
      <alignment horizontal="left" vertical="center" wrapText="1"/>
    </xf>
    <xf numFmtId="0" fontId="19" fillId="0" borderId="18" xfId="3" applyFont="1" applyFill="1" applyBorder="1" applyAlignment="1">
      <alignment horizontal="left" vertical="center"/>
    </xf>
    <xf numFmtId="0" fontId="17" fillId="0" borderId="19" xfId="3" applyFill="1" applyBorder="1" applyAlignment="1">
      <alignment horizontal="center" vertical="center"/>
    </xf>
    <xf numFmtId="0" fontId="19" fillId="0" borderId="22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left" vertical="center"/>
    </xf>
    <xf numFmtId="0" fontId="19" fillId="0" borderId="24" xfId="3" applyFont="1" applyFill="1" applyBorder="1" applyAlignment="1">
      <alignment horizontal="left" vertical="center"/>
    </xf>
    <xf numFmtId="0" fontId="17" fillId="0" borderId="20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horizontal="left" vertical="center"/>
    </xf>
    <xf numFmtId="0" fontId="22" fillId="0" borderId="14" xfId="3" applyFont="1" applyFill="1" applyBorder="1" applyAlignment="1">
      <alignment horizontal="left" vertical="center"/>
    </xf>
    <xf numFmtId="0" fontId="22" fillId="0" borderId="15" xfId="3" applyFont="1" applyFill="1" applyBorder="1" applyAlignment="1">
      <alignment horizontal="left" vertical="center"/>
    </xf>
    <xf numFmtId="0" fontId="19" fillId="0" borderId="17" xfId="3" applyFont="1" applyFill="1" applyBorder="1" applyAlignment="1">
      <alignment horizontal="center" vertical="center"/>
    </xf>
    <xf numFmtId="0" fontId="21" fillId="0" borderId="19" xfId="3" applyFont="1" applyFill="1" applyBorder="1" applyAlignment="1">
      <alignment horizontal="center" vertical="center"/>
    </xf>
    <xf numFmtId="0" fontId="19" fillId="0" borderId="25" xfId="3" applyFont="1" applyFill="1" applyBorder="1" applyAlignment="1">
      <alignment horizontal="center" vertical="center"/>
    </xf>
    <xf numFmtId="0" fontId="19" fillId="0" borderId="26" xfId="3" applyFont="1" applyFill="1" applyBorder="1" applyAlignment="1">
      <alignment horizontal="center" vertical="center"/>
    </xf>
    <xf numFmtId="58" fontId="21" fillId="0" borderId="17" xfId="3" applyNumberFormat="1" applyFont="1" applyFill="1" applyBorder="1" applyAlignment="1">
      <alignment horizontal="center" vertical="center"/>
    </xf>
    <xf numFmtId="0" fontId="21" fillId="0" borderId="17" xfId="3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horizontal="left" vertical="center"/>
    </xf>
    <xf numFmtId="0" fontId="21" fillId="0" borderId="0" xfId="3" applyFont="1" applyFill="1" applyAlignment="1">
      <alignment horizontal="left" vertical="center"/>
    </xf>
    <xf numFmtId="0" fontId="21" fillId="0" borderId="25" xfId="3" applyFont="1" applyFill="1" applyBorder="1" applyAlignment="1">
      <alignment horizontal="center" vertical="center"/>
    </xf>
    <xf numFmtId="0" fontId="21" fillId="0" borderId="24" xfId="3" applyFont="1" applyFill="1" applyBorder="1" applyAlignment="1">
      <alignment horizontal="center" vertical="center"/>
    </xf>
    <xf numFmtId="0" fontId="21" fillId="0" borderId="27" xfId="3" applyFont="1" applyFill="1" applyBorder="1" applyAlignment="1">
      <alignment horizontal="center" vertical="center"/>
    </xf>
    <xf numFmtId="0" fontId="21" fillId="0" borderId="21" xfId="3" applyFont="1" applyFill="1" applyBorder="1" applyAlignment="1">
      <alignment horizontal="center" vertical="center"/>
    </xf>
    <xf numFmtId="0" fontId="19" fillId="0" borderId="27" xfId="3" applyFont="1" applyFill="1" applyBorder="1" applyAlignment="1">
      <alignment horizontal="left" vertical="center"/>
    </xf>
    <xf numFmtId="0" fontId="19" fillId="0" borderId="28" xfId="3" applyFont="1" applyFill="1" applyBorder="1" applyAlignment="1">
      <alignment horizontal="left" vertical="center"/>
    </xf>
    <xf numFmtId="0" fontId="21" fillId="0" borderId="19" xfId="3" applyFont="1" applyFill="1" applyBorder="1" applyAlignment="1">
      <alignment vertical="center" wrapText="1"/>
    </xf>
    <xf numFmtId="58" fontId="21" fillId="0" borderId="19" xfId="3" applyNumberFormat="1" applyFont="1" applyFill="1" applyBorder="1" applyAlignment="1">
      <alignment vertical="center"/>
    </xf>
    <xf numFmtId="0" fontId="19" fillId="0" borderId="19" xfId="3" applyFont="1" applyFill="1" applyBorder="1" applyAlignment="1">
      <alignment horizontal="center" vertical="center"/>
    </xf>
    <xf numFmtId="0" fontId="21" fillId="0" borderId="15" xfId="3" applyFont="1" applyFill="1" applyBorder="1" applyAlignment="1">
      <alignment horizontal="center" vertical="center"/>
    </xf>
    <xf numFmtId="0" fontId="21" fillId="0" borderId="29" xfId="3" applyFont="1" applyFill="1" applyBorder="1" applyAlignment="1">
      <alignment horizontal="center" vertical="center"/>
    </xf>
    <xf numFmtId="0" fontId="19" fillId="0" borderId="30" xfId="3" applyFont="1" applyFill="1" applyBorder="1" applyAlignment="1">
      <alignment horizontal="center" vertical="center"/>
    </xf>
    <xf numFmtId="0" fontId="21" fillId="0" borderId="30" xfId="3" applyFont="1" applyFill="1" applyBorder="1" applyAlignment="1">
      <alignment horizontal="left" vertical="center"/>
    </xf>
    <xf numFmtId="0" fontId="21" fillId="0" borderId="31" xfId="3" applyFont="1" applyFill="1" applyBorder="1" applyAlignment="1">
      <alignment horizontal="left" vertical="center"/>
    </xf>
    <xf numFmtId="0" fontId="21" fillId="0" borderId="32" xfId="3" applyFont="1" applyFill="1" applyBorder="1" applyAlignment="1">
      <alignment horizontal="center" vertical="center"/>
    </xf>
    <xf numFmtId="0" fontId="21" fillId="0" borderId="33" xfId="3" applyFont="1" applyFill="1" applyBorder="1" applyAlignment="1">
      <alignment horizontal="center" vertical="center"/>
    </xf>
    <xf numFmtId="0" fontId="22" fillId="0" borderId="33" xfId="3" applyFont="1" applyFill="1" applyBorder="1" applyAlignment="1">
      <alignment horizontal="left" vertical="center"/>
    </xf>
    <xf numFmtId="0" fontId="19" fillId="0" borderId="29" xfId="3" applyFont="1" applyFill="1" applyBorder="1" applyAlignment="1">
      <alignment horizontal="left" vertical="center"/>
    </xf>
    <xf numFmtId="0" fontId="19" fillId="0" borderId="30" xfId="3" applyFont="1" applyFill="1" applyBorder="1" applyAlignment="1">
      <alignment horizontal="left" vertical="center"/>
    </xf>
    <xf numFmtId="0" fontId="21" fillId="0" borderId="33" xfId="3" applyFont="1" applyFill="1" applyBorder="1" applyAlignment="1">
      <alignment horizontal="left" vertical="center"/>
    </xf>
    <xf numFmtId="0" fontId="21" fillId="0" borderId="30" xfId="3" applyFont="1" applyFill="1" applyBorder="1" applyAlignment="1">
      <alignment horizontal="left" vertical="center" wrapText="1"/>
    </xf>
    <xf numFmtId="0" fontId="17" fillId="0" borderId="31" xfId="3" applyFill="1" applyBorder="1" applyAlignment="1">
      <alignment horizontal="center" vertical="center"/>
    </xf>
    <xf numFmtId="0" fontId="19" fillId="0" borderId="32" xfId="3" applyFont="1" applyFill="1" applyBorder="1" applyAlignment="1">
      <alignment horizontal="left" vertical="center"/>
    </xf>
    <xf numFmtId="0" fontId="17" fillId="0" borderId="33" xfId="3" applyFont="1" applyFill="1" applyBorder="1" applyAlignment="1">
      <alignment horizontal="left" vertical="center"/>
    </xf>
    <xf numFmtId="0" fontId="22" fillId="0" borderId="29" xfId="3" applyFont="1" applyFill="1" applyBorder="1" applyAlignment="1">
      <alignment horizontal="left" vertical="center"/>
    </xf>
    <xf numFmtId="0" fontId="21" fillId="0" borderId="31" xfId="3" applyFont="1" applyFill="1" applyBorder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23" fillId="0" borderId="13" xfId="3" applyFont="1" applyBorder="1" applyAlignment="1">
      <alignment horizontal="center" vertical="top"/>
    </xf>
    <xf numFmtId="0" fontId="24" fillId="0" borderId="34" xfId="3" applyFont="1" applyBorder="1" applyAlignment="1">
      <alignment horizontal="left" vertical="center"/>
    </xf>
    <xf numFmtId="0" fontId="20" fillId="0" borderId="35" xfId="3" applyFont="1" applyBorder="1" applyAlignment="1">
      <alignment horizontal="center" vertical="center"/>
    </xf>
    <xf numFmtId="0" fontId="24" fillId="0" borderId="35" xfId="3" applyFont="1" applyBorder="1" applyAlignment="1">
      <alignment horizontal="center" vertical="center"/>
    </xf>
    <xf numFmtId="0" fontId="22" fillId="0" borderId="14" xfId="3" applyFont="1" applyBorder="1" applyAlignment="1">
      <alignment horizontal="center" vertical="center"/>
    </xf>
    <xf numFmtId="0" fontId="22" fillId="0" borderId="15" xfId="3" applyFont="1" applyBorder="1" applyAlignment="1">
      <alignment horizontal="center" vertical="center"/>
    </xf>
    <xf numFmtId="0" fontId="22" fillId="0" borderId="29" xfId="3" applyFont="1" applyBorder="1" applyAlignment="1">
      <alignment horizontal="center" vertical="center"/>
    </xf>
    <xf numFmtId="0" fontId="24" fillId="0" borderId="14" xfId="3" applyFont="1" applyBorder="1" applyAlignment="1">
      <alignment horizontal="center" vertical="center"/>
    </xf>
    <xf numFmtId="0" fontId="22" fillId="0" borderId="16" xfId="3" applyFont="1" applyBorder="1" applyAlignment="1">
      <alignment horizontal="left" vertical="center"/>
    </xf>
    <xf numFmtId="0" fontId="20" fillId="0" borderId="17" xfId="3" applyFont="1" applyBorder="1" applyAlignment="1">
      <alignment horizontal="center" vertical="center"/>
    </xf>
    <xf numFmtId="0" fontId="20" fillId="0" borderId="30" xfId="3" applyFont="1" applyBorder="1" applyAlignment="1">
      <alignment horizontal="center" vertical="center"/>
    </xf>
    <xf numFmtId="0" fontId="22" fillId="0" borderId="16" xfId="3" applyFont="1" applyBorder="1" applyAlignment="1">
      <alignment vertical="center"/>
    </xf>
    <xf numFmtId="0" fontId="21" fillId="0" borderId="17" xfId="3" applyFont="1" applyBorder="1" applyAlignment="1">
      <alignment horizontal="center" vertical="center"/>
    </xf>
    <xf numFmtId="0" fontId="21" fillId="0" borderId="30" xfId="3" applyFont="1" applyBorder="1" applyAlignment="1">
      <alignment horizontal="center" vertical="center"/>
    </xf>
    <xf numFmtId="0" fontId="20" fillId="0" borderId="17" xfId="3" applyFont="1" applyBorder="1" applyAlignment="1">
      <alignment vertical="center"/>
    </xf>
    <xf numFmtId="0" fontId="20" fillId="0" borderId="30" xfId="3" applyFont="1" applyBorder="1" applyAlignment="1">
      <alignment vertical="center"/>
    </xf>
    <xf numFmtId="0" fontId="22" fillId="0" borderId="18" xfId="3" applyFont="1" applyBorder="1" applyAlignment="1">
      <alignment horizontal="left" vertical="center"/>
    </xf>
    <xf numFmtId="0" fontId="20" fillId="0" borderId="19" xfId="3" applyFont="1" applyBorder="1" applyAlignment="1">
      <alignment horizontal="center" vertical="center"/>
    </xf>
    <xf numFmtId="0" fontId="20" fillId="0" borderId="31" xfId="3" applyFont="1" applyBorder="1" applyAlignment="1">
      <alignment horizontal="center" vertical="center"/>
    </xf>
    <xf numFmtId="0" fontId="24" fillId="0" borderId="0" xfId="3" applyFont="1" applyBorder="1" applyAlignment="1">
      <alignment horizontal="left" vertical="center"/>
    </xf>
    <xf numFmtId="0" fontId="22" fillId="0" borderId="14" xfId="3" applyFont="1" applyBorder="1" applyAlignment="1">
      <alignment vertical="center"/>
    </xf>
    <xf numFmtId="0" fontId="17" fillId="0" borderId="15" xfId="3" applyFont="1" applyBorder="1" applyAlignment="1">
      <alignment horizontal="left" vertical="center"/>
    </xf>
    <xf numFmtId="0" fontId="20" fillId="0" borderId="15" xfId="3" applyFont="1" applyBorder="1" applyAlignment="1">
      <alignment horizontal="left" vertical="center"/>
    </xf>
    <xf numFmtId="0" fontId="17" fillId="0" borderId="15" xfId="3" applyFont="1" applyBorder="1" applyAlignment="1">
      <alignment vertical="center"/>
    </xf>
    <xf numFmtId="0" fontId="17" fillId="0" borderId="17" xfId="3" applyFont="1" applyBorder="1" applyAlignment="1">
      <alignment horizontal="left" vertical="center"/>
    </xf>
    <xf numFmtId="0" fontId="20" fillId="0" borderId="17" xfId="3" applyFont="1" applyBorder="1" applyAlignment="1">
      <alignment horizontal="left" vertical="center"/>
    </xf>
    <xf numFmtId="0" fontId="17" fillId="0" borderId="17" xfId="3" applyFont="1" applyBorder="1" applyAlignment="1">
      <alignment vertical="center"/>
    </xf>
    <xf numFmtId="0" fontId="22" fillId="0" borderId="19" xfId="3" applyFont="1" applyBorder="1" applyAlignment="1">
      <alignment horizontal="left" vertical="center"/>
    </xf>
    <xf numFmtId="0" fontId="22" fillId="0" borderId="0" xfId="3" applyFont="1" applyBorder="1" applyAlignment="1">
      <alignment horizontal="left" vertical="center"/>
    </xf>
    <xf numFmtId="0" fontId="21" fillId="0" borderId="14" xfId="3" applyFont="1" applyBorder="1" applyAlignment="1">
      <alignment horizontal="left" vertical="center"/>
    </xf>
    <xf numFmtId="0" fontId="21" fillId="0" borderId="15" xfId="3" applyFont="1" applyBorder="1" applyAlignment="1">
      <alignment horizontal="left" vertical="center"/>
    </xf>
    <xf numFmtId="0" fontId="21" fillId="0" borderId="20" xfId="3" applyFont="1" applyBorder="1" applyAlignment="1">
      <alignment horizontal="left" vertical="center"/>
    </xf>
    <xf numFmtId="0" fontId="21" fillId="0" borderId="21" xfId="3" applyFont="1" applyBorder="1" applyAlignment="1">
      <alignment horizontal="left" vertical="center"/>
    </xf>
    <xf numFmtId="0" fontId="21" fillId="0" borderId="28" xfId="3" applyFont="1" applyBorder="1" applyAlignment="1">
      <alignment horizontal="left" vertical="center"/>
    </xf>
    <xf numFmtId="0" fontId="20" fillId="0" borderId="18" xfId="3" applyFont="1" applyBorder="1" applyAlignment="1">
      <alignment horizontal="left" vertical="center"/>
    </xf>
    <xf numFmtId="0" fontId="20" fillId="0" borderId="19" xfId="3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2" fillId="0" borderId="16" xfId="3" applyFont="1" applyFill="1" applyBorder="1" applyAlignment="1">
      <alignment horizontal="left" vertical="center"/>
    </xf>
    <xf numFmtId="0" fontId="20" fillId="0" borderId="17" xfId="3" applyFont="1" applyFill="1" applyBorder="1" applyAlignment="1">
      <alignment horizontal="left" vertical="center"/>
    </xf>
    <xf numFmtId="0" fontId="22" fillId="0" borderId="18" xfId="3" applyFont="1" applyBorder="1" applyAlignment="1">
      <alignment horizontal="center" vertical="center"/>
    </xf>
    <xf numFmtId="0" fontId="22" fillId="0" borderId="19" xfId="3" applyFont="1" applyBorder="1" applyAlignment="1">
      <alignment horizontal="center" vertical="center"/>
    </xf>
    <xf numFmtId="0" fontId="22" fillId="0" borderId="16" xfId="3" applyFont="1" applyBorder="1" applyAlignment="1">
      <alignment horizontal="center" vertical="center"/>
    </xf>
    <xf numFmtId="0" fontId="19" fillId="0" borderId="17" xfId="3" applyFont="1" applyBorder="1" applyAlignment="1">
      <alignment horizontal="left" vertical="center"/>
    </xf>
    <xf numFmtId="0" fontId="22" fillId="0" borderId="36" xfId="3" applyFont="1" applyFill="1" applyBorder="1" applyAlignment="1">
      <alignment horizontal="left" vertical="center"/>
    </xf>
    <xf numFmtId="0" fontId="22" fillId="0" borderId="37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0" fontId="20" fillId="0" borderId="23" xfId="3" applyFont="1" applyFill="1" applyBorder="1" applyAlignment="1">
      <alignment horizontal="left" vertical="center"/>
    </xf>
    <xf numFmtId="0" fontId="20" fillId="0" borderId="24" xfId="3" applyFont="1" applyFill="1" applyBorder="1" applyAlignment="1">
      <alignment horizontal="left" vertical="center"/>
    </xf>
    <xf numFmtId="0" fontId="20" fillId="0" borderId="20" xfId="3" applyFont="1" applyFill="1" applyBorder="1" applyAlignment="1">
      <alignment horizontal="left" vertical="center"/>
    </xf>
    <xf numFmtId="0" fontId="20" fillId="0" borderId="21" xfId="3" applyFont="1" applyFill="1" applyBorder="1" applyAlignment="1">
      <alignment horizontal="left" vertical="center"/>
    </xf>
    <xf numFmtId="0" fontId="22" fillId="0" borderId="20" xfId="3" applyFont="1" applyBorder="1" applyAlignment="1">
      <alignment horizontal="left" vertical="center"/>
    </xf>
    <xf numFmtId="0" fontId="22" fillId="0" borderId="21" xfId="3" applyFont="1" applyBorder="1" applyAlignment="1">
      <alignment horizontal="left" vertical="center"/>
    </xf>
    <xf numFmtId="0" fontId="24" fillId="0" borderId="38" xfId="3" applyFont="1" applyBorder="1" applyAlignment="1">
      <alignment vertical="center"/>
    </xf>
    <xf numFmtId="0" fontId="20" fillId="0" borderId="39" xfId="3" applyFont="1" applyBorder="1" applyAlignment="1">
      <alignment horizontal="center" vertical="center"/>
    </xf>
    <xf numFmtId="0" fontId="24" fillId="0" borderId="39" xfId="3" applyFont="1" applyBorder="1" applyAlignment="1">
      <alignment vertical="center"/>
    </xf>
    <xf numFmtId="0" fontId="24" fillId="0" borderId="40" xfId="3" applyFont="1" applyFill="1" applyBorder="1" applyAlignment="1">
      <alignment horizontal="left" vertical="center"/>
    </xf>
    <xf numFmtId="0" fontId="24" fillId="0" borderId="39" xfId="3" applyFont="1" applyFill="1" applyBorder="1" applyAlignment="1">
      <alignment horizontal="left" vertical="center"/>
    </xf>
    <xf numFmtId="0" fontId="24" fillId="0" borderId="41" xfId="3" applyFont="1" applyFill="1" applyBorder="1" applyAlignment="1">
      <alignment horizontal="center" vertical="center"/>
    </xf>
    <xf numFmtId="0" fontId="24" fillId="0" borderId="42" xfId="3" applyFont="1" applyFill="1" applyBorder="1" applyAlignment="1">
      <alignment horizontal="center" vertical="center"/>
    </xf>
    <xf numFmtId="0" fontId="24" fillId="0" borderId="18" xfId="3" applyFont="1" applyFill="1" applyBorder="1" applyAlignment="1">
      <alignment horizontal="center" vertical="center"/>
    </xf>
    <xf numFmtId="0" fontId="24" fillId="0" borderId="19" xfId="3" applyFont="1" applyFill="1" applyBorder="1" applyAlignment="1">
      <alignment horizontal="center" vertical="center"/>
    </xf>
    <xf numFmtId="0" fontId="22" fillId="0" borderId="35" xfId="3" applyFont="1" applyBorder="1" applyAlignment="1">
      <alignment horizontal="left" vertical="center"/>
    </xf>
    <xf numFmtId="0" fontId="24" fillId="0" borderId="15" xfId="3" applyFont="1" applyBorder="1" applyAlignment="1">
      <alignment horizontal="center" vertical="center"/>
    </xf>
    <xf numFmtId="0" fontId="24" fillId="0" borderId="29" xfId="3" applyFont="1" applyBorder="1" applyAlignment="1">
      <alignment horizontal="center" vertical="center"/>
    </xf>
    <xf numFmtId="0" fontId="22" fillId="0" borderId="17" xfId="3" applyFont="1" applyBorder="1" applyAlignment="1">
      <alignment horizontal="left" vertical="center"/>
    </xf>
    <xf numFmtId="14" fontId="20" fillId="0" borderId="17" xfId="3" applyNumberFormat="1" applyFont="1" applyBorder="1" applyAlignment="1">
      <alignment horizontal="center" vertical="center"/>
    </xf>
    <xf numFmtId="14" fontId="20" fillId="0" borderId="30" xfId="3" applyNumberFormat="1" applyFont="1" applyBorder="1" applyAlignment="1">
      <alignment horizontal="center" vertical="center"/>
    </xf>
    <xf numFmtId="0" fontId="20" fillId="0" borderId="16" xfId="3" applyFont="1" applyBorder="1" applyAlignment="1">
      <alignment horizontal="left" vertical="center"/>
    </xf>
    <xf numFmtId="14" fontId="20" fillId="0" borderId="19" xfId="3" applyNumberFormat="1" applyFont="1" applyBorder="1" applyAlignment="1">
      <alignment horizontal="center" vertical="center"/>
    </xf>
    <xf numFmtId="14" fontId="20" fillId="0" borderId="31" xfId="3" applyNumberFormat="1" applyFont="1" applyBorder="1" applyAlignment="1">
      <alignment horizontal="center" vertical="center"/>
    </xf>
    <xf numFmtId="0" fontId="22" fillId="0" borderId="15" xfId="3" applyFont="1" applyBorder="1" applyAlignment="1">
      <alignment vertical="center"/>
    </xf>
    <xf numFmtId="0" fontId="22" fillId="0" borderId="17" xfId="3" applyFont="1" applyBorder="1" applyAlignment="1">
      <alignment vertical="center"/>
    </xf>
    <xf numFmtId="0" fontId="21" fillId="0" borderId="27" xfId="3" applyFont="1" applyBorder="1" applyAlignment="1">
      <alignment horizontal="left" vertical="center"/>
    </xf>
    <xf numFmtId="0" fontId="22" fillId="0" borderId="17" xfId="3" applyFont="1" applyBorder="1" applyAlignment="1">
      <alignment horizontal="center" vertical="center"/>
    </xf>
    <xf numFmtId="0" fontId="20" fillId="0" borderId="39" xfId="3" applyFont="1" applyBorder="1" applyAlignment="1">
      <alignment vertical="center"/>
    </xf>
    <xf numFmtId="58" fontId="17" fillId="0" borderId="39" xfId="3" applyNumberFormat="1" applyFont="1" applyBorder="1" applyAlignment="1">
      <alignment vertical="center"/>
    </xf>
    <xf numFmtId="0" fontId="24" fillId="0" borderId="39" xfId="3" applyFont="1" applyBorder="1" applyAlignment="1">
      <alignment horizontal="center" vertical="center"/>
    </xf>
    <xf numFmtId="0" fontId="17" fillId="0" borderId="35" xfId="3" applyFont="1" applyBorder="1" applyAlignment="1">
      <alignment horizontal="center" vertical="center"/>
    </xf>
    <xf numFmtId="0" fontId="17" fillId="0" borderId="43" xfId="3" applyFont="1" applyBorder="1" applyAlignment="1">
      <alignment horizontal="center" vertical="center"/>
    </xf>
    <xf numFmtId="0" fontId="20" fillId="0" borderId="30" xfId="3" applyFont="1" applyBorder="1" applyAlignment="1">
      <alignment horizontal="left" vertical="center"/>
    </xf>
    <xf numFmtId="0" fontId="22" fillId="0" borderId="30" xfId="3" applyFont="1" applyBorder="1" applyAlignment="1">
      <alignment horizontal="center" vertical="center"/>
    </xf>
    <xf numFmtId="0" fontId="20" fillId="0" borderId="31" xfId="3" applyFont="1" applyBorder="1" applyAlignment="1">
      <alignment horizontal="left" vertical="center"/>
    </xf>
    <xf numFmtId="0" fontId="20" fillId="0" borderId="29" xfId="3" applyFont="1" applyBorder="1" applyAlignment="1">
      <alignment horizontal="left" vertical="center"/>
    </xf>
    <xf numFmtId="0" fontId="22" fillId="0" borderId="31" xfId="3" applyFont="1" applyBorder="1" applyAlignment="1">
      <alignment horizontal="left" vertical="center"/>
    </xf>
    <xf numFmtId="0" fontId="19" fillId="0" borderId="15" xfId="3" applyFont="1" applyBorder="1" applyAlignment="1">
      <alignment horizontal="left" vertical="center"/>
    </xf>
    <xf numFmtId="0" fontId="19" fillId="0" borderId="29" xfId="3" applyFont="1" applyBorder="1" applyAlignment="1">
      <alignment horizontal="left" vertical="center"/>
    </xf>
    <xf numFmtId="0" fontId="19" fillId="0" borderId="27" xfId="3" applyFont="1" applyBorder="1" applyAlignment="1">
      <alignment horizontal="left" vertical="center"/>
    </xf>
    <xf numFmtId="0" fontId="19" fillId="0" borderId="21" xfId="3" applyFont="1" applyBorder="1" applyAlignment="1">
      <alignment horizontal="left" vertical="center"/>
    </xf>
    <xf numFmtId="0" fontId="19" fillId="0" borderId="33" xfId="3" applyFont="1" applyBorder="1" applyAlignment="1">
      <alignment horizontal="left" vertical="center"/>
    </xf>
    <xf numFmtId="0" fontId="20" fillId="0" borderId="30" xfId="3" applyFont="1" applyFill="1" applyBorder="1" applyAlignment="1">
      <alignment horizontal="left" vertical="center"/>
    </xf>
    <xf numFmtId="0" fontId="22" fillId="0" borderId="31" xfId="3" applyFont="1" applyBorder="1" applyAlignment="1">
      <alignment horizontal="center" vertical="center"/>
    </xf>
    <xf numFmtId="0" fontId="19" fillId="0" borderId="30" xfId="3" applyFont="1" applyBorder="1" applyAlignment="1">
      <alignment horizontal="left" vertical="center"/>
    </xf>
    <xf numFmtId="0" fontId="22" fillId="0" borderId="44" xfId="3" applyFont="1" applyFill="1" applyBorder="1" applyAlignment="1">
      <alignment horizontal="left" vertical="center"/>
    </xf>
    <xf numFmtId="0" fontId="20" fillId="0" borderId="32" xfId="3" applyFont="1" applyFill="1" applyBorder="1" applyAlignment="1">
      <alignment horizontal="left" vertical="center"/>
    </xf>
    <xf numFmtId="0" fontId="20" fillId="0" borderId="33" xfId="3" applyFont="1" applyFill="1" applyBorder="1" applyAlignment="1">
      <alignment horizontal="left" vertical="center"/>
    </xf>
    <xf numFmtId="0" fontId="22" fillId="0" borderId="33" xfId="3" applyFont="1" applyBorder="1" applyAlignment="1">
      <alignment horizontal="left" vertical="center"/>
    </xf>
    <xf numFmtId="0" fontId="20" fillId="0" borderId="45" xfId="3" applyFont="1" applyBorder="1" applyAlignment="1">
      <alignment horizontal="center" vertical="center"/>
    </xf>
    <xf numFmtId="0" fontId="24" fillId="0" borderId="46" xfId="3" applyFont="1" applyFill="1" applyBorder="1" applyAlignment="1">
      <alignment horizontal="left" vertical="center"/>
    </xf>
    <xf numFmtId="0" fontId="24" fillId="0" borderId="47" xfId="3" applyFont="1" applyFill="1" applyBorder="1" applyAlignment="1">
      <alignment horizontal="center" vertical="center"/>
    </xf>
    <xf numFmtId="0" fontId="24" fillId="0" borderId="31" xfId="3" applyFont="1" applyFill="1" applyBorder="1" applyAlignment="1">
      <alignment horizontal="center" vertical="center"/>
    </xf>
    <xf numFmtId="0" fontId="17" fillId="0" borderId="39" xfId="3" applyFont="1" applyBorder="1" applyAlignment="1">
      <alignment horizontal="center" vertical="center"/>
    </xf>
    <xf numFmtId="0" fontId="17" fillId="0" borderId="45" xfId="3" applyFont="1" applyBorder="1" applyAlignment="1">
      <alignment horizontal="center" vertical="center"/>
    </xf>
    <xf numFmtId="0" fontId="17" fillId="0" borderId="0" xfId="3" applyFont="1" applyBorder="1" applyAlignment="1">
      <alignment horizontal="left" vertical="center"/>
    </xf>
    <xf numFmtId="0" fontId="25" fillId="0" borderId="13" xfId="3" applyFont="1" applyBorder="1" applyAlignment="1">
      <alignment horizontal="center" vertical="top"/>
    </xf>
    <xf numFmtId="0" fontId="20" fillId="0" borderId="27" xfId="3" applyFont="1" applyBorder="1" applyAlignment="1">
      <alignment horizontal="left" vertical="center"/>
    </xf>
    <xf numFmtId="0" fontId="20" fillId="0" borderId="33" xfId="3" applyFont="1" applyBorder="1" applyAlignment="1">
      <alignment horizontal="left" vertical="center"/>
    </xf>
    <xf numFmtId="0" fontId="22" fillId="0" borderId="18" xfId="3" applyFont="1" applyBorder="1" applyAlignment="1">
      <alignment vertical="center"/>
    </xf>
    <xf numFmtId="0" fontId="22" fillId="0" borderId="48" xfId="3" applyFont="1" applyBorder="1" applyAlignment="1">
      <alignment horizontal="left" vertical="center"/>
    </xf>
    <xf numFmtId="0" fontId="22" fillId="0" borderId="22" xfId="3" applyFont="1" applyBorder="1" applyAlignment="1">
      <alignment horizontal="left" vertical="center"/>
    </xf>
    <xf numFmtId="0" fontId="24" fillId="0" borderId="40" xfId="3" applyFont="1" applyBorder="1" applyAlignment="1">
      <alignment horizontal="left" vertical="center"/>
    </xf>
    <xf numFmtId="0" fontId="24" fillId="0" borderId="39" xfId="3" applyFont="1" applyBorder="1" applyAlignment="1">
      <alignment horizontal="left" vertical="center"/>
    </xf>
    <xf numFmtId="0" fontId="22" fillId="0" borderId="41" xfId="3" applyFont="1" applyBorder="1" applyAlignment="1">
      <alignment vertical="center"/>
    </xf>
    <xf numFmtId="0" fontId="17" fillId="0" borderId="42" xfId="3" applyFont="1" applyBorder="1" applyAlignment="1">
      <alignment horizontal="left" vertical="center"/>
    </xf>
    <xf numFmtId="0" fontId="20" fillId="0" borderId="42" xfId="3" applyFont="1" applyBorder="1" applyAlignment="1">
      <alignment horizontal="left" vertical="center"/>
    </xf>
    <xf numFmtId="0" fontId="17" fillId="0" borderId="42" xfId="3" applyFont="1" applyBorder="1" applyAlignment="1">
      <alignment vertical="center"/>
    </xf>
    <xf numFmtId="0" fontId="22" fillId="0" borderId="41" xfId="3" applyFont="1" applyBorder="1" applyAlignment="1">
      <alignment horizontal="center" vertical="center"/>
    </xf>
    <xf numFmtId="0" fontId="20" fillId="0" borderId="42" xfId="3" applyFont="1" applyBorder="1" applyAlignment="1">
      <alignment horizontal="center" vertical="center"/>
    </xf>
    <xf numFmtId="0" fontId="22" fillId="0" borderId="36" xfId="3" applyFont="1" applyBorder="1" applyAlignment="1">
      <alignment horizontal="left" vertical="center" wrapText="1"/>
    </xf>
    <xf numFmtId="0" fontId="22" fillId="0" borderId="37" xfId="3" applyFont="1" applyBorder="1" applyAlignment="1">
      <alignment horizontal="left" vertical="center" wrapText="1"/>
    </xf>
    <xf numFmtId="0" fontId="22" fillId="0" borderId="41" xfId="3" applyFont="1" applyBorder="1" applyAlignment="1">
      <alignment horizontal="left" vertical="center"/>
    </xf>
    <xf numFmtId="0" fontId="22" fillId="0" borderId="42" xfId="3" applyFont="1" applyBorder="1" applyAlignment="1">
      <alignment horizontal="left" vertical="center"/>
    </xf>
    <xf numFmtId="0" fontId="26" fillId="0" borderId="49" xfId="3" applyFont="1" applyBorder="1" applyAlignment="1">
      <alignment horizontal="left" vertical="center" wrapText="1"/>
    </xf>
    <xf numFmtId="9" fontId="20" fillId="0" borderId="17" xfId="3" applyNumberFormat="1" applyFont="1" applyBorder="1" applyAlignment="1">
      <alignment horizontal="center" vertical="center"/>
    </xf>
    <xf numFmtId="0" fontId="24" fillId="0" borderId="40" xfId="0" applyFont="1" applyBorder="1" applyAlignment="1">
      <alignment horizontal="left" vertical="center"/>
    </xf>
    <xf numFmtId="0" fontId="24" fillId="0" borderId="39" xfId="0" applyFont="1" applyBorder="1" applyAlignment="1">
      <alignment horizontal="left" vertical="center"/>
    </xf>
    <xf numFmtId="9" fontId="20" fillId="0" borderId="23" xfId="3" applyNumberFormat="1" applyFont="1" applyBorder="1" applyAlignment="1">
      <alignment horizontal="left" vertical="center"/>
    </xf>
    <xf numFmtId="9" fontId="20" fillId="0" borderId="24" xfId="3" applyNumberFormat="1" applyFont="1" applyBorder="1" applyAlignment="1">
      <alignment horizontal="left" vertical="center"/>
    </xf>
    <xf numFmtId="9" fontId="20" fillId="0" borderId="36" xfId="3" applyNumberFormat="1" applyFont="1" applyBorder="1" applyAlignment="1">
      <alignment horizontal="left" vertical="center"/>
    </xf>
    <xf numFmtId="9" fontId="20" fillId="0" borderId="37" xfId="3" applyNumberFormat="1" applyFont="1" applyBorder="1" applyAlignment="1">
      <alignment horizontal="left" vertical="center"/>
    </xf>
    <xf numFmtId="0" fontId="19" fillId="0" borderId="41" xfId="3" applyFont="1" applyFill="1" applyBorder="1" applyAlignment="1">
      <alignment horizontal="left" vertical="center"/>
    </xf>
    <xf numFmtId="0" fontId="19" fillId="0" borderId="42" xfId="3" applyFont="1" applyFill="1" applyBorder="1" applyAlignment="1">
      <alignment horizontal="left" vertical="center"/>
    </xf>
    <xf numFmtId="0" fontId="24" fillId="0" borderId="22" xfId="3" applyFont="1" applyFill="1" applyBorder="1" applyAlignment="1">
      <alignment horizontal="left" vertical="center"/>
    </xf>
    <xf numFmtId="0" fontId="20" fillId="0" borderId="50" xfId="3" applyFont="1" applyFill="1" applyBorder="1" applyAlignment="1">
      <alignment horizontal="left" vertical="center"/>
    </xf>
    <xf numFmtId="0" fontId="20" fillId="0" borderId="51" xfId="3" applyFont="1" applyFill="1" applyBorder="1" applyAlignment="1">
      <alignment horizontal="left" vertical="center"/>
    </xf>
    <xf numFmtId="0" fontId="24" fillId="0" borderId="34" xfId="3" applyFont="1" applyBorder="1" applyAlignment="1">
      <alignment vertical="center"/>
    </xf>
    <xf numFmtId="0" fontId="16" fillId="0" borderId="39" xfId="3" applyFont="1" applyBorder="1" applyAlignment="1">
      <alignment horizontal="center" vertical="center"/>
    </xf>
    <xf numFmtId="0" fontId="24" fillId="0" borderId="35" xfId="3" applyFont="1" applyBorder="1" applyAlignment="1">
      <alignment vertical="center"/>
    </xf>
    <xf numFmtId="0" fontId="20" fillId="0" borderId="48" xfId="3" applyFont="1" applyFill="1" applyBorder="1" applyAlignment="1">
      <alignment horizontal="left" vertical="center"/>
    </xf>
    <xf numFmtId="0" fontId="20" fillId="0" borderId="22" xfId="3" applyFont="1" applyFill="1" applyBorder="1" applyAlignment="1">
      <alignment horizontal="left" vertical="center"/>
    </xf>
    <xf numFmtId="0" fontId="22" fillId="0" borderId="42" xfId="3" applyFont="1" applyBorder="1" applyAlignment="1">
      <alignment vertical="center"/>
    </xf>
    <xf numFmtId="0" fontId="22" fillId="0" borderId="42" xfId="3" applyFont="1" applyBorder="1" applyAlignment="1">
      <alignment horizontal="center" vertical="center"/>
    </xf>
    <xf numFmtId="0" fontId="17" fillId="0" borderId="42" xfId="3" applyFont="1" applyBorder="1" applyAlignment="1">
      <alignment horizontal="center" vertical="center"/>
    </xf>
    <xf numFmtId="0" fontId="17" fillId="0" borderId="17" xfId="3" applyFont="1" applyBorder="1" applyAlignment="1">
      <alignment horizontal="center" vertical="center"/>
    </xf>
    <xf numFmtId="0" fontId="19" fillId="0" borderId="52" xfId="3" applyFont="1" applyFill="1" applyBorder="1" applyAlignment="1">
      <alignment horizontal="left" vertical="center"/>
    </xf>
    <xf numFmtId="0" fontId="19" fillId="0" borderId="37" xfId="3" applyFont="1" applyFill="1" applyBorder="1" applyAlignment="1">
      <alignment horizontal="left" vertical="center"/>
    </xf>
    <xf numFmtId="0" fontId="20" fillId="0" borderId="53" xfId="3" applyFont="1" applyBorder="1" applyAlignment="1">
      <alignment vertical="center"/>
    </xf>
    <xf numFmtId="0" fontId="24" fillId="0" borderId="53" xfId="3" applyFont="1" applyBorder="1" applyAlignment="1">
      <alignment vertical="center"/>
    </xf>
    <xf numFmtId="58" fontId="17" fillId="0" borderId="35" xfId="3" applyNumberFormat="1" applyFont="1" applyBorder="1" applyAlignment="1">
      <alignment vertical="center"/>
    </xf>
    <xf numFmtId="0" fontId="24" fillId="0" borderId="22" xfId="3" applyFont="1" applyBorder="1" applyAlignment="1">
      <alignment horizontal="center" vertical="center"/>
    </xf>
    <xf numFmtId="0" fontId="17" fillId="0" borderId="53" xfId="3" applyFont="1" applyBorder="1" applyAlignment="1">
      <alignment vertical="center"/>
    </xf>
    <xf numFmtId="0" fontId="22" fillId="0" borderId="54" xfId="3" applyFont="1" applyBorder="1" applyAlignment="1">
      <alignment horizontal="left" vertical="center"/>
    </xf>
    <xf numFmtId="0" fontId="24" fillId="0" borderId="46" xfId="3" applyFont="1" applyBorder="1" applyAlignment="1">
      <alignment horizontal="left" vertical="center"/>
    </xf>
    <xf numFmtId="0" fontId="20" fillId="0" borderId="47" xfId="3" applyFont="1" applyBorder="1" applyAlignment="1">
      <alignment horizontal="left" vertical="center"/>
    </xf>
    <xf numFmtId="0" fontId="22" fillId="0" borderId="0" xfId="3" applyFont="1" applyBorder="1" applyAlignment="1">
      <alignment vertical="center"/>
    </xf>
    <xf numFmtId="0" fontId="22" fillId="0" borderId="44" xfId="3" applyFont="1" applyBorder="1" applyAlignment="1">
      <alignment horizontal="left" vertical="center" wrapText="1"/>
    </xf>
    <xf numFmtId="0" fontId="22" fillId="0" borderId="47" xfId="3" applyFont="1" applyBorder="1" applyAlignment="1">
      <alignment horizontal="left" vertical="center"/>
    </xf>
    <xf numFmtId="0" fontId="27" fillId="0" borderId="30" xfId="3" applyFont="1" applyBorder="1" applyAlignment="1">
      <alignment horizontal="left" vertical="center" wrapText="1"/>
    </xf>
    <xf numFmtId="0" fontId="27" fillId="0" borderId="30" xfId="3" applyFont="1" applyBorder="1" applyAlignment="1">
      <alignment horizontal="left" vertical="center"/>
    </xf>
    <xf numFmtId="0" fontId="21" fillId="0" borderId="30" xfId="3" applyFont="1" applyBorder="1" applyAlignment="1">
      <alignment horizontal="left" vertical="center"/>
    </xf>
    <xf numFmtId="0" fontId="24" fillId="0" borderId="46" xfId="0" applyFont="1" applyBorder="1" applyAlignment="1">
      <alignment horizontal="left" vertical="center"/>
    </xf>
    <xf numFmtId="9" fontId="20" fillId="0" borderId="32" xfId="3" applyNumberFormat="1" applyFont="1" applyBorder="1" applyAlignment="1">
      <alignment horizontal="left" vertical="center"/>
    </xf>
    <xf numFmtId="9" fontId="20" fillId="0" borderId="44" xfId="3" applyNumberFormat="1" applyFont="1" applyBorder="1" applyAlignment="1">
      <alignment horizontal="left" vertical="center"/>
    </xf>
    <xf numFmtId="0" fontId="19" fillId="0" borderId="47" xfId="3" applyFont="1" applyFill="1" applyBorder="1" applyAlignment="1">
      <alignment horizontal="left" vertical="center"/>
    </xf>
    <xf numFmtId="0" fontId="19" fillId="0" borderId="44" xfId="3" applyFont="1" applyFill="1" applyBorder="1" applyAlignment="1">
      <alignment horizontal="left" vertical="center"/>
    </xf>
    <xf numFmtId="0" fontId="20" fillId="0" borderId="55" xfId="3" applyFont="1" applyFill="1" applyBorder="1" applyAlignment="1">
      <alignment horizontal="left" vertical="center"/>
    </xf>
    <xf numFmtId="0" fontId="24" fillId="0" borderId="56" xfId="3" applyFont="1" applyBorder="1" applyAlignment="1">
      <alignment horizontal="center" vertical="center"/>
    </xf>
    <xf numFmtId="0" fontId="20" fillId="0" borderId="53" xfId="3" applyFont="1" applyBorder="1" applyAlignment="1">
      <alignment horizontal="center" vertical="center"/>
    </xf>
    <xf numFmtId="0" fontId="20" fillId="0" borderId="54" xfId="3" applyFont="1" applyBorder="1" applyAlignment="1">
      <alignment horizontal="center" vertical="center"/>
    </xf>
    <xf numFmtId="0" fontId="20" fillId="0" borderId="54" xfId="3" applyFont="1" applyFill="1" applyBorder="1" applyAlignment="1">
      <alignment horizontal="left" vertical="center"/>
    </xf>
    <xf numFmtId="0" fontId="28" fillId="0" borderId="57" xfId="0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 wrapText="1"/>
    </xf>
    <xf numFmtId="0" fontId="29" fillId="0" borderId="59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5" borderId="0" xfId="0" applyFill="1"/>
    <xf numFmtId="0" fontId="29" fillId="0" borderId="7" xfId="0" applyFont="1" applyBorder="1" applyAlignment="1">
      <alignment horizontal="center" vertical="center"/>
    </xf>
    <xf numFmtId="0" fontId="29" fillId="6" borderId="5" xfId="0" applyFont="1" applyFill="1" applyBorder="1" applyAlignment="1">
      <alignment horizontal="center" vertical="center"/>
    </xf>
    <xf numFmtId="0" fontId="29" fillId="6" borderId="7" xfId="0" applyFont="1" applyFill="1" applyBorder="1" applyAlignment="1">
      <alignment horizontal="center" vertical="center"/>
    </xf>
    <xf numFmtId="0" fontId="29" fillId="6" borderId="2" xfId="0" applyFont="1" applyFill="1" applyBorder="1"/>
    <xf numFmtId="0" fontId="0" fillId="6" borderId="2" xfId="0" applyFill="1" applyBorder="1"/>
    <xf numFmtId="0" fontId="0" fillId="6" borderId="61" xfId="0" applyFill="1" applyBorder="1"/>
    <xf numFmtId="0" fontId="28" fillId="0" borderId="62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/>
    </xf>
    <xf numFmtId="0" fontId="29" fillId="0" borderId="64" xfId="0" applyFont="1" applyBorder="1"/>
    <xf numFmtId="0" fontId="0" fillId="0" borderId="6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9" fillId="7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</cellXfs>
  <cellStyles count="57">
    <cellStyle name="常规" xfId="0" builtinId="0"/>
    <cellStyle name="常规 38 2" xfId="1"/>
    <cellStyle name="常规 4" xfId="2"/>
    <cellStyle name="常规 2" xfId="3"/>
    <cellStyle name="常规 40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常规 23" xfId="23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警告文本" xfId="40" builtinId="11"/>
    <cellStyle name="常规 68 3" xfId="4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常规 72" xfId="50"/>
    <cellStyle name="40% - 强调文字颜色 5" xfId="51" builtinId="47"/>
    <cellStyle name="标题 3" xfId="52" builtinId="18"/>
    <cellStyle name="强调文字颜色 6" xfId="53" builtinId="49"/>
    <cellStyle name="40% - 强调文字颜色 1" xfId="54" builtinId="31"/>
    <cellStyle name="常规 3" xfId="55"/>
    <cellStyle name="链接单元格" xfId="56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647190" y="252666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155205" y="1093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113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1249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434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647190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155205" y="10931525"/>
              <a:ext cx="393700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88937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11370" y="2247900"/>
              <a:ext cx="393700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87667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12495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79005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30770" y="2184400"/>
              <a:ext cx="393700" cy="405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0275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37895" y="34423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37895" y="36658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65989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67259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86397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851275" y="342963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1137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113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1545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456170" y="36531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15455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4561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853555" y="1400810"/>
              <a:ext cx="386715" cy="274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853555" y="1624330"/>
              <a:ext cx="386715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853555" y="1187450"/>
              <a:ext cx="386715" cy="2514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40855" y="9258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28155" y="715010"/>
              <a:ext cx="393700" cy="309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30770" y="676910"/>
              <a:ext cx="393700" cy="335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43470" y="9131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456170" y="11874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456170" y="1400810"/>
              <a:ext cx="393700" cy="2489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456170" y="16243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64719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1249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88937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1137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27065" y="275018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37895" y="98386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3789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67259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672590" y="98259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1477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0207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58597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5859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1545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456170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0275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4561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2706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78828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78828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43470" y="2666365"/>
              <a:ext cx="39370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790055" y="275018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27065" y="252666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27065" y="230314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672590" y="741553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07285" y="74155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224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4577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256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224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129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759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4450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771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890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763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5659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277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5786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277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5786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289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5913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302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129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241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144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01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00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00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759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759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4704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4577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16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15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040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15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5753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305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305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58381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789178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553210"/>
              <a:ext cx="393700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78917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78917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790448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07657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58381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46951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69303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03085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294195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45681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69303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03085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287845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82065"/>
              <a:ext cx="393700" cy="315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195897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1971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19519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173545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173545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173545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27240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629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285305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82065"/>
              <a:ext cx="393700" cy="315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69303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04888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278193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03085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58381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279463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58381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789178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553210"/>
              <a:ext cx="393700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78917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78917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790448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07657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58381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46951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69303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03085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294195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45681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69303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03085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287845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82065"/>
              <a:ext cx="393700" cy="315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195897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1971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19519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173545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173545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173545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27240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629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285305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82065"/>
              <a:ext cx="393700" cy="315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69303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04888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278193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03085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58381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279463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73025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68021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11709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35</xdr:row>
      <xdr:rowOff>0</xdr:rowOff>
    </xdr:from>
    <xdr:to>
      <xdr:col>10</xdr:col>
      <xdr:colOff>323850</xdr:colOff>
      <xdr:row>35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73860" y="13512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73860" y="436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10</xdr:col>
      <xdr:colOff>323850</xdr:colOff>
      <xdr:row>35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73860" y="13512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3860" y="1008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23060" y="3606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546860" y="3606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673860" y="1008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673860" y="1008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673860" y="1008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303571428571" style="334" customWidth="1"/>
    <col min="3" max="3" width="10.1696428571429" customWidth="1"/>
  </cols>
  <sheetData>
    <row r="1" ht="21" customHeight="1" spans="1:2">
      <c r="A1" s="335"/>
      <c r="B1" s="336" t="s">
        <v>0</v>
      </c>
    </row>
    <row r="2" ht="18" spans="1:2">
      <c r="A2" s="7">
        <v>1</v>
      </c>
      <c r="B2" s="337" t="s">
        <v>1</v>
      </c>
    </row>
    <row r="3" ht="18" spans="1:2">
      <c r="A3" s="7">
        <v>2</v>
      </c>
      <c r="B3" s="337" t="s">
        <v>2</v>
      </c>
    </row>
    <row r="4" ht="18" spans="1:2">
      <c r="A4" s="7">
        <v>3</v>
      </c>
      <c r="B4" s="337" t="s">
        <v>3</v>
      </c>
    </row>
    <row r="5" ht="18" spans="1:2">
      <c r="A5" s="7">
        <v>4</v>
      </c>
      <c r="B5" s="337" t="s">
        <v>4</v>
      </c>
    </row>
    <row r="6" ht="18" spans="1:2">
      <c r="A6" s="7">
        <v>5</v>
      </c>
      <c r="B6" s="337" t="s">
        <v>5</v>
      </c>
    </row>
    <row r="7" ht="18" spans="1:2">
      <c r="A7" s="7">
        <v>6</v>
      </c>
      <c r="B7" s="337" t="s">
        <v>6</v>
      </c>
    </row>
    <row r="8" s="333" customFormat="1" ht="15" customHeight="1" spans="1:2">
      <c r="A8" s="338">
        <v>7</v>
      </c>
      <c r="B8" s="339" t="s">
        <v>7</v>
      </c>
    </row>
    <row r="9" ht="19" customHeight="1" spans="1:2">
      <c r="A9" s="335"/>
      <c r="B9" s="340" t="s">
        <v>8</v>
      </c>
    </row>
    <row r="10" ht="16" customHeight="1" spans="1:2">
      <c r="A10" s="7">
        <v>1</v>
      </c>
      <c r="B10" s="341" t="s">
        <v>9</v>
      </c>
    </row>
    <row r="11" ht="18" spans="1:2">
      <c r="A11" s="7">
        <v>2</v>
      </c>
      <c r="B11" s="337" t="s">
        <v>10</v>
      </c>
    </row>
    <row r="12" ht="36" spans="1:2">
      <c r="A12" s="7">
        <v>3</v>
      </c>
      <c r="B12" s="339" t="s">
        <v>11</v>
      </c>
    </row>
    <row r="13" ht="18" spans="1:2">
      <c r="A13" s="7">
        <v>4</v>
      </c>
      <c r="B13" s="337" t="s">
        <v>12</v>
      </c>
    </row>
    <row r="14" ht="18" spans="1:2">
      <c r="A14" s="7">
        <v>5</v>
      </c>
      <c r="B14" s="337" t="s">
        <v>13</v>
      </c>
    </row>
    <row r="15" ht="18" spans="1:2">
      <c r="A15" s="7">
        <v>6</v>
      </c>
      <c r="B15" s="337" t="s">
        <v>14</v>
      </c>
    </row>
    <row r="16" ht="18" spans="1:2">
      <c r="A16" s="7">
        <v>7</v>
      </c>
      <c r="B16" s="337" t="s">
        <v>15</v>
      </c>
    </row>
    <row r="17" ht="18" spans="1:2">
      <c r="A17" s="7">
        <v>8</v>
      </c>
      <c r="B17" s="337" t="s">
        <v>16</v>
      </c>
    </row>
    <row r="18" ht="18" spans="1:2">
      <c r="A18" s="7">
        <v>9</v>
      </c>
      <c r="B18" s="337" t="s">
        <v>17</v>
      </c>
    </row>
    <row r="19" spans="1:2">
      <c r="A19" s="7"/>
      <c r="B19" s="337"/>
    </row>
    <row r="20" ht="24" spans="1:2">
      <c r="A20" s="335"/>
      <c r="B20" s="336" t="s">
        <v>18</v>
      </c>
    </row>
    <row r="21" ht="18" spans="1:2">
      <c r="A21" s="7">
        <v>1</v>
      </c>
      <c r="B21" s="342" t="s">
        <v>19</v>
      </c>
    </row>
    <row r="22" ht="18" spans="1:2">
      <c r="A22" s="7">
        <v>2</v>
      </c>
      <c r="B22" s="337" t="s">
        <v>20</v>
      </c>
    </row>
    <row r="23" ht="18" spans="1:2">
      <c r="A23" s="7">
        <v>3</v>
      </c>
      <c r="B23" s="337" t="s">
        <v>21</v>
      </c>
    </row>
    <row r="24" ht="18" spans="1:2">
      <c r="A24" s="7">
        <v>4</v>
      </c>
      <c r="B24" s="337" t="s">
        <v>22</v>
      </c>
    </row>
    <row r="25" ht="18" spans="1:2">
      <c r="A25" s="7">
        <v>5</v>
      </c>
      <c r="B25" s="337" t="s">
        <v>23</v>
      </c>
    </row>
    <row r="26" ht="36" spans="1:2">
      <c r="A26" s="7">
        <v>6</v>
      </c>
      <c r="B26" s="337" t="s">
        <v>24</v>
      </c>
    </row>
    <row r="27" ht="18" spans="1:2">
      <c r="A27" s="7">
        <v>7</v>
      </c>
      <c r="B27" s="337" t="s">
        <v>25</v>
      </c>
    </row>
    <row r="28" ht="18" spans="1:2">
      <c r="A28" s="7">
        <v>8</v>
      </c>
      <c r="B28" s="337" t="s">
        <v>26</v>
      </c>
    </row>
    <row r="29" spans="1:2">
      <c r="A29" s="7"/>
      <c r="B29" s="337"/>
    </row>
    <row r="30" ht="24" spans="1:2">
      <c r="A30" s="335"/>
      <c r="B30" s="336" t="s">
        <v>27</v>
      </c>
    </row>
    <row r="31" ht="18" spans="1:2">
      <c r="A31" s="7">
        <v>1</v>
      </c>
      <c r="B31" s="342" t="s">
        <v>28</v>
      </c>
    </row>
    <row r="32" ht="18" spans="1:2">
      <c r="A32" s="7">
        <v>2</v>
      </c>
      <c r="B32" s="337" t="s">
        <v>29</v>
      </c>
    </row>
    <row r="33" ht="18" spans="1:2">
      <c r="A33" s="7">
        <v>3</v>
      </c>
      <c r="B33" s="337" t="s">
        <v>30</v>
      </c>
    </row>
    <row r="34" ht="36" spans="1:2">
      <c r="A34" s="7">
        <v>4</v>
      </c>
      <c r="B34" s="337" t="s">
        <v>31</v>
      </c>
    </row>
    <row r="35" ht="18" spans="1:2">
      <c r="A35" s="7">
        <v>5</v>
      </c>
      <c r="B35" s="337" t="s">
        <v>32</v>
      </c>
    </row>
    <row r="36" ht="18" spans="1:2">
      <c r="A36" s="7">
        <v>6</v>
      </c>
      <c r="B36" s="337" t="s">
        <v>33</v>
      </c>
    </row>
    <row r="37" ht="18" spans="1:2">
      <c r="A37" s="7">
        <v>7</v>
      </c>
      <c r="B37" s="337" t="s">
        <v>34</v>
      </c>
    </row>
    <row r="38" spans="1:2">
      <c r="A38" s="7"/>
      <c r="B38" s="337"/>
    </row>
    <row r="40" spans="1:2">
      <c r="A40" s="343" t="s">
        <v>35</v>
      </c>
      <c r="B40" s="34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I14"/>
  <sheetViews>
    <sheetView zoomScale="125" zoomScaleNormal="125" workbookViewId="0">
      <selection activeCell="L6" sqref="L6"/>
    </sheetView>
  </sheetViews>
  <sheetFormatPr defaultColWidth="11" defaultRowHeight="17.6"/>
  <cols>
    <col min="2" max="2" width="12.8303571428571" customWidth="1"/>
    <col min="3" max="3" width="11.8303571428571" customWidth="1"/>
    <col min="4" max="4" width="11" customWidth="1"/>
    <col min="5" max="5" width="10" customWidth="1"/>
  </cols>
  <sheetData>
    <row r="1" ht="18.35"/>
    <row r="2" ht="41" customHeight="1" spans="2:9">
      <c r="B2" s="313" t="s">
        <v>36</v>
      </c>
      <c r="C2" s="314"/>
      <c r="D2" s="314"/>
      <c r="E2" s="314"/>
      <c r="F2" s="314"/>
      <c r="G2" s="314"/>
      <c r="H2" s="314"/>
      <c r="I2" s="328"/>
    </row>
    <row r="3" ht="28" customHeight="1" spans="2:9">
      <c r="B3" s="315"/>
      <c r="C3" s="316"/>
      <c r="D3" s="317" t="s">
        <v>37</v>
      </c>
      <c r="E3" s="322"/>
      <c r="F3" s="323" t="s">
        <v>38</v>
      </c>
      <c r="G3" s="324"/>
      <c r="H3" s="317" t="s">
        <v>39</v>
      </c>
      <c r="I3" s="329"/>
    </row>
    <row r="4" ht="28" customHeight="1" spans="2:9">
      <c r="B4" s="315" t="s">
        <v>40</v>
      </c>
      <c r="C4" s="316" t="s">
        <v>41</v>
      </c>
      <c r="D4" s="316" t="s">
        <v>42</v>
      </c>
      <c r="E4" s="316" t="s">
        <v>43</v>
      </c>
      <c r="F4" s="325" t="s">
        <v>42</v>
      </c>
      <c r="G4" s="325" t="s">
        <v>43</v>
      </c>
      <c r="H4" s="316" t="s">
        <v>42</v>
      </c>
      <c r="I4" s="330" t="s">
        <v>43</v>
      </c>
    </row>
    <row r="5" ht="28" customHeight="1" spans="2:9">
      <c r="B5" s="318" t="s">
        <v>44</v>
      </c>
      <c r="C5" s="7">
        <v>13</v>
      </c>
      <c r="D5" s="7">
        <v>0</v>
      </c>
      <c r="E5" s="7">
        <v>1</v>
      </c>
      <c r="F5" s="326">
        <v>0</v>
      </c>
      <c r="G5" s="326">
        <v>1</v>
      </c>
      <c r="H5" s="7">
        <v>1</v>
      </c>
      <c r="I5" s="331">
        <v>2</v>
      </c>
    </row>
    <row r="6" ht="28" customHeight="1" spans="2:9">
      <c r="B6" s="318" t="s">
        <v>45</v>
      </c>
      <c r="C6" s="7">
        <v>20</v>
      </c>
      <c r="D6" s="7">
        <v>0</v>
      </c>
      <c r="E6" s="7">
        <v>1</v>
      </c>
      <c r="F6" s="326">
        <v>1</v>
      </c>
      <c r="G6" s="326">
        <v>2</v>
      </c>
      <c r="H6" s="7">
        <v>2</v>
      </c>
      <c r="I6" s="331">
        <v>3</v>
      </c>
    </row>
    <row r="7" ht="28" customHeight="1" spans="2:9">
      <c r="B7" s="318" t="s">
        <v>46</v>
      </c>
      <c r="C7" s="7">
        <v>32</v>
      </c>
      <c r="D7" s="7">
        <v>0</v>
      </c>
      <c r="E7" s="7">
        <v>1</v>
      </c>
      <c r="F7" s="326">
        <v>2</v>
      </c>
      <c r="G7" s="326">
        <v>3</v>
      </c>
      <c r="H7" s="7">
        <v>3</v>
      </c>
      <c r="I7" s="331">
        <v>4</v>
      </c>
    </row>
    <row r="8" ht="28" customHeight="1" spans="2:9">
      <c r="B8" s="318" t="s">
        <v>47</v>
      </c>
      <c r="C8" s="7">
        <v>50</v>
      </c>
      <c r="D8" s="7">
        <v>1</v>
      </c>
      <c r="E8" s="7">
        <v>2</v>
      </c>
      <c r="F8" s="326">
        <v>3</v>
      </c>
      <c r="G8" s="326">
        <v>4</v>
      </c>
      <c r="H8" s="7">
        <v>5</v>
      </c>
      <c r="I8" s="331">
        <v>6</v>
      </c>
    </row>
    <row r="9" ht="28" customHeight="1" spans="2:9">
      <c r="B9" s="318" t="s">
        <v>48</v>
      </c>
      <c r="C9" s="7">
        <v>80</v>
      </c>
      <c r="D9" s="7">
        <v>2</v>
      </c>
      <c r="E9" s="7">
        <v>3</v>
      </c>
      <c r="F9" s="326">
        <v>5</v>
      </c>
      <c r="G9" s="326">
        <v>6</v>
      </c>
      <c r="H9" s="7">
        <v>7</v>
      </c>
      <c r="I9" s="331">
        <v>8</v>
      </c>
    </row>
    <row r="10" ht="28" customHeight="1" spans="2:9">
      <c r="B10" s="318" t="s">
        <v>49</v>
      </c>
      <c r="C10" s="7">
        <v>125</v>
      </c>
      <c r="D10" s="7">
        <v>3</v>
      </c>
      <c r="E10" s="7">
        <v>4</v>
      </c>
      <c r="F10" s="326">
        <v>7</v>
      </c>
      <c r="G10" s="326">
        <v>8</v>
      </c>
      <c r="H10" s="7">
        <v>10</v>
      </c>
      <c r="I10" s="331">
        <v>11</v>
      </c>
    </row>
    <row r="11" ht="28" customHeight="1" spans="2:9">
      <c r="B11" s="318" t="s">
        <v>50</v>
      </c>
      <c r="C11" s="7">
        <v>200</v>
      </c>
      <c r="D11" s="7">
        <v>5</v>
      </c>
      <c r="E11" s="7">
        <v>6</v>
      </c>
      <c r="F11" s="326">
        <v>10</v>
      </c>
      <c r="G11" s="326">
        <v>11</v>
      </c>
      <c r="H11" s="7">
        <v>14</v>
      </c>
      <c r="I11" s="331">
        <v>15</v>
      </c>
    </row>
    <row r="12" ht="28" customHeight="1" spans="2:9">
      <c r="B12" s="319" t="s">
        <v>51</v>
      </c>
      <c r="C12" s="320">
        <v>315</v>
      </c>
      <c r="D12" s="320">
        <v>7</v>
      </c>
      <c r="E12" s="320">
        <v>8</v>
      </c>
      <c r="F12" s="327">
        <v>14</v>
      </c>
      <c r="G12" s="327">
        <v>15</v>
      </c>
      <c r="H12" s="320">
        <v>21</v>
      </c>
      <c r="I12" s="332">
        <v>22</v>
      </c>
    </row>
    <row r="14" spans="2:4">
      <c r="B14" s="321" t="s">
        <v>52</v>
      </c>
      <c r="C14" s="321"/>
      <c r="D14" s="32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53"/>
  <sheetViews>
    <sheetView zoomScale="125" zoomScaleNormal="125" workbookViewId="0">
      <selection activeCell="A20" sqref="A20:K20"/>
    </sheetView>
  </sheetViews>
  <sheetFormatPr defaultColWidth="10.3303571428571" defaultRowHeight="16.5" customHeight="1"/>
  <cols>
    <col min="1" max="9" width="10.3303571428571" style="143"/>
    <col min="10" max="10" width="8.83035714285714" style="143" customWidth="1"/>
    <col min="11" max="11" width="12" style="143" customWidth="1"/>
    <col min="12" max="16384" width="10.3303571428571" style="143"/>
  </cols>
  <sheetData>
    <row r="1" ht="23.95" spans="1:11">
      <c r="A1" s="247" t="s">
        <v>53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ht="18.35" spans="1:11">
      <c r="A2" s="145" t="s">
        <v>54</v>
      </c>
      <c r="B2" s="146"/>
      <c r="C2" s="146"/>
      <c r="D2" s="147" t="s">
        <v>55</v>
      </c>
      <c r="E2" s="147"/>
      <c r="F2" s="146"/>
      <c r="G2" s="146"/>
      <c r="H2" s="205" t="s">
        <v>56</v>
      </c>
      <c r="I2" s="221"/>
      <c r="J2" s="221"/>
      <c r="K2" s="222"/>
    </row>
    <row r="3" ht="17.6" spans="1:11">
      <c r="A3" s="148" t="s">
        <v>57</v>
      </c>
      <c r="B3" s="149"/>
      <c r="C3" s="150"/>
      <c r="D3" s="151" t="s">
        <v>58</v>
      </c>
      <c r="E3" s="206"/>
      <c r="F3" s="206"/>
      <c r="G3" s="207"/>
      <c r="H3" s="151" t="s">
        <v>59</v>
      </c>
      <c r="I3" s="206"/>
      <c r="J3" s="206"/>
      <c r="K3" s="207"/>
    </row>
    <row r="4" ht="16.8" spans="1:11">
      <c r="A4" s="152" t="s">
        <v>60</v>
      </c>
      <c r="B4" s="169"/>
      <c r="C4" s="223"/>
      <c r="D4" s="152" t="s">
        <v>61</v>
      </c>
      <c r="E4" s="208"/>
      <c r="F4" s="209"/>
      <c r="G4" s="210"/>
      <c r="H4" s="152" t="s">
        <v>62</v>
      </c>
      <c r="I4" s="208"/>
      <c r="J4" s="169" t="s">
        <v>63</v>
      </c>
      <c r="K4" s="223" t="s">
        <v>64</v>
      </c>
    </row>
    <row r="5" ht="16.8" spans="1:11">
      <c r="A5" s="155" t="s">
        <v>65</v>
      </c>
      <c r="B5" s="169"/>
      <c r="C5" s="223"/>
      <c r="D5" s="152" t="s">
        <v>66</v>
      </c>
      <c r="E5" s="208"/>
      <c r="F5" s="209"/>
      <c r="G5" s="210"/>
      <c r="H5" s="152" t="s">
        <v>67</v>
      </c>
      <c r="I5" s="208"/>
      <c r="J5" s="169" t="s">
        <v>63</v>
      </c>
      <c r="K5" s="223" t="s">
        <v>64</v>
      </c>
    </row>
    <row r="6" ht="16.8" spans="1:11">
      <c r="A6" s="152" t="s">
        <v>68</v>
      </c>
      <c r="B6" s="158"/>
      <c r="C6" s="159"/>
      <c r="D6" s="155" t="s">
        <v>69</v>
      </c>
      <c r="E6" s="215"/>
      <c r="F6" s="209"/>
      <c r="G6" s="210"/>
      <c r="H6" s="152" t="s">
        <v>70</v>
      </c>
      <c r="I6" s="208"/>
      <c r="J6" s="169" t="s">
        <v>63</v>
      </c>
      <c r="K6" s="223" t="s">
        <v>64</v>
      </c>
    </row>
    <row r="7" ht="17.6" spans="1:11">
      <c r="A7" s="152" t="s">
        <v>71</v>
      </c>
      <c r="B7" s="248"/>
      <c r="C7" s="249"/>
      <c r="D7" s="155" t="s">
        <v>72</v>
      </c>
      <c r="E7" s="170"/>
      <c r="F7" s="209"/>
      <c r="G7" s="210"/>
      <c r="H7" s="152" t="s">
        <v>73</v>
      </c>
      <c r="I7" s="208"/>
      <c r="J7" s="169" t="s">
        <v>63</v>
      </c>
      <c r="K7" s="223" t="s">
        <v>64</v>
      </c>
    </row>
    <row r="8" ht="17.55" spans="1:11">
      <c r="A8" s="250"/>
      <c r="B8" s="161"/>
      <c r="C8" s="162"/>
      <c r="D8" s="160" t="s">
        <v>74</v>
      </c>
      <c r="E8" s="171"/>
      <c r="F8" s="212"/>
      <c r="G8" s="213"/>
      <c r="H8" s="160" t="s">
        <v>75</v>
      </c>
      <c r="I8" s="171"/>
      <c r="J8" s="179" t="s">
        <v>63</v>
      </c>
      <c r="K8" s="225" t="s">
        <v>64</v>
      </c>
    </row>
    <row r="9" ht="17.55" spans="1:11">
      <c r="A9" s="251" t="s">
        <v>76</v>
      </c>
      <c r="B9" s="252"/>
      <c r="C9" s="252"/>
      <c r="D9" s="252"/>
      <c r="E9" s="252"/>
      <c r="F9" s="252"/>
      <c r="G9" s="252"/>
      <c r="H9" s="252"/>
      <c r="I9" s="252"/>
      <c r="J9" s="252"/>
      <c r="K9" s="294"/>
    </row>
    <row r="10" ht="18.35" spans="1:11">
      <c r="A10" s="253" t="s">
        <v>77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95"/>
    </row>
    <row r="11" ht="17.6" spans="1:11">
      <c r="A11" s="255" t="s">
        <v>78</v>
      </c>
      <c r="B11" s="256" t="s">
        <v>79</v>
      </c>
      <c r="C11" s="257" t="s">
        <v>80</v>
      </c>
      <c r="D11" s="258"/>
      <c r="E11" s="283" t="s">
        <v>81</v>
      </c>
      <c r="F11" s="256" t="s">
        <v>79</v>
      </c>
      <c r="G11" s="257" t="s">
        <v>80</v>
      </c>
      <c r="H11" s="257" t="s">
        <v>82</v>
      </c>
      <c r="I11" s="283" t="s">
        <v>83</v>
      </c>
      <c r="J11" s="256" t="s">
        <v>79</v>
      </c>
      <c r="K11" s="296" t="s">
        <v>80</v>
      </c>
    </row>
    <row r="12" ht="17.6" spans="1:11">
      <c r="A12" s="155" t="s">
        <v>84</v>
      </c>
      <c r="B12" s="168" t="s">
        <v>79</v>
      </c>
      <c r="C12" s="169" t="s">
        <v>80</v>
      </c>
      <c r="D12" s="170"/>
      <c r="E12" s="215" t="s">
        <v>85</v>
      </c>
      <c r="F12" s="168" t="s">
        <v>79</v>
      </c>
      <c r="G12" s="169" t="s">
        <v>80</v>
      </c>
      <c r="H12" s="169" t="s">
        <v>82</v>
      </c>
      <c r="I12" s="215" t="s">
        <v>86</v>
      </c>
      <c r="J12" s="168" t="s">
        <v>79</v>
      </c>
      <c r="K12" s="223" t="s">
        <v>80</v>
      </c>
    </row>
    <row r="13" ht="17.6" spans="1:11">
      <c r="A13" s="155" t="s">
        <v>87</v>
      </c>
      <c r="B13" s="168" t="s">
        <v>79</v>
      </c>
      <c r="C13" s="169" t="s">
        <v>80</v>
      </c>
      <c r="D13" s="170"/>
      <c r="E13" s="215" t="s">
        <v>88</v>
      </c>
      <c r="F13" s="169" t="s">
        <v>89</v>
      </c>
      <c r="G13" s="169" t="s">
        <v>90</v>
      </c>
      <c r="H13" s="169" t="s">
        <v>82</v>
      </c>
      <c r="I13" s="215" t="s">
        <v>91</v>
      </c>
      <c r="J13" s="168" t="s">
        <v>79</v>
      </c>
      <c r="K13" s="223" t="s">
        <v>80</v>
      </c>
    </row>
    <row r="14" ht="17.55" spans="1:11">
      <c r="A14" s="160" t="s">
        <v>92</v>
      </c>
      <c r="B14" s="171"/>
      <c r="C14" s="171"/>
      <c r="D14" s="171"/>
      <c r="E14" s="171"/>
      <c r="F14" s="171"/>
      <c r="G14" s="171"/>
      <c r="H14" s="171"/>
      <c r="I14" s="171"/>
      <c r="J14" s="171"/>
      <c r="K14" s="227"/>
    </row>
    <row r="15" ht="18.35" spans="1:11">
      <c r="A15" s="253" t="s">
        <v>93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95"/>
    </row>
    <row r="16" ht="17.6" spans="1:11">
      <c r="A16" s="259" t="s">
        <v>94</v>
      </c>
      <c r="B16" s="257" t="s">
        <v>89</v>
      </c>
      <c r="C16" s="257" t="s">
        <v>90</v>
      </c>
      <c r="D16" s="260"/>
      <c r="E16" s="284" t="s">
        <v>95</v>
      </c>
      <c r="F16" s="257" t="s">
        <v>89</v>
      </c>
      <c r="G16" s="257" t="s">
        <v>90</v>
      </c>
      <c r="H16" s="285"/>
      <c r="I16" s="284" t="s">
        <v>96</v>
      </c>
      <c r="J16" s="257" t="s">
        <v>89</v>
      </c>
      <c r="K16" s="296" t="s">
        <v>90</v>
      </c>
    </row>
    <row r="17" customHeight="1" spans="1:22">
      <c r="A17" s="185" t="s">
        <v>97</v>
      </c>
      <c r="B17" s="169" t="s">
        <v>89</v>
      </c>
      <c r="C17" s="169" t="s">
        <v>90</v>
      </c>
      <c r="D17" s="153"/>
      <c r="E17" s="217" t="s">
        <v>98</v>
      </c>
      <c r="F17" s="169" t="s">
        <v>89</v>
      </c>
      <c r="G17" s="169" t="s">
        <v>90</v>
      </c>
      <c r="H17" s="286"/>
      <c r="I17" s="217" t="s">
        <v>99</v>
      </c>
      <c r="J17" s="169" t="s">
        <v>89</v>
      </c>
      <c r="K17" s="223" t="s">
        <v>90</v>
      </c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</row>
    <row r="18" ht="18" customHeight="1" spans="1:11">
      <c r="A18" s="261" t="s">
        <v>100</v>
      </c>
      <c r="B18" s="262"/>
      <c r="C18" s="262"/>
      <c r="D18" s="262"/>
      <c r="E18" s="262"/>
      <c r="F18" s="262"/>
      <c r="G18" s="262"/>
      <c r="H18" s="262"/>
      <c r="I18" s="262"/>
      <c r="J18" s="262"/>
      <c r="K18" s="298"/>
    </row>
    <row r="19" s="246" customFormat="1" ht="18" customHeight="1" spans="1:11">
      <c r="A19" s="253" t="s">
        <v>101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95"/>
    </row>
    <row r="20" customHeight="1" spans="1:11">
      <c r="A20" s="263" t="s">
        <v>102</v>
      </c>
      <c r="B20" s="264"/>
      <c r="C20" s="264"/>
      <c r="D20" s="264"/>
      <c r="E20" s="264"/>
      <c r="F20" s="264"/>
      <c r="G20" s="264"/>
      <c r="H20" s="264"/>
      <c r="I20" s="264"/>
      <c r="J20" s="264"/>
      <c r="K20" s="299"/>
    </row>
    <row r="21" ht="21.75" customHeight="1" spans="1:11">
      <c r="A21" s="265" t="s">
        <v>103</v>
      </c>
      <c r="B21" s="217" t="s">
        <v>104</v>
      </c>
      <c r="C21" s="217" t="s">
        <v>105</v>
      </c>
      <c r="D21" s="217" t="s">
        <v>106</v>
      </c>
      <c r="E21" s="217" t="s">
        <v>107</v>
      </c>
      <c r="F21" s="217" t="s">
        <v>108</v>
      </c>
      <c r="G21" s="217" t="s">
        <v>109</v>
      </c>
      <c r="H21" s="217" t="s">
        <v>110</v>
      </c>
      <c r="I21" s="217" t="s">
        <v>111</v>
      </c>
      <c r="J21" s="217" t="s">
        <v>112</v>
      </c>
      <c r="K21" s="235" t="s">
        <v>113</v>
      </c>
    </row>
    <row r="22" customHeight="1" spans="1:11">
      <c r="A22" s="211"/>
      <c r="B22" s="266"/>
      <c r="C22" s="266"/>
      <c r="D22" s="266"/>
      <c r="E22" s="266"/>
      <c r="F22" s="266"/>
      <c r="G22" s="266"/>
      <c r="H22" s="266"/>
      <c r="I22" s="266"/>
      <c r="J22" s="266"/>
      <c r="K22" s="300"/>
    </row>
    <row r="23" customHeight="1" spans="1:11">
      <c r="A23" s="211"/>
      <c r="B23" s="266"/>
      <c r="C23" s="266"/>
      <c r="D23" s="266"/>
      <c r="E23" s="266"/>
      <c r="F23" s="266"/>
      <c r="G23" s="266"/>
      <c r="H23" s="266"/>
      <c r="I23" s="266"/>
      <c r="J23" s="266"/>
      <c r="K23" s="301"/>
    </row>
    <row r="24" customHeight="1" spans="1:11">
      <c r="A24" s="211"/>
      <c r="B24" s="266"/>
      <c r="C24" s="266"/>
      <c r="D24" s="266"/>
      <c r="E24" s="266"/>
      <c r="F24" s="266"/>
      <c r="G24" s="266"/>
      <c r="H24" s="266"/>
      <c r="I24" s="266"/>
      <c r="J24" s="266"/>
      <c r="K24" s="301"/>
    </row>
    <row r="25" customHeight="1" spans="1:11">
      <c r="A25" s="211"/>
      <c r="B25" s="266"/>
      <c r="C25" s="266"/>
      <c r="D25" s="266"/>
      <c r="E25" s="266"/>
      <c r="F25" s="266"/>
      <c r="G25" s="266"/>
      <c r="H25" s="266"/>
      <c r="I25" s="266"/>
      <c r="J25" s="266"/>
      <c r="K25" s="302"/>
    </row>
    <row r="26" customHeight="1" spans="1:11">
      <c r="A26" s="211"/>
      <c r="B26" s="266"/>
      <c r="C26" s="266"/>
      <c r="D26" s="266"/>
      <c r="E26" s="266"/>
      <c r="F26" s="266"/>
      <c r="G26" s="266"/>
      <c r="H26" s="266"/>
      <c r="I26" s="266"/>
      <c r="J26" s="266"/>
      <c r="K26" s="302"/>
    </row>
    <row r="27" customHeight="1" spans="1:11">
      <c r="A27" s="211"/>
      <c r="B27" s="266"/>
      <c r="C27" s="266"/>
      <c r="D27" s="266"/>
      <c r="E27" s="266"/>
      <c r="F27" s="266"/>
      <c r="G27" s="266"/>
      <c r="H27" s="266"/>
      <c r="I27" s="266"/>
      <c r="J27" s="266"/>
      <c r="K27" s="302"/>
    </row>
    <row r="28" customHeight="1" spans="1:11">
      <c r="A28" s="211"/>
      <c r="B28" s="266"/>
      <c r="C28" s="266"/>
      <c r="D28" s="266"/>
      <c r="E28" s="266"/>
      <c r="F28" s="266"/>
      <c r="G28" s="266"/>
      <c r="H28" s="266"/>
      <c r="I28" s="266"/>
      <c r="J28" s="266"/>
      <c r="K28" s="302"/>
    </row>
    <row r="29" ht="18" customHeight="1" spans="1:11">
      <c r="A29" s="267" t="s">
        <v>114</v>
      </c>
      <c r="B29" s="268"/>
      <c r="C29" s="268"/>
      <c r="D29" s="268"/>
      <c r="E29" s="268"/>
      <c r="F29" s="268"/>
      <c r="G29" s="268"/>
      <c r="H29" s="268"/>
      <c r="I29" s="268"/>
      <c r="J29" s="268"/>
      <c r="K29" s="303"/>
    </row>
    <row r="30" ht="18.75" customHeight="1" spans="1:11">
      <c r="A30" s="269"/>
      <c r="B30" s="270"/>
      <c r="C30" s="270"/>
      <c r="D30" s="270"/>
      <c r="E30" s="270"/>
      <c r="F30" s="270"/>
      <c r="G30" s="270"/>
      <c r="H30" s="270"/>
      <c r="I30" s="270"/>
      <c r="J30" s="270"/>
      <c r="K30" s="304"/>
    </row>
    <row r="31" ht="18.75" customHeight="1" spans="1:11">
      <c r="A31" s="271"/>
      <c r="B31" s="272"/>
      <c r="C31" s="272"/>
      <c r="D31" s="272"/>
      <c r="E31" s="272"/>
      <c r="F31" s="272"/>
      <c r="G31" s="272"/>
      <c r="H31" s="272"/>
      <c r="I31" s="272"/>
      <c r="J31" s="272"/>
      <c r="K31" s="305"/>
    </row>
    <row r="32" ht="18" customHeight="1" spans="1:11">
      <c r="A32" s="267" t="s">
        <v>115</v>
      </c>
      <c r="B32" s="268"/>
      <c r="C32" s="268"/>
      <c r="D32" s="268"/>
      <c r="E32" s="268"/>
      <c r="F32" s="268"/>
      <c r="G32" s="268"/>
      <c r="H32" s="268"/>
      <c r="I32" s="268"/>
      <c r="J32" s="268"/>
      <c r="K32" s="303"/>
    </row>
    <row r="33" spans="1:11">
      <c r="A33" s="273" t="s">
        <v>116</v>
      </c>
      <c r="B33" s="274"/>
      <c r="C33" s="274"/>
      <c r="D33" s="274"/>
      <c r="E33" s="274"/>
      <c r="F33" s="274"/>
      <c r="G33" s="274"/>
      <c r="H33" s="274"/>
      <c r="I33" s="274"/>
      <c r="J33" s="274"/>
      <c r="K33" s="306"/>
    </row>
    <row r="34" ht="17.55" spans="1:11">
      <c r="A34" s="77" t="s">
        <v>117</v>
      </c>
      <c r="B34" s="79"/>
      <c r="C34" s="169" t="s">
        <v>63</v>
      </c>
      <c r="D34" s="169" t="s">
        <v>64</v>
      </c>
      <c r="E34" s="287" t="s">
        <v>118</v>
      </c>
      <c r="F34" s="288"/>
      <c r="G34" s="288"/>
      <c r="H34" s="288"/>
      <c r="I34" s="288"/>
      <c r="J34" s="288"/>
      <c r="K34" s="307"/>
    </row>
    <row r="35" ht="18.75" spans="1:11">
      <c r="A35" s="275" t="s">
        <v>119</v>
      </c>
      <c r="B35" s="275"/>
      <c r="C35" s="275"/>
      <c r="D35" s="275"/>
      <c r="E35" s="275"/>
      <c r="F35" s="275"/>
      <c r="G35" s="275"/>
      <c r="H35" s="275"/>
      <c r="I35" s="275"/>
      <c r="J35" s="275"/>
      <c r="K35" s="275"/>
    </row>
    <row r="36" ht="16.8" spans="1:11">
      <c r="A36" s="276"/>
      <c r="B36" s="277"/>
      <c r="C36" s="277"/>
      <c r="D36" s="277"/>
      <c r="E36" s="277"/>
      <c r="F36" s="277"/>
      <c r="G36" s="277"/>
      <c r="H36" s="277"/>
      <c r="I36" s="277"/>
      <c r="J36" s="277"/>
      <c r="K36" s="308"/>
    </row>
    <row r="37" ht="16.8" spans="1:11">
      <c r="A37" s="192"/>
      <c r="B37" s="193"/>
      <c r="C37" s="193"/>
      <c r="D37" s="193"/>
      <c r="E37" s="193"/>
      <c r="F37" s="193"/>
      <c r="G37" s="193"/>
      <c r="H37" s="193"/>
      <c r="I37" s="193"/>
      <c r="J37" s="193"/>
      <c r="K37" s="238"/>
    </row>
    <row r="38" ht="16.8" spans="1:11">
      <c r="A38" s="192"/>
      <c r="B38" s="193"/>
      <c r="C38" s="193"/>
      <c r="D38" s="193"/>
      <c r="E38" s="193"/>
      <c r="F38" s="193"/>
      <c r="G38" s="193"/>
      <c r="H38" s="193"/>
      <c r="I38" s="193"/>
      <c r="J38" s="193"/>
      <c r="K38" s="238"/>
    </row>
    <row r="39" ht="16.8" spans="1:11">
      <c r="A39" s="192"/>
      <c r="B39" s="193"/>
      <c r="C39" s="193"/>
      <c r="D39" s="193"/>
      <c r="E39" s="193"/>
      <c r="F39" s="193"/>
      <c r="G39" s="193"/>
      <c r="H39" s="193"/>
      <c r="I39" s="193"/>
      <c r="J39" s="193"/>
      <c r="K39" s="238"/>
    </row>
    <row r="40" ht="16.8" spans="1:11">
      <c r="A40" s="192"/>
      <c r="B40" s="193"/>
      <c r="C40" s="193"/>
      <c r="D40" s="193"/>
      <c r="E40" s="193"/>
      <c r="F40" s="193"/>
      <c r="G40" s="193"/>
      <c r="H40" s="193"/>
      <c r="I40" s="193"/>
      <c r="J40" s="193"/>
      <c r="K40" s="238"/>
    </row>
    <row r="41" ht="16.8" spans="1:11">
      <c r="A41" s="192"/>
      <c r="B41" s="193"/>
      <c r="C41" s="193"/>
      <c r="D41" s="193"/>
      <c r="E41" s="193"/>
      <c r="F41" s="193"/>
      <c r="G41" s="193"/>
      <c r="H41" s="193"/>
      <c r="I41" s="193"/>
      <c r="J41" s="193"/>
      <c r="K41" s="238"/>
    </row>
    <row r="42" ht="16.8" spans="1:11">
      <c r="A42" s="192"/>
      <c r="B42" s="193"/>
      <c r="C42" s="193"/>
      <c r="D42" s="193"/>
      <c r="E42" s="193"/>
      <c r="F42" s="193"/>
      <c r="G42" s="193"/>
      <c r="H42" s="193"/>
      <c r="I42" s="193"/>
      <c r="J42" s="193"/>
      <c r="K42" s="238"/>
    </row>
    <row r="43" ht="17.55" spans="1:11">
      <c r="A43" s="187" t="s">
        <v>120</v>
      </c>
      <c r="B43" s="188"/>
      <c r="C43" s="188"/>
      <c r="D43" s="188"/>
      <c r="E43" s="188"/>
      <c r="F43" s="188"/>
      <c r="G43" s="188"/>
      <c r="H43" s="188"/>
      <c r="I43" s="188"/>
      <c r="J43" s="188"/>
      <c r="K43" s="236"/>
    </row>
    <row r="44" ht="18.35" spans="1:11">
      <c r="A44" s="253" t="s">
        <v>121</v>
      </c>
      <c r="B44" s="254"/>
      <c r="C44" s="254"/>
      <c r="D44" s="254"/>
      <c r="E44" s="254"/>
      <c r="F44" s="254"/>
      <c r="G44" s="254"/>
      <c r="H44" s="254"/>
      <c r="I44" s="254"/>
      <c r="J44" s="254"/>
      <c r="K44" s="295"/>
    </row>
    <row r="45" ht="16.8" spans="1:11">
      <c r="A45" s="259" t="s">
        <v>122</v>
      </c>
      <c r="B45" s="257" t="s">
        <v>89</v>
      </c>
      <c r="C45" s="257" t="s">
        <v>90</v>
      </c>
      <c r="D45" s="257" t="s">
        <v>82</v>
      </c>
      <c r="E45" s="284" t="s">
        <v>123</v>
      </c>
      <c r="F45" s="257" t="s">
        <v>89</v>
      </c>
      <c r="G45" s="257" t="s">
        <v>90</v>
      </c>
      <c r="H45" s="257" t="s">
        <v>82</v>
      </c>
      <c r="I45" s="284" t="s">
        <v>124</v>
      </c>
      <c r="J45" s="257" t="s">
        <v>89</v>
      </c>
      <c r="K45" s="296" t="s">
        <v>90</v>
      </c>
    </row>
    <row r="46" ht="16.8" spans="1:11">
      <c r="A46" s="185" t="s">
        <v>81</v>
      </c>
      <c r="B46" s="169" t="s">
        <v>89</v>
      </c>
      <c r="C46" s="169" t="s">
        <v>90</v>
      </c>
      <c r="D46" s="169" t="s">
        <v>82</v>
      </c>
      <c r="E46" s="217" t="s">
        <v>88</v>
      </c>
      <c r="F46" s="169" t="s">
        <v>89</v>
      </c>
      <c r="G46" s="169" t="s">
        <v>90</v>
      </c>
      <c r="H46" s="169" t="s">
        <v>82</v>
      </c>
      <c r="I46" s="217" t="s">
        <v>99</v>
      </c>
      <c r="J46" s="169" t="s">
        <v>89</v>
      </c>
      <c r="K46" s="223" t="s">
        <v>90</v>
      </c>
    </row>
    <row r="47" ht="17.55" spans="1:11">
      <c r="A47" s="160" t="s">
        <v>92</v>
      </c>
      <c r="B47" s="171"/>
      <c r="C47" s="171"/>
      <c r="D47" s="171"/>
      <c r="E47" s="171"/>
      <c r="F47" s="171"/>
      <c r="G47" s="171"/>
      <c r="H47" s="171"/>
      <c r="I47" s="171"/>
      <c r="J47" s="171"/>
      <c r="K47" s="227"/>
    </row>
    <row r="48" ht="18.35" spans="1:11">
      <c r="A48" s="275" t="s">
        <v>125</v>
      </c>
      <c r="B48" s="275"/>
      <c r="C48" s="275"/>
      <c r="D48" s="275"/>
      <c r="E48" s="275"/>
      <c r="F48" s="275"/>
      <c r="G48" s="275"/>
      <c r="H48" s="275"/>
      <c r="I48" s="275"/>
      <c r="J48" s="275"/>
      <c r="K48" s="275"/>
    </row>
    <row r="49" ht="17.55" spans="1:11">
      <c r="A49" s="276"/>
      <c r="B49" s="277"/>
      <c r="C49" s="277"/>
      <c r="D49" s="277"/>
      <c r="E49" s="277"/>
      <c r="F49" s="277"/>
      <c r="G49" s="277"/>
      <c r="H49" s="277"/>
      <c r="I49" s="277"/>
      <c r="J49" s="277"/>
      <c r="K49" s="308"/>
    </row>
    <row r="50" ht="18.35" spans="1:11">
      <c r="A50" s="278" t="s">
        <v>126</v>
      </c>
      <c r="B50" s="279" t="s">
        <v>127</v>
      </c>
      <c r="C50" s="279"/>
      <c r="D50" s="280" t="s">
        <v>128</v>
      </c>
      <c r="E50" s="289"/>
      <c r="F50" s="290" t="s">
        <v>129</v>
      </c>
      <c r="G50" s="291"/>
      <c r="H50" s="292" t="s">
        <v>130</v>
      </c>
      <c r="I50" s="309"/>
      <c r="J50" s="310"/>
      <c r="K50" s="311"/>
    </row>
    <row r="51" ht="18.35" spans="1:11">
      <c r="A51" s="275" t="s">
        <v>131</v>
      </c>
      <c r="B51" s="275"/>
      <c r="C51" s="275"/>
      <c r="D51" s="275"/>
      <c r="E51" s="275"/>
      <c r="F51" s="275"/>
      <c r="G51" s="275"/>
      <c r="H51" s="275"/>
      <c r="I51" s="275"/>
      <c r="J51" s="275"/>
      <c r="K51" s="275"/>
    </row>
    <row r="52" ht="17.55" spans="1:11">
      <c r="A52" s="281"/>
      <c r="B52" s="282"/>
      <c r="C52" s="282"/>
      <c r="D52" s="282"/>
      <c r="E52" s="282"/>
      <c r="F52" s="282"/>
      <c r="G52" s="282"/>
      <c r="H52" s="282"/>
      <c r="I52" s="282"/>
      <c r="J52" s="282"/>
      <c r="K52" s="312"/>
    </row>
    <row r="53" ht="18.35" spans="1:11">
      <c r="A53" s="278" t="s">
        <v>126</v>
      </c>
      <c r="B53" s="279" t="s">
        <v>127</v>
      </c>
      <c r="C53" s="279"/>
      <c r="D53" s="280" t="s">
        <v>128</v>
      </c>
      <c r="E53" s="293"/>
      <c r="F53" s="290" t="s">
        <v>132</v>
      </c>
      <c r="G53" s="291"/>
      <c r="H53" s="292" t="s">
        <v>130</v>
      </c>
      <c r="I53" s="309"/>
      <c r="J53" s="310"/>
      <c r="K53" s="31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43"/>
  </cols>
  <sheetData>
    <row r="1" ht="22.5" customHeight="1" spans="1:11">
      <c r="A1" s="144" t="s">
        <v>133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ht="17.25" customHeight="1" spans="1:11">
      <c r="A2" s="145" t="s">
        <v>54</v>
      </c>
      <c r="B2" s="146"/>
      <c r="C2" s="146"/>
      <c r="D2" s="147" t="s">
        <v>55</v>
      </c>
      <c r="E2" s="147"/>
      <c r="F2" s="146"/>
      <c r="G2" s="146"/>
      <c r="H2" s="205" t="s">
        <v>56</v>
      </c>
      <c r="I2" s="221"/>
      <c r="J2" s="221"/>
      <c r="K2" s="222"/>
    </row>
    <row r="3" customHeight="1" spans="1:11">
      <c r="A3" s="148" t="s">
        <v>57</v>
      </c>
      <c r="B3" s="149"/>
      <c r="C3" s="150"/>
      <c r="D3" s="151" t="s">
        <v>58</v>
      </c>
      <c r="E3" s="206"/>
      <c r="F3" s="206"/>
      <c r="G3" s="207"/>
      <c r="H3" s="151" t="s">
        <v>59</v>
      </c>
      <c r="I3" s="206"/>
      <c r="J3" s="206"/>
      <c r="K3" s="207"/>
    </row>
    <row r="4" customHeight="1" spans="1:11">
      <c r="A4" s="152" t="s">
        <v>60</v>
      </c>
      <c r="B4" s="153"/>
      <c r="C4" s="154"/>
      <c r="D4" s="152" t="s">
        <v>61</v>
      </c>
      <c r="E4" s="208"/>
      <c r="F4" s="209"/>
      <c r="G4" s="210"/>
      <c r="H4" s="152" t="s">
        <v>134</v>
      </c>
      <c r="I4" s="208"/>
      <c r="J4" s="169" t="s">
        <v>63</v>
      </c>
      <c r="K4" s="223" t="s">
        <v>64</v>
      </c>
    </row>
    <row r="5" customHeight="1" spans="1:11">
      <c r="A5" s="155" t="s">
        <v>65</v>
      </c>
      <c r="B5" s="156"/>
      <c r="C5" s="157"/>
      <c r="D5" s="152" t="s">
        <v>135</v>
      </c>
      <c r="E5" s="208"/>
      <c r="F5" s="153"/>
      <c r="G5" s="154"/>
      <c r="H5" s="152" t="s">
        <v>136</v>
      </c>
      <c r="I5" s="208"/>
      <c r="J5" s="169" t="s">
        <v>63</v>
      </c>
      <c r="K5" s="223" t="s">
        <v>64</v>
      </c>
    </row>
    <row r="6" customHeight="1" spans="1:11">
      <c r="A6" s="152" t="s">
        <v>68</v>
      </c>
      <c r="B6" s="158"/>
      <c r="C6" s="159"/>
      <c r="D6" s="152" t="s">
        <v>137</v>
      </c>
      <c r="E6" s="208"/>
      <c r="F6" s="153"/>
      <c r="G6" s="154"/>
      <c r="H6" s="185" t="s">
        <v>138</v>
      </c>
      <c r="I6" s="217"/>
      <c r="J6" s="217"/>
      <c r="K6" s="224"/>
    </row>
    <row r="7" customHeight="1" spans="1:11">
      <c r="A7" s="152" t="s">
        <v>71</v>
      </c>
      <c r="B7" s="153"/>
      <c r="C7" s="154"/>
      <c r="D7" s="152" t="s">
        <v>139</v>
      </c>
      <c r="E7" s="208"/>
      <c r="F7" s="153"/>
      <c r="G7" s="154"/>
      <c r="H7" s="211"/>
      <c r="I7" s="169"/>
      <c r="J7" s="169"/>
      <c r="K7" s="223"/>
    </row>
    <row r="8" customHeight="1" spans="1:11">
      <c r="A8" s="160"/>
      <c r="B8" s="161"/>
      <c r="C8" s="162"/>
      <c r="D8" s="160" t="s">
        <v>74</v>
      </c>
      <c r="E8" s="171"/>
      <c r="F8" s="212"/>
      <c r="G8" s="213"/>
      <c r="H8" s="178"/>
      <c r="I8" s="179"/>
      <c r="J8" s="179"/>
      <c r="K8" s="225"/>
    </row>
    <row r="9" customHeight="1" spans="1:11">
      <c r="A9" s="163" t="s">
        <v>140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</row>
    <row r="10" customHeight="1" spans="1:11">
      <c r="A10" s="164" t="s">
        <v>78</v>
      </c>
      <c r="B10" s="165" t="s">
        <v>79</v>
      </c>
      <c r="C10" s="166" t="s">
        <v>80</v>
      </c>
      <c r="D10" s="167"/>
      <c r="E10" s="214" t="s">
        <v>83</v>
      </c>
      <c r="F10" s="165" t="s">
        <v>79</v>
      </c>
      <c r="G10" s="166" t="s">
        <v>80</v>
      </c>
      <c r="H10" s="165"/>
      <c r="I10" s="214" t="s">
        <v>81</v>
      </c>
      <c r="J10" s="165" t="s">
        <v>79</v>
      </c>
      <c r="K10" s="226" t="s">
        <v>80</v>
      </c>
    </row>
    <row r="11" customHeight="1" spans="1:11">
      <c r="A11" s="155" t="s">
        <v>84</v>
      </c>
      <c r="B11" s="168" t="s">
        <v>79</v>
      </c>
      <c r="C11" s="169" t="s">
        <v>80</v>
      </c>
      <c r="D11" s="170"/>
      <c r="E11" s="215" t="s">
        <v>86</v>
      </c>
      <c r="F11" s="168" t="s">
        <v>79</v>
      </c>
      <c r="G11" s="169" t="s">
        <v>80</v>
      </c>
      <c r="H11" s="168"/>
      <c r="I11" s="215" t="s">
        <v>91</v>
      </c>
      <c r="J11" s="168" t="s">
        <v>79</v>
      </c>
      <c r="K11" s="223" t="s">
        <v>80</v>
      </c>
    </row>
    <row r="12" customHeight="1" spans="1:11">
      <c r="A12" s="160" t="s">
        <v>118</v>
      </c>
      <c r="B12" s="171"/>
      <c r="C12" s="171"/>
      <c r="D12" s="171"/>
      <c r="E12" s="171"/>
      <c r="F12" s="171"/>
      <c r="G12" s="171"/>
      <c r="H12" s="171"/>
      <c r="I12" s="171"/>
      <c r="J12" s="171"/>
      <c r="K12" s="227"/>
    </row>
    <row r="13" customHeight="1" spans="1:11">
      <c r="A13" s="172" t="s">
        <v>141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</row>
    <row r="14" customHeight="1" spans="1:11">
      <c r="A14" s="173"/>
      <c r="B14" s="174"/>
      <c r="C14" s="174"/>
      <c r="D14" s="174"/>
      <c r="E14" s="174"/>
      <c r="F14" s="174"/>
      <c r="G14" s="174"/>
      <c r="H14" s="174"/>
      <c r="I14" s="228"/>
      <c r="J14" s="228"/>
      <c r="K14" s="229"/>
    </row>
    <row r="15" customHeight="1" spans="1:11">
      <c r="A15" s="175"/>
      <c r="B15" s="176"/>
      <c r="C15" s="176"/>
      <c r="D15" s="177"/>
      <c r="E15" s="216"/>
      <c r="F15" s="176"/>
      <c r="G15" s="176"/>
      <c r="H15" s="177"/>
      <c r="I15" s="230"/>
      <c r="J15" s="231"/>
      <c r="K15" s="232"/>
    </row>
    <row r="16" customHeight="1" spans="1:11">
      <c r="A16" s="178"/>
      <c r="B16" s="179"/>
      <c r="C16" s="179"/>
      <c r="D16" s="179"/>
      <c r="E16" s="179"/>
      <c r="F16" s="179"/>
      <c r="G16" s="179"/>
      <c r="H16" s="179"/>
      <c r="I16" s="179"/>
      <c r="J16" s="179"/>
      <c r="K16" s="225"/>
    </row>
    <row r="17" customHeight="1" spans="1:11">
      <c r="A17" s="172" t="s">
        <v>142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</row>
    <row r="18" customHeight="1" spans="1:11">
      <c r="A18" s="173"/>
      <c r="B18" s="174"/>
      <c r="C18" s="174"/>
      <c r="D18" s="174"/>
      <c r="E18" s="174"/>
      <c r="F18" s="174"/>
      <c r="G18" s="174"/>
      <c r="H18" s="174"/>
      <c r="I18" s="228"/>
      <c r="J18" s="228"/>
      <c r="K18" s="229"/>
    </row>
    <row r="19" customHeight="1" spans="1:11">
      <c r="A19" s="175"/>
      <c r="B19" s="176"/>
      <c r="C19" s="176"/>
      <c r="D19" s="177"/>
      <c r="E19" s="216"/>
      <c r="F19" s="176"/>
      <c r="G19" s="176"/>
      <c r="H19" s="177"/>
      <c r="I19" s="230"/>
      <c r="J19" s="231"/>
      <c r="K19" s="232"/>
    </row>
    <row r="20" customHeight="1" spans="1:11">
      <c r="A20" s="178"/>
      <c r="B20" s="179"/>
      <c r="C20" s="179"/>
      <c r="D20" s="179"/>
      <c r="E20" s="179"/>
      <c r="F20" s="179"/>
      <c r="G20" s="179"/>
      <c r="H20" s="179"/>
      <c r="I20" s="179"/>
      <c r="J20" s="179"/>
      <c r="K20" s="225"/>
    </row>
    <row r="21" customHeight="1" spans="1:11">
      <c r="A21" s="180" t="s">
        <v>115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</row>
    <row r="22" customHeight="1" spans="1:11">
      <c r="A22" s="71" t="s">
        <v>116</v>
      </c>
      <c r="B22" s="94"/>
      <c r="C22" s="94"/>
      <c r="D22" s="94"/>
      <c r="E22" s="94"/>
      <c r="F22" s="94"/>
      <c r="G22" s="94"/>
      <c r="H22" s="94"/>
      <c r="I22" s="94"/>
      <c r="J22" s="94"/>
      <c r="K22" s="134"/>
    </row>
    <row r="23" customHeight="1" spans="1:11">
      <c r="A23" s="77" t="s">
        <v>117</v>
      </c>
      <c r="B23" s="79"/>
      <c r="C23" s="169" t="s">
        <v>63</v>
      </c>
      <c r="D23" s="169" t="s">
        <v>64</v>
      </c>
      <c r="E23" s="109"/>
      <c r="F23" s="109"/>
      <c r="G23" s="109"/>
      <c r="H23" s="109"/>
      <c r="I23" s="109"/>
      <c r="J23" s="109"/>
      <c r="K23" s="128"/>
    </row>
    <row r="24" customHeight="1" spans="1:11">
      <c r="A24" s="181" t="s">
        <v>143</v>
      </c>
      <c r="B24" s="182"/>
      <c r="C24" s="182"/>
      <c r="D24" s="182"/>
      <c r="E24" s="182"/>
      <c r="F24" s="182"/>
      <c r="G24" s="182"/>
      <c r="H24" s="182"/>
      <c r="I24" s="182"/>
      <c r="J24" s="182"/>
      <c r="K24" s="233"/>
    </row>
    <row r="25" customHeight="1" spans="1:11">
      <c r="A25" s="183"/>
      <c r="B25" s="184"/>
      <c r="C25" s="184"/>
      <c r="D25" s="184"/>
      <c r="E25" s="184"/>
      <c r="F25" s="184"/>
      <c r="G25" s="184"/>
      <c r="H25" s="184"/>
      <c r="I25" s="184"/>
      <c r="J25" s="184"/>
      <c r="K25" s="234"/>
    </row>
    <row r="26" customHeight="1" spans="1:11">
      <c r="A26" s="163" t="s">
        <v>121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</row>
    <row r="27" customHeight="1" spans="1:11">
      <c r="A27" s="148" t="s">
        <v>122</v>
      </c>
      <c r="B27" s="166" t="s">
        <v>89</v>
      </c>
      <c r="C27" s="166" t="s">
        <v>90</v>
      </c>
      <c r="D27" s="166" t="s">
        <v>82</v>
      </c>
      <c r="E27" s="149" t="s">
        <v>123</v>
      </c>
      <c r="F27" s="166" t="s">
        <v>89</v>
      </c>
      <c r="G27" s="166" t="s">
        <v>90</v>
      </c>
      <c r="H27" s="166" t="s">
        <v>82</v>
      </c>
      <c r="I27" s="149" t="s">
        <v>124</v>
      </c>
      <c r="J27" s="166" t="s">
        <v>89</v>
      </c>
      <c r="K27" s="226" t="s">
        <v>90</v>
      </c>
    </row>
    <row r="28" customHeight="1" spans="1:11">
      <c r="A28" s="185" t="s">
        <v>81</v>
      </c>
      <c r="B28" s="169" t="s">
        <v>89</v>
      </c>
      <c r="C28" s="169" t="s">
        <v>90</v>
      </c>
      <c r="D28" s="169" t="s">
        <v>82</v>
      </c>
      <c r="E28" s="217" t="s">
        <v>88</v>
      </c>
      <c r="F28" s="169" t="s">
        <v>89</v>
      </c>
      <c r="G28" s="169" t="s">
        <v>90</v>
      </c>
      <c r="H28" s="169" t="s">
        <v>82</v>
      </c>
      <c r="I28" s="217" t="s">
        <v>99</v>
      </c>
      <c r="J28" s="169" t="s">
        <v>89</v>
      </c>
      <c r="K28" s="223" t="s">
        <v>90</v>
      </c>
    </row>
    <row r="29" customHeight="1" spans="1:11">
      <c r="A29" s="152" t="s">
        <v>92</v>
      </c>
      <c r="B29" s="186"/>
      <c r="C29" s="186"/>
      <c r="D29" s="186"/>
      <c r="E29" s="186"/>
      <c r="F29" s="186"/>
      <c r="G29" s="186"/>
      <c r="H29" s="186"/>
      <c r="I29" s="186"/>
      <c r="J29" s="186"/>
      <c r="K29" s="235"/>
    </row>
    <row r="30" customHeight="1" spans="1:11">
      <c r="A30" s="187"/>
      <c r="B30" s="188"/>
      <c r="C30" s="188"/>
      <c r="D30" s="188"/>
      <c r="E30" s="188"/>
      <c r="F30" s="188"/>
      <c r="G30" s="188"/>
      <c r="H30" s="188"/>
      <c r="I30" s="188"/>
      <c r="J30" s="188"/>
      <c r="K30" s="236"/>
    </row>
    <row r="31" customHeight="1" spans="1:11">
      <c r="A31" s="189" t="s">
        <v>144</v>
      </c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ht="17.25" customHeight="1" spans="1:11">
      <c r="A32" s="190"/>
      <c r="B32" s="191"/>
      <c r="C32" s="191"/>
      <c r="D32" s="191"/>
      <c r="E32" s="191"/>
      <c r="F32" s="191"/>
      <c r="G32" s="191"/>
      <c r="H32" s="191"/>
      <c r="I32" s="191"/>
      <c r="J32" s="191"/>
      <c r="K32" s="237"/>
    </row>
    <row r="33" ht="17.25" customHeight="1" spans="1:11">
      <c r="A33" s="192"/>
      <c r="B33" s="193"/>
      <c r="C33" s="193"/>
      <c r="D33" s="193"/>
      <c r="E33" s="193"/>
      <c r="F33" s="193"/>
      <c r="G33" s="193"/>
      <c r="H33" s="193"/>
      <c r="I33" s="193"/>
      <c r="J33" s="193"/>
      <c r="K33" s="238"/>
    </row>
    <row r="34" ht="17.25" customHeight="1" spans="1:11">
      <c r="A34" s="192"/>
      <c r="B34" s="193"/>
      <c r="C34" s="193"/>
      <c r="D34" s="193"/>
      <c r="E34" s="193"/>
      <c r="F34" s="193"/>
      <c r="G34" s="193"/>
      <c r="H34" s="193"/>
      <c r="I34" s="193"/>
      <c r="J34" s="193"/>
      <c r="K34" s="238"/>
    </row>
    <row r="35" ht="17.25" customHeight="1" spans="1:11">
      <c r="A35" s="192"/>
      <c r="B35" s="193"/>
      <c r="C35" s="193"/>
      <c r="D35" s="193"/>
      <c r="E35" s="193"/>
      <c r="F35" s="193"/>
      <c r="G35" s="193"/>
      <c r="H35" s="193"/>
      <c r="I35" s="193"/>
      <c r="J35" s="193"/>
      <c r="K35" s="238"/>
    </row>
    <row r="36" ht="17.25" customHeight="1" spans="1:11">
      <c r="A36" s="192"/>
      <c r="B36" s="193"/>
      <c r="C36" s="193"/>
      <c r="D36" s="193"/>
      <c r="E36" s="193"/>
      <c r="F36" s="193"/>
      <c r="G36" s="193"/>
      <c r="H36" s="193"/>
      <c r="I36" s="193"/>
      <c r="J36" s="193"/>
      <c r="K36" s="238"/>
    </row>
    <row r="37" ht="17.25" customHeight="1" spans="1:11">
      <c r="A37" s="192"/>
      <c r="B37" s="193"/>
      <c r="C37" s="193"/>
      <c r="D37" s="193"/>
      <c r="E37" s="193"/>
      <c r="F37" s="193"/>
      <c r="G37" s="193"/>
      <c r="H37" s="193"/>
      <c r="I37" s="193"/>
      <c r="J37" s="193"/>
      <c r="K37" s="238"/>
    </row>
    <row r="38" ht="17.25" customHeight="1" spans="1:11">
      <c r="A38" s="192"/>
      <c r="B38" s="193"/>
      <c r="C38" s="193"/>
      <c r="D38" s="193"/>
      <c r="E38" s="193"/>
      <c r="F38" s="193"/>
      <c r="G38" s="193"/>
      <c r="H38" s="193"/>
      <c r="I38" s="193"/>
      <c r="J38" s="193"/>
      <c r="K38" s="238"/>
    </row>
    <row r="39" ht="17.25" customHeight="1" spans="1:11">
      <c r="A39" s="192"/>
      <c r="B39" s="193"/>
      <c r="C39" s="193"/>
      <c r="D39" s="193"/>
      <c r="E39" s="193"/>
      <c r="F39" s="193"/>
      <c r="G39" s="193"/>
      <c r="H39" s="193"/>
      <c r="I39" s="193"/>
      <c r="J39" s="193"/>
      <c r="K39" s="238"/>
    </row>
    <row r="40" ht="17.25" customHeight="1" spans="1:11">
      <c r="A40" s="192"/>
      <c r="B40" s="193"/>
      <c r="C40" s="193"/>
      <c r="D40" s="193"/>
      <c r="E40" s="193"/>
      <c r="F40" s="193"/>
      <c r="G40" s="193"/>
      <c r="H40" s="193"/>
      <c r="I40" s="193"/>
      <c r="J40" s="193"/>
      <c r="K40" s="238"/>
    </row>
    <row r="41" ht="17.25" customHeight="1" spans="1:11">
      <c r="A41" s="192"/>
      <c r="B41" s="193"/>
      <c r="C41" s="193"/>
      <c r="D41" s="193"/>
      <c r="E41" s="193"/>
      <c r="F41" s="193"/>
      <c r="G41" s="193"/>
      <c r="H41" s="193"/>
      <c r="I41" s="193"/>
      <c r="J41" s="193"/>
      <c r="K41" s="238"/>
    </row>
    <row r="42" ht="17.25" customHeight="1" spans="1:11">
      <c r="A42" s="192"/>
      <c r="B42" s="193"/>
      <c r="C42" s="193"/>
      <c r="D42" s="193"/>
      <c r="E42" s="193"/>
      <c r="F42" s="193"/>
      <c r="G42" s="193"/>
      <c r="H42" s="193"/>
      <c r="I42" s="193"/>
      <c r="J42" s="193"/>
      <c r="K42" s="238"/>
    </row>
    <row r="43" ht="17.25" customHeight="1" spans="1:11">
      <c r="A43" s="187" t="s">
        <v>120</v>
      </c>
      <c r="B43" s="188"/>
      <c r="C43" s="188"/>
      <c r="D43" s="188"/>
      <c r="E43" s="188"/>
      <c r="F43" s="188"/>
      <c r="G43" s="188"/>
      <c r="H43" s="188"/>
      <c r="I43" s="188"/>
      <c r="J43" s="188"/>
      <c r="K43" s="236"/>
    </row>
    <row r="44" customHeight="1" spans="1:11">
      <c r="A44" s="189" t="s">
        <v>145</v>
      </c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ht="18" customHeight="1" spans="1:11">
      <c r="A45" s="194" t="s">
        <v>118</v>
      </c>
      <c r="B45" s="195"/>
      <c r="C45" s="195"/>
      <c r="D45" s="195"/>
      <c r="E45" s="195"/>
      <c r="F45" s="195"/>
      <c r="G45" s="195"/>
      <c r="H45" s="195"/>
      <c r="I45" s="195"/>
      <c r="J45" s="195"/>
      <c r="K45" s="239"/>
    </row>
    <row r="46" ht="18" customHeight="1" spans="1:11">
      <c r="A46" s="194"/>
      <c r="B46" s="195"/>
      <c r="C46" s="195"/>
      <c r="D46" s="195"/>
      <c r="E46" s="195"/>
      <c r="F46" s="195"/>
      <c r="G46" s="195"/>
      <c r="H46" s="195"/>
      <c r="I46" s="195"/>
      <c r="J46" s="195"/>
      <c r="K46" s="239"/>
    </row>
    <row r="47" ht="18" customHeight="1" spans="1:11">
      <c r="A47" s="183"/>
      <c r="B47" s="184"/>
      <c r="C47" s="184"/>
      <c r="D47" s="184"/>
      <c r="E47" s="184"/>
      <c r="F47" s="184"/>
      <c r="G47" s="184"/>
      <c r="H47" s="184"/>
      <c r="I47" s="184"/>
      <c r="J47" s="184"/>
      <c r="K47" s="234"/>
    </row>
    <row r="48" ht="21" customHeight="1" spans="1:11">
      <c r="A48" s="196" t="s">
        <v>126</v>
      </c>
      <c r="B48" s="197" t="s">
        <v>127</v>
      </c>
      <c r="C48" s="197"/>
      <c r="D48" s="198" t="s">
        <v>128</v>
      </c>
      <c r="E48" s="218"/>
      <c r="F48" s="198" t="s">
        <v>129</v>
      </c>
      <c r="G48" s="219"/>
      <c r="H48" s="220" t="s">
        <v>130</v>
      </c>
      <c r="I48" s="220"/>
      <c r="J48" s="197"/>
      <c r="K48" s="240"/>
    </row>
    <row r="49" customHeight="1" spans="1:11">
      <c r="A49" s="199" t="s">
        <v>131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41"/>
    </row>
    <row r="50" customHeight="1" spans="1:11">
      <c r="A50" s="201"/>
      <c r="B50" s="202"/>
      <c r="C50" s="202"/>
      <c r="D50" s="202"/>
      <c r="E50" s="202"/>
      <c r="F50" s="202"/>
      <c r="G50" s="202"/>
      <c r="H50" s="202"/>
      <c r="I50" s="202"/>
      <c r="J50" s="202"/>
      <c r="K50" s="242"/>
    </row>
    <row r="51" customHeight="1" spans="1:11">
      <c r="A51" s="203"/>
      <c r="B51" s="204"/>
      <c r="C51" s="204"/>
      <c r="D51" s="204"/>
      <c r="E51" s="204"/>
      <c r="F51" s="204"/>
      <c r="G51" s="204"/>
      <c r="H51" s="204"/>
      <c r="I51" s="204"/>
      <c r="J51" s="204"/>
      <c r="K51" s="243"/>
    </row>
    <row r="52" ht="21" customHeight="1" spans="1:11">
      <c r="A52" s="196" t="s">
        <v>126</v>
      </c>
      <c r="B52" s="197" t="s">
        <v>127</v>
      </c>
      <c r="C52" s="197"/>
      <c r="D52" s="198" t="s">
        <v>128</v>
      </c>
      <c r="E52" s="198"/>
      <c r="F52" s="198" t="s">
        <v>129</v>
      </c>
      <c r="G52" s="198"/>
      <c r="H52" s="220" t="s">
        <v>130</v>
      </c>
      <c r="I52" s="220"/>
      <c r="J52" s="244"/>
      <c r="K52" s="24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2"/>
  <sheetViews>
    <sheetView tabSelected="1" zoomScale="125" zoomScaleNormal="125" topLeftCell="A17" workbookViewId="0">
      <selection activeCell="P21" sqref="P21"/>
    </sheetView>
  </sheetViews>
  <sheetFormatPr defaultColWidth="10.1696428571429" defaultRowHeight="17.6"/>
  <cols>
    <col min="1" max="1" width="9.66964285714286" style="69" customWidth="1"/>
    <col min="2" max="2" width="11.1696428571429" style="69" customWidth="1"/>
    <col min="3" max="3" width="9.16964285714286" style="69" customWidth="1"/>
    <col min="4" max="4" width="9.5" style="69" customWidth="1"/>
    <col min="5" max="5" width="9.16964285714286" style="69" customWidth="1"/>
    <col min="6" max="6" width="10.3303571428571" style="69" customWidth="1"/>
    <col min="7" max="7" width="9.5" style="69" customWidth="1"/>
    <col min="8" max="8" width="9.16964285714286" style="69" customWidth="1"/>
    <col min="9" max="9" width="8.16964285714286" style="69" customWidth="1"/>
    <col min="10" max="10" width="10.5" style="69" customWidth="1"/>
    <col min="11" max="11" width="12.1696428571429" style="69" customWidth="1"/>
    <col min="12" max="16384" width="10.1696428571429" style="69"/>
  </cols>
  <sheetData>
    <row r="1" ht="29.55" spans="1:11">
      <c r="A1" s="70" t="s">
        <v>146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>
      <c r="A2" s="71" t="s">
        <v>54</v>
      </c>
      <c r="B2" s="72" t="s">
        <v>147</v>
      </c>
      <c r="C2" s="72"/>
      <c r="D2" s="73" t="s">
        <v>60</v>
      </c>
      <c r="E2" s="55" t="s">
        <v>148</v>
      </c>
      <c r="F2" s="55"/>
      <c r="G2" s="111" t="s">
        <v>149</v>
      </c>
      <c r="H2" s="112"/>
      <c r="I2" s="94" t="s">
        <v>56</v>
      </c>
      <c r="J2" s="126" t="s">
        <v>150</v>
      </c>
      <c r="K2" s="127"/>
    </row>
    <row r="3" spans="1:11">
      <c r="A3" s="74" t="s">
        <v>71</v>
      </c>
      <c r="B3" s="75">
        <v>4030</v>
      </c>
      <c r="C3" s="75"/>
      <c r="D3" s="76" t="s">
        <v>151</v>
      </c>
      <c r="E3" s="113">
        <v>44781</v>
      </c>
      <c r="F3" s="114"/>
      <c r="G3" s="114"/>
      <c r="H3" s="109" t="s">
        <v>152</v>
      </c>
      <c r="I3" s="109"/>
      <c r="J3" s="109"/>
      <c r="K3" s="128"/>
    </row>
    <row r="4" spans="1:11">
      <c r="A4" s="77" t="s">
        <v>68</v>
      </c>
      <c r="B4" s="78">
        <v>5</v>
      </c>
      <c r="C4" s="78">
        <v>6</v>
      </c>
      <c r="D4" s="79" t="s">
        <v>153</v>
      </c>
      <c r="E4" s="114" t="s">
        <v>154</v>
      </c>
      <c r="F4" s="114"/>
      <c r="G4" s="114"/>
      <c r="H4" s="79" t="s">
        <v>155</v>
      </c>
      <c r="I4" s="79"/>
      <c r="J4" s="87" t="s">
        <v>63</v>
      </c>
      <c r="K4" s="129" t="s">
        <v>64</v>
      </c>
    </row>
    <row r="5" spans="1:11">
      <c r="A5" s="77" t="s">
        <v>156</v>
      </c>
      <c r="B5" s="75">
        <v>1</v>
      </c>
      <c r="C5" s="75"/>
      <c r="D5" s="76"/>
      <c r="E5" s="76"/>
      <c r="F5" s="76">
        <v>4030</v>
      </c>
      <c r="G5" s="76"/>
      <c r="H5" s="79" t="s">
        <v>157</v>
      </c>
      <c r="I5" s="79"/>
      <c r="J5" s="87" t="s">
        <v>63</v>
      </c>
      <c r="K5" s="129" t="s">
        <v>64</v>
      </c>
    </row>
    <row r="6" ht="18.35" spans="1:11">
      <c r="A6" s="80" t="s">
        <v>158</v>
      </c>
      <c r="B6" s="81" t="s">
        <v>159</v>
      </c>
      <c r="C6" s="81"/>
      <c r="D6" s="82" t="s">
        <v>160</v>
      </c>
      <c r="E6" s="92"/>
      <c r="F6" s="91"/>
      <c r="G6" s="82"/>
      <c r="H6" s="115" t="s">
        <v>161</v>
      </c>
      <c r="I6" s="115"/>
      <c r="J6" s="91" t="s">
        <v>63</v>
      </c>
      <c r="K6" s="130" t="s">
        <v>64</v>
      </c>
    </row>
    <row r="7" ht="18.35" spans="1:11">
      <c r="A7" s="83"/>
      <c r="B7" s="84"/>
      <c r="C7" s="84"/>
      <c r="D7" s="83"/>
      <c r="E7" s="84"/>
      <c r="F7" s="116"/>
      <c r="G7" s="83"/>
      <c r="H7" s="116"/>
      <c r="I7" s="84"/>
      <c r="J7" s="84"/>
      <c r="K7" s="84"/>
    </row>
    <row r="8" spans="1:11">
      <c r="A8" s="85" t="s">
        <v>162</v>
      </c>
      <c r="B8" s="86" t="s">
        <v>163</v>
      </c>
      <c r="C8" s="86" t="s">
        <v>164</v>
      </c>
      <c r="D8" s="86" t="s">
        <v>165</v>
      </c>
      <c r="E8" s="86" t="s">
        <v>166</v>
      </c>
      <c r="F8" s="86" t="s">
        <v>167</v>
      </c>
      <c r="G8" s="117"/>
      <c r="H8" s="118"/>
      <c r="I8" s="118"/>
      <c r="J8" s="118"/>
      <c r="K8" s="131"/>
    </row>
    <row r="9" spans="1:11">
      <c r="A9" s="77" t="s">
        <v>168</v>
      </c>
      <c r="B9" s="79"/>
      <c r="C9" s="87" t="s">
        <v>63</v>
      </c>
      <c r="D9" s="87" t="s">
        <v>64</v>
      </c>
      <c r="E9" s="76" t="s">
        <v>169</v>
      </c>
      <c r="F9" s="90" t="s">
        <v>170</v>
      </c>
      <c r="G9" s="119"/>
      <c r="H9" s="120"/>
      <c r="I9" s="120"/>
      <c r="J9" s="120"/>
      <c r="K9" s="132"/>
    </row>
    <row r="10" spans="1:11">
      <c r="A10" s="77" t="s">
        <v>171</v>
      </c>
      <c r="B10" s="79"/>
      <c r="C10" s="87" t="s">
        <v>63</v>
      </c>
      <c r="D10" s="87" t="s">
        <v>64</v>
      </c>
      <c r="E10" s="76" t="s">
        <v>172</v>
      </c>
      <c r="F10" s="90" t="s">
        <v>173</v>
      </c>
      <c r="G10" s="119" t="s">
        <v>174</v>
      </c>
      <c r="H10" s="120"/>
      <c r="I10" s="120"/>
      <c r="J10" s="120"/>
      <c r="K10" s="132"/>
    </row>
    <row r="11" spans="1:11">
      <c r="A11" s="88" t="s">
        <v>140</v>
      </c>
      <c r="B11" s="89"/>
      <c r="C11" s="89"/>
      <c r="D11" s="89"/>
      <c r="E11" s="89"/>
      <c r="F11" s="89"/>
      <c r="G11" s="89"/>
      <c r="H11" s="89"/>
      <c r="I11" s="89"/>
      <c r="J11" s="89"/>
      <c r="K11" s="133"/>
    </row>
    <row r="12" spans="1:11">
      <c r="A12" s="74" t="s">
        <v>83</v>
      </c>
      <c r="B12" s="87" t="s">
        <v>79</v>
      </c>
      <c r="C12" s="87" t="s">
        <v>80</v>
      </c>
      <c r="D12" s="90"/>
      <c r="E12" s="76" t="s">
        <v>81</v>
      </c>
      <c r="F12" s="87" t="s">
        <v>79</v>
      </c>
      <c r="G12" s="87" t="s">
        <v>80</v>
      </c>
      <c r="H12" s="87"/>
      <c r="I12" s="76" t="s">
        <v>175</v>
      </c>
      <c r="J12" s="87" t="s">
        <v>79</v>
      </c>
      <c r="K12" s="129" t="s">
        <v>80</v>
      </c>
    </row>
    <row r="13" spans="1:11">
      <c r="A13" s="74" t="s">
        <v>86</v>
      </c>
      <c r="B13" s="87" t="s">
        <v>79</v>
      </c>
      <c r="C13" s="87" t="s">
        <v>80</v>
      </c>
      <c r="D13" s="90"/>
      <c r="E13" s="76" t="s">
        <v>91</v>
      </c>
      <c r="F13" s="87" t="s">
        <v>79</v>
      </c>
      <c r="G13" s="87" t="s">
        <v>80</v>
      </c>
      <c r="H13" s="87"/>
      <c r="I13" s="76" t="s">
        <v>176</v>
      </c>
      <c r="J13" s="87" t="s">
        <v>79</v>
      </c>
      <c r="K13" s="129" t="s">
        <v>80</v>
      </c>
    </row>
    <row r="14" ht="18.35" spans="1:11">
      <c r="A14" s="80" t="s">
        <v>177</v>
      </c>
      <c r="B14" s="91" t="s">
        <v>79</v>
      </c>
      <c r="C14" s="91" t="s">
        <v>80</v>
      </c>
      <c r="D14" s="92"/>
      <c r="E14" s="82" t="s">
        <v>178</v>
      </c>
      <c r="F14" s="91" t="s">
        <v>79</v>
      </c>
      <c r="G14" s="91" t="s">
        <v>80</v>
      </c>
      <c r="H14" s="91"/>
      <c r="I14" s="82" t="s">
        <v>179</v>
      </c>
      <c r="J14" s="91" t="s">
        <v>79</v>
      </c>
      <c r="K14" s="130" t="s">
        <v>80</v>
      </c>
    </row>
    <row r="15" ht="18.35" spans="1:11">
      <c r="A15" s="83"/>
      <c r="B15" s="93"/>
      <c r="C15" s="93"/>
      <c r="D15" s="84"/>
      <c r="E15" s="83"/>
      <c r="F15" s="93"/>
      <c r="G15" s="93"/>
      <c r="H15" s="93"/>
      <c r="I15" s="83"/>
      <c r="J15" s="93"/>
      <c r="K15" s="93"/>
    </row>
    <row r="16" s="67" customFormat="1" spans="1:11">
      <c r="A16" s="71" t="s">
        <v>180</v>
      </c>
      <c r="B16" s="94"/>
      <c r="C16" s="94"/>
      <c r="D16" s="94"/>
      <c r="E16" s="94"/>
      <c r="F16" s="94"/>
      <c r="G16" s="94"/>
      <c r="H16" s="94"/>
      <c r="I16" s="94"/>
      <c r="J16" s="94"/>
      <c r="K16" s="134"/>
    </row>
    <row r="17" spans="1:11">
      <c r="A17" s="77" t="s">
        <v>181</v>
      </c>
      <c r="B17" s="79"/>
      <c r="C17" s="79"/>
      <c r="D17" s="79"/>
      <c r="E17" s="79"/>
      <c r="F17" s="79"/>
      <c r="G17" s="79"/>
      <c r="H17" s="79"/>
      <c r="I17" s="79"/>
      <c r="J17" s="79"/>
      <c r="K17" s="135"/>
    </row>
    <row r="18" spans="1:11">
      <c r="A18" s="77" t="s">
        <v>182</v>
      </c>
      <c r="B18" s="79"/>
      <c r="C18" s="79"/>
      <c r="D18" s="79"/>
      <c r="E18" s="79"/>
      <c r="F18" s="79"/>
      <c r="G18" s="79"/>
      <c r="H18" s="79"/>
      <c r="I18" s="79"/>
      <c r="J18" s="79"/>
      <c r="K18" s="135"/>
    </row>
    <row r="19" spans="1:11">
      <c r="A19" s="95" t="s">
        <v>183</v>
      </c>
      <c r="B19" s="87"/>
      <c r="C19" s="87"/>
      <c r="D19" s="87"/>
      <c r="E19" s="87"/>
      <c r="F19" s="87"/>
      <c r="G19" s="87"/>
      <c r="H19" s="87"/>
      <c r="I19" s="87"/>
      <c r="J19" s="87"/>
      <c r="K19" s="129"/>
    </row>
    <row r="20" spans="1:11">
      <c r="A20" s="96" t="s">
        <v>184</v>
      </c>
      <c r="B20" s="97"/>
      <c r="C20" s="97"/>
      <c r="D20" s="97"/>
      <c r="E20" s="97"/>
      <c r="F20" s="97"/>
      <c r="G20" s="97"/>
      <c r="H20" s="97"/>
      <c r="I20" s="97"/>
      <c r="J20" s="97"/>
      <c r="K20" s="136"/>
    </row>
    <row r="21" spans="1:11">
      <c r="A21" s="96" t="s">
        <v>185</v>
      </c>
      <c r="B21" s="97"/>
      <c r="C21" s="97"/>
      <c r="D21" s="97"/>
      <c r="E21" s="97"/>
      <c r="F21" s="97"/>
      <c r="G21" s="97"/>
      <c r="H21" s="97"/>
      <c r="I21" s="97"/>
      <c r="J21" s="97"/>
      <c r="K21" s="136"/>
    </row>
    <row r="22" spans="1:11">
      <c r="A22" s="96" t="s">
        <v>186</v>
      </c>
      <c r="B22" s="97"/>
      <c r="C22" s="97"/>
      <c r="D22" s="97"/>
      <c r="E22" s="97"/>
      <c r="F22" s="97"/>
      <c r="G22" s="97"/>
      <c r="H22" s="97"/>
      <c r="I22" s="97"/>
      <c r="J22" s="97"/>
      <c r="K22" s="136"/>
    </row>
    <row r="23" spans="1:11">
      <c r="A23" s="98" t="s">
        <v>187</v>
      </c>
      <c r="B23" s="99"/>
      <c r="C23" s="99"/>
      <c r="D23" s="99"/>
      <c r="E23" s="99"/>
      <c r="F23" s="99"/>
      <c r="G23" s="99"/>
      <c r="H23" s="99"/>
      <c r="I23" s="99"/>
      <c r="J23" s="99"/>
      <c r="K23" s="137"/>
    </row>
    <row r="24" spans="1:11">
      <c r="A24" s="77" t="s">
        <v>117</v>
      </c>
      <c r="B24" s="79"/>
      <c r="C24" s="87" t="s">
        <v>63</v>
      </c>
      <c r="D24" s="87" t="s">
        <v>64</v>
      </c>
      <c r="E24" s="109"/>
      <c r="F24" s="109"/>
      <c r="G24" s="109"/>
      <c r="H24" s="109"/>
      <c r="I24" s="109"/>
      <c r="J24" s="109"/>
      <c r="K24" s="128"/>
    </row>
    <row r="25" ht="18.35" spans="1:11">
      <c r="A25" s="100" t="s">
        <v>188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38"/>
    </row>
    <row r="26" ht="18.35" spans="1:11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</row>
    <row r="27" spans="1:11">
      <c r="A27" s="103" t="s">
        <v>189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39"/>
    </row>
    <row r="28" spans="1:11">
      <c r="A28" s="105" t="s">
        <v>190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40"/>
    </row>
    <row r="29" spans="1:11">
      <c r="A29" s="105" t="s">
        <v>191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40"/>
    </row>
    <row r="30" spans="1:11">
      <c r="A30" s="105" t="s">
        <v>192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40"/>
    </row>
    <row r="31" spans="1:11">
      <c r="A31" s="105"/>
      <c r="B31" s="106"/>
      <c r="C31" s="106"/>
      <c r="D31" s="106"/>
      <c r="E31" s="106"/>
      <c r="F31" s="106"/>
      <c r="G31" s="106"/>
      <c r="H31" s="106"/>
      <c r="I31" s="106"/>
      <c r="J31" s="106"/>
      <c r="K31" s="140"/>
    </row>
    <row r="32" spans="1:11">
      <c r="A32" s="105"/>
      <c r="B32" s="106"/>
      <c r="C32" s="106"/>
      <c r="D32" s="106"/>
      <c r="E32" s="106"/>
      <c r="F32" s="106"/>
      <c r="G32" s="106"/>
      <c r="H32" s="106"/>
      <c r="I32" s="106"/>
      <c r="J32" s="106"/>
      <c r="K32" s="140"/>
    </row>
    <row r="33" ht="23" customHeight="1" spans="1:11">
      <c r="A33" s="105"/>
      <c r="B33" s="106"/>
      <c r="C33" s="106"/>
      <c r="D33" s="106"/>
      <c r="E33" s="106"/>
      <c r="F33" s="106"/>
      <c r="G33" s="106"/>
      <c r="H33" s="106"/>
      <c r="I33" s="106"/>
      <c r="J33" s="106"/>
      <c r="K33" s="140"/>
    </row>
    <row r="34" ht="18.75" customHeight="1" spans="1:11">
      <c r="A34" s="107" t="s">
        <v>193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41"/>
    </row>
    <row r="35" s="68" customFormat="1" ht="18.75" customHeight="1" spans="1:11">
      <c r="A35" s="77" t="s">
        <v>194</v>
      </c>
      <c r="B35" s="79"/>
      <c r="C35" s="79"/>
      <c r="D35" s="109" t="s">
        <v>195</v>
      </c>
      <c r="E35" s="109"/>
      <c r="F35" s="121" t="s">
        <v>196</v>
      </c>
      <c r="G35" s="122"/>
      <c r="H35" s="79" t="s">
        <v>197</v>
      </c>
      <c r="I35" s="79"/>
      <c r="J35" s="79" t="s">
        <v>198</v>
      </c>
      <c r="K35" s="135"/>
    </row>
    <row r="36" ht="18.75" customHeight="1" spans="1:13">
      <c r="A36" s="77" t="s">
        <v>118</v>
      </c>
      <c r="B36" s="79"/>
      <c r="C36" s="79"/>
      <c r="D36" s="79"/>
      <c r="E36" s="79"/>
      <c r="F36" s="79"/>
      <c r="G36" s="79"/>
      <c r="H36" s="79"/>
      <c r="I36" s="79"/>
      <c r="J36" s="79"/>
      <c r="K36" s="135"/>
      <c r="M36" s="68"/>
    </row>
    <row r="37" ht="31" customHeight="1" spans="1:11">
      <c r="A37" s="77" t="s">
        <v>199</v>
      </c>
      <c r="B37" s="79"/>
      <c r="C37" s="79"/>
      <c r="D37" s="79"/>
      <c r="E37" s="79"/>
      <c r="F37" s="79"/>
      <c r="G37" s="79"/>
      <c r="H37" s="79"/>
      <c r="I37" s="79"/>
      <c r="J37" s="79"/>
      <c r="K37" s="135"/>
    </row>
    <row r="38" ht="18.75" customHeight="1" spans="1:11">
      <c r="A38" s="77"/>
      <c r="B38" s="79"/>
      <c r="C38" s="79"/>
      <c r="D38" s="79"/>
      <c r="E38" s="79"/>
      <c r="F38" s="79"/>
      <c r="G38" s="79"/>
      <c r="H38" s="79"/>
      <c r="I38" s="79"/>
      <c r="J38" s="79"/>
      <c r="K38" s="135"/>
    </row>
    <row r="39" ht="32" customHeight="1" spans="1:11">
      <c r="A39" s="80" t="s">
        <v>126</v>
      </c>
      <c r="B39" s="110" t="s">
        <v>200</v>
      </c>
      <c r="C39" s="110"/>
      <c r="D39" s="82" t="s">
        <v>201</v>
      </c>
      <c r="E39" s="123" t="s">
        <v>202</v>
      </c>
      <c r="F39" s="82" t="s">
        <v>129</v>
      </c>
      <c r="G39" s="124">
        <v>44775</v>
      </c>
      <c r="H39" s="125" t="s">
        <v>130</v>
      </c>
      <c r="I39" s="125"/>
      <c r="J39" s="110" t="s">
        <v>203</v>
      </c>
      <c r="K39" s="142"/>
    </row>
    <row r="40" ht="16.5" customHeight="1"/>
    <row r="41" ht="16.5" customHeight="1"/>
    <row r="42" ht="16.5" customHeight="1"/>
  </sheetData>
  <mergeCells count="51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73025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6"/>
  <sheetViews>
    <sheetView workbookViewId="0">
      <selection activeCell="L4" sqref="L4"/>
    </sheetView>
  </sheetViews>
  <sheetFormatPr defaultColWidth="9.75" defaultRowHeight="30" customHeight="1"/>
  <cols>
    <col min="1" max="1" width="9.25" style="52" customWidth="1"/>
    <col min="2" max="2" width="7.5" style="52" customWidth="1"/>
    <col min="3" max="3" width="7.25" style="52" customWidth="1"/>
    <col min="4" max="4" width="7.125" style="52" customWidth="1"/>
    <col min="5" max="5" width="7.625" style="52" customWidth="1"/>
    <col min="6" max="6" width="7.75" style="52" customWidth="1"/>
    <col min="7" max="8" width="8.25" style="52" customWidth="1"/>
    <col min="9" max="9" width="1.5" style="52" customWidth="1"/>
    <col min="10" max="14" width="11" style="52" customWidth="1"/>
    <col min="15" max="16381" width="9.75" style="52" customWidth="1"/>
    <col min="16382" max="16384" width="9.75" style="51"/>
  </cols>
  <sheetData>
    <row r="1" s="51" customFormat="1" ht="44" customHeight="1" spans="1:19">
      <c r="A1" s="53" t="s">
        <v>204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2"/>
      <c r="P1" s="52"/>
      <c r="Q1" s="52"/>
      <c r="R1" s="52"/>
      <c r="S1" s="52"/>
    </row>
    <row r="2" s="51" customFormat="1" customHeight="1" spans="1:19">
      <c r="A2" s="54" t="s">
        <v>60</v>
      </c>
      <c r="B2" s="55" t="s">
        <v>148</v>
      </c>
      <c r="C2" s="55"/>
      <c r="D2" s="55" t="s">
        <v>65</v>
      </c>
      <c r="E2" s="55" t="s">
        <v>149</v>
      </c>
      <c r="F2" s="55"/>
      <c r="G2" s="55"/>
      <c r="H2" s="55"/>
      <c r="I2" s="64"/>
      <c r="J2" s="57"/>
      <c r="K2" s="57"/>
      <c r="L2" s="57"/>
      <c r="M2" s="57"/>
      <c r="N2" s="57"/>
      <c r="O2" s="52"/>
      <c r="P2" s="52"/>
      <c r="Q2" s="52"/>
      <c r="R2" s="52"/>
      <c r="S2" s="52"/>
    </row>
    <row r="3" s="51" customFormat="1" customHeight="1" spans="1:19">
      <c r="A3" s="56"/>
      <c r="B3" s="57" t="s">
        <v>205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2"/>
      <c r="P3" s="52"/>
      <c r="Q3" s="52"/>
      <c r="R3" s="52"/>
      <c r="S3" s="52"/>
    </row>
    <row r="4" s="51" customFormat="1" customHeight="1" spans="1:19">
      <c r="A4" s="56"/>
      <c r="B4" s="58" t="s">
        <v>105</v>
      </c>
      <c r="C4" s="58" t="s">
        <v>106</v>
      </c>
      <c r="D4" s="58" t="s">
        <v>107</v>
      </c>
      <c r="E4" s="58" t="s">
        <v>108</v>
      </c>
      <c r="F4" s="58" t="s">
        <v>109</v>
      </c>
      <c r="G4" s="58" t="s">
        <v>110</v>
      </c>
      <c r="H4" s="58" t="s">
        <v>111</v>
      </c>
      <c r="I4" s="57"/>
      <c r="J4" s="57" t="s">
        <v>206</v>
      </c>
      <c r="K4" s="57" t="s">
        <v>207</v>
      </c>
      <c r="L4" s="57" t="s">
        <v>208</v>
      </c>
      <c r="M4" s="57" t="s">
        <v>209</v>
      </c>
      <c r="N4" s="57" t="s">
        <v>210</v>
      </c>
      <c r="O4" s="52"/>
      <c r="P4" s="52"/>
      <c r="Q4" s="52"/>
      <c r="R4" s="52"/>
      <c r="S4" s="52"/>
    </row>
    <row r="5" s="51" customFormat="1" customHeight="1" spans="1:19">
      <c r="A5" s="56"/>
      <c r="B5" s="58" t="s">
        <v>211</v>
      </c>
      <c r="C5" s="58" t="s">
        <v>212</v>
      </c>
      <c r="D5" s="58" t="s">
        <v>213</v>
      </c>
      <c r="E5" s="58" t="s">
        <v>214</v>
      </c>
      <c r="F5" s="58" t="s">
        <v>215</v>
      </c>
      <c r="G5" s="58" t="s">
        <v>216</v>
      </c>
      <c r="H5" s="58" t="s">
        <v>217</v>
      </c>
      <c r="I5" s="57"/>
      <c r="J5" s="57" t="s">
        <v>106</v>
      </c>
      <c r="K5" s="57" t="s">
        <v>107</v>
      </c>
      <c r="L5" s="57" t="s">
        <v>108</v>
      </c>
      <c r="M5" s="57" t="s">
        <v>109</v>
      </c>
      <c r="N5" s="57" t="s">
        <v>110</v>
      </c>
      <c r="O5" s="52"/>
      <c r="P5" s="52"/>
      <c r="Q5" s="52"/>
      <c r="R5" s="52"/>
      <c r="S5" s="52"/>
    </row>
    <row r="6" s="51" customFormat="1" customHeight="1" spans="1:19">
      <c r="A6" s="58" t="s">
        <v>218</v>
      </c>
      <c r="B6" s="58">
        <f t="shared" ref="B6:B11" si="0">C6-1</f>
        <v>65</v>
      </c>
      <c r="C6" s="58">
        <f>D6-2</f>
        <v>66</v>
      </c>
      <c r="D6" s="58">
        <v>68</v>
      </c>
      <c r="E6" s="58">
        <f>D6+2</f>
        <v>70</v>
      </c>
      <c r="F6" s="58">
        <f>E6+2</f>
        <v>72</v>
      </c>
      <c r="G6" s="58">
        <f>F6+1</f>
        <v>73</v>
      </c>
      <c r="H6" s="58">
        <f>G6+1</f>
        <v>74</v>
      </c>
      <c r="I6" s="57"/>
      <c r="J6" s="65" t="s">
        <v>219</v>
      </c>
      <c r="K6" s="65" t="s">
        <v>220</v>
      </c>
      <c r="L6" s="65" t="s">
        <v>221</v>
      </c>
      <c r="M6" s="65" t="s">
        <v>222</v>
      </c>
      <c r="N6" s="65" t="s">
        <v>219</v>
      </c>
      <c r="O6" s="52"/>
      <c r="P6" s="52"/>
      <c r="Q6" s="52"/>
      <c r="R6" s="52"/>
      <c r="S6" s="52"/>
    </row>
    <row r="7" s="51" customFormat="1" customHeight="1" spans="1:19">
      <c r="A7" s="58" t="s">
        <v>223</v>
      </c>
      <c r="B7" s="58">
        <f t="shared" ref="B7:B9" si="1">C7-4</f>
        <v>99</v>
      </c>
      <c r="C7" s="58">
        <f t="shared" ref="C7:C9" si="2">D7-4</f>
        <v>103</v>
      </c>
      <c r="D7" s="58">
        <v>107</v>
      </c>
      <c r="E7" s="58">
        <f t="shared" ref="E7:E9" si="3">D7+4</f>
        <v>111</v>
      </c>
      <c r="F7" s="58">
        <f>E7+4</f>
        <v>115</v>
      </c>
      <c r="G7" s="58">
        <f t="shared" ref="G7:G9" si="4">F7+6</f>
        <v>121</v>
      </c>
      <c r="H7" s="58">
        <f>G7+6</f>
        <v>127</v>
      </c>
      <c r="I7" s="57"/>
      <c r="J7" s="65" t="s">
        <v>222</v>
      </c>
      <c r="K7" s="65" t="s">
        <v>224</v>
      </c>
      <c r="L7" s="65" t="s">
        <v>225</v>
      </c>
      <c r="M7" s="65" t="s">
        <v>221</v>
      </c>
      <c r="N7" s="65" t="s">
        <v>221</v>
      </c>
      <c r="O7" s="52"/>
      <c r="P7" s="52"/>
      <c r="Q7" s="52"/>
      <c r="R7" s="52"/>
      <c r="S7" s="52"/>
    </row>
    <row r="8" s="51" customFormat="1" customHeight="1" spans="1:19">
      <c r="A8" s="59" t="s">
        <v>226</v>
      </c>
      <c r="B8" s="59">
        <f t="shared" si="1"/>
        <v>90</v>
      </c>
      <c r="C8" s="59">
        <f t="shared" si="2"/>
        <v>94</v>
      </c>
      <c r="D8" s="59">
        <v>98</v>
      </c>
      <c r="E8" s="59">
        <f t="shared" si="3"/>
        <v>102</v>
      </c>
      <c r="F8" s="59">
        <f>E8+5</f>
        <v>107</v>
      </c>
      <c r="G8" s="59">
        <f t="shared" si="4"/>
        <v>113</v>
      </c>
      <c r="H8" s="59">
        <f>G8+7</f>
        <v>120</v>
      </c>
      <c r="I8" s="57"/>
      <c r="J8" s="65" t="s">
        <v>227</v>
      </c>
      <c r="K8" s="65" t="s">
        <v>228</v>
      </c>
      <c r="L8" s="65" t="s">
        <v>229</v>
      </c>
      <c r="M8" s="65" t="s">
        <v>227</v>
      </c>
      <c r="N8" s="65" t="s">
        <v>230</v>
      </c>
      <c r="O8" s="52"/>
      <c r="P8" s="52"/>
      <c r="Q8" s="52"/>
      <c r="R8" s="52"/>
      <c r="S8" s="52"/>
    </row>
    <row r="9" s="51" customFormat="1" customHeight="1" spans="1:19">
      <c r="A9" s="58" t="s">
        <v>231</v>
      </c>
      <c r="B9" s="58">
        <f t="shared" si="1"/>
        <v>104</v>
      </c>
      <c r="C9" s="58">
        <f t="shared" si="2"/>
        <v>108</v>
      </c>
      <c r="D9" s="58">
        <v>112</v>
      </c>
      <c r="E9" s="58">
        <f t="shared" si="3"/>
        <v>116</v>
      </c>
      <c r="F9" s="58">
        <f>E9+5</f>
        <v>121</v>
      </c>
      <c r="G9" s="58">
        <f t="shared" si="4"/>
        <v>127</v>
      </c>
      <c r="H9" s="58">
        <f>G9+7</f>
        <v>134</v>
      </c>
      <c r="I9" s="57"/>
      <c r="J9" s="65" t="s">
        <v>221</v>
      </c>
      <c r="K9" s="65" t="s">
        <v>232</v>
      </c>
      <c r="L9" s="65" t="s">
        <v>233</v>
      </c>
      <c r="M9" s="65" t="s">
        <v>220</v>
      </c>
      <c r="N9" s="65" t="s">
        <v>221</v>
      </c>
      <c r="O9" s="52"/>
      <c r="P9" s="52"/>
      <c r="Q9" s="52"/>
      <c r="R9" s="52"/>
      <c r="S9" s="52"/>
    </row>
    <row r="10" s="51" customFormat="1" customHeight="1" spans="1:19">
      <c r="A10" s="58" t="s">
        <v>234</v>
      </c>
      <c r="B10" s="58">
        <f t="shared" si="0"/>
        <v>39</v>
      </c>
      <c r="C10" s="58">
        <f t="shared" ref="C10:C12" si="5">D10-1</f>
        <v>40</v>
      </c>
      <c r="D10" s="58">
        <v>41</v>
      </c>
      <c r="E10" s="58">
        <f t="shared" ref="E10:E12" si="6">D10+1</f>
        <v>42</v>
      </c>
      <c r="F10" s="58">
        <f t="shared" ref="F10:F12" si="7">E10+1</f>
        <v>43</v>
      </c>
      <c r="G10" s="58">
        <f>F10+1.2</f>
        <v>44.2</v>
      </c>
      <c r="H10" s="58">
        <f>G10+1.2</f>
        <v>45.4</v>
      </c>
      <c r="I10" s="57"/>
      <c r="J10" s="65" t="s">
        <v>235</v>
      </c>
      <c r="K10" s="65" t="s">
        <v>236</v>
      </c>
      <c r="L10" s="65" t="s">
        <v>236</v>
      </c>
      <c r="M10" s="65" t="s">
        <v>224</v>
      </c>
      <c r="N10" s="65" t="s">
        <v>225</v>
      </c>
      <c r="O10" s="52"/>
      <c r="P10" s="52"/>
      <c r="Q10" s="52"/>
      <c r="R10" s="52"/>
      <c r="S10" s="52"/>
    </row>
    <row r="11" s="51" customFormat="1" customHeight="1" spans="1:19">
      <c r="A11" s="58" t="s">
        <v>237</v>
      </c>
      <c r="B11" s="58">
        <f t="shared" si="0"/>
        <v>51</v>
      </c>
      <c r="C11" s="58">
        <f t="shared" si="5"/>
        <v>52</v>
      </c>
      <c r="D11" s="58">
        <v>53</v>
      </c>
      <c r="E11" s="58">
        <f t="shared" si="6"/>
        <v>54</v>
      </c>
      <c r="F11" s="58">
        <f t="shared" si="7"/>
        <v>55</v>
      </c>
      <c r="G11" s="58">
        <f>F11+1.5</f>
        <v>56.5</v>
      </c>
      <c r="H11" s="58">
        <f>G11+1.5</f>
        <v>58</v>
      </c>
      <c r="I11" s="57"/>
      <c r="J11" s="65" t="s">
        <v>229</v>
      </c>
      <c r="K11" s="65" t="s">
        <v>238</v>
      </c>
      <c r="L11" s="65" t="s">
        <v>238</v>
      </c>
      <c r="M11" s="65" t="s">
        <v>228</v>
      </c>
      <c r="N11" s="65" t="s">
        <v>229</v>
      </c>
      <c r="O11" s="52"/>
      <c r="P11" s="52"/>
      <c r="Q11" s="52"/>
      <c r="R11" s="52"/>
      <c r="S11" s="52"/>
    </row>
    <row r="12" s="51" customFormat="1" customHeight="1" spans="1:19">
      <c r="A12" s="58" t="s">
        <v>239</v>
      </c>
      <c r="B12" s="58">
        <f t="shared" ref="B12:B16" si="8">C12-0.5</f>
        <v>60.5</v>
      </c>
      <c r="C12" s="58">
        <f t="shared" si="5"/>
        <v>61</v>
      </c>
      <c r="D12" s="58">
        <v>62</v>
      </c>
      <c r="E12" s="58">
        <f t="shared" si="6"/>
        <v>63</v>
      </c>
      <c r="F12" s="58">
        <f t="shared" si="7"/>
        <v>64</v>
      </c>
      <c r="G12" s="58">
        <f>F12+0.5</f>
        <v>64.5</v>
      </c>
      <c r="H12" s="58">
        <f>G12+0.5</f>
        <v>65</v>
      </c>
      <c r="I12" s="57"/>
      <c r="J12" s="65" t="s">
        <v>229</v>
      </c>
      <c r="K12" s="65" t="s">
        <v>229</v>
      </c>
      <c r="L12" s="65" t="s">
        <v>229</v>
      </c>
      <c r="M12" s="65" t="s">
        <v>232</v>
      </c>
      <c r="N12" s="65" t="s">
        <v>233</v>
      </c>
      <c r="O12" s="52"/>
      <c r="P12" s="52"/>
      <c r="Q12" s="52"/>
      <c r="R12" s="52"/>
      <c r="S12" s="52"/>
    </row>
    <row r="13" s="51" customFormat="1" customHeight="1" spans="1:19">
      <c r="A13" s="58" t="s">
        <v>240</v>
      </c>
      <c r="B13" s="58">
        <f>C13-0.8</f>
        <v>21.4</v>
      </c>
      <c r="C13" s="58">
        <f>D13-0.8</f>
        <v>22.2</v>
      </c>
      <c r="D13" s="58">
        <v>23</v>
      </c>
      <c r="E13" s="58">
        <f>D13+0.8</f>
        <v>23.8</v>
      </c>
      <c r="F13" s="58">
        <f>E13+0.8</f>
        <v>24.6</v>
      </c>
      <c r="G13" s="58">
        <f>F13+1.3</f>
        <v>25.9</v>
      </c>
      <c r="H13" s="58">
        <f>G13+1.3</f>
        <v>27.2</v>
      </c>
      <c r="I13" s="57"/>
      <c r="J13" s="65" t="s">
        <v>236</v>
      </c>
      <c r="K13" s="65" t="s">
        <v>241</v>
      </c>
      <c r="L13" s="65" t="s">
        <v>242</v>
      </c>
      <c r="M13" s="65" t="s">
        <v>236</v>
      </c>
      <c r="N13" s="65" t="s">
        <v>236</v>
      </c>
      <c r="O13" s="52"/>
      <c r="P13" s="52"/>
      <c r="Q13" s="52"/>
      <c r="R13" s="52"/>
      <c r="S13" s="52"/>
    </row>
    <row r="14" s="51" customFormat="1" customHeight="1" spans="1:19">
      <c r="A14" s="60" t="s">
        <v>243</v>
      </c>
      <c r="B14" s="58">
        <f t="shared" si="8"/>
        <v>12.5</v>
      </c>
      <c r="C14" s="58">
        <f t="shared" ref="C14:C16" si="9">D14-0.5</f>
        <v>13</v>
      </c>
      <c r="D14" s="58">
        <v>13.5</v>
      </c>
      <c r="E14" s="58">
        <f>D14+0.5</f>
        <v>14</v>
      </c>
      <c r="F14" s="58">
        <f>E14+0.5</f>
        <v>14.5</v>
      </c>
      <c r="G14" s="58">
        <f>F14+0.7</f>
        <v>15.2</v>
      </c>
      <c r="H14" s="58">
        <f>G14+0.7</f>
        <v>15.9</v>
      </c>
      <c r="I14" s="57"/>
      <c r="J14" s="65" t="s">
        <v>225</v>
      </c>
      <c r="K14" s="65" t="s">
        <v>244</v>
      </c>
      <c r="L14" s="65" t="s">
        <v>229</v>
      </c>
      <c r="M14" s="65" t="s">
        <v>238</v>
      </c>
      <c r="N14" s="65" t="s">
        <v>238</v>
      </c>
      <c r="O14" s="52"/>
      <c r="P14" s="52"/>
      <c r="Q14" s="52"/>
      <c r="R14" s="52"/>
      <c r="S14" s="52"/>
    </row>
    <row r="15" s="51" customFormat="1" customHeight="1" spans="1:19">
      <c r="A15" s="58" t="s">
        <v>245</v>
      </c>
      <c r="B15" s="58">
        <f t="shared" si="8"/>
        <v>35</v>
      </c>
      <c r="C15" s="58">
        <f t="shared" si="9"/>
        <v>35.5</v>
      </c>
      <c r="D15" s="58">
        <v>36</v>
      </c>
      <c r="E15" s="58">
        <f t="shared" ref="E15:G15" si="10">D15+0.5</f>
        <v>36.5</v>
      </c>
      <c r="F15" s="58">
        <f t="shared" si="10"/>
        <v>37</v>
      </c>
      <c r="G15" s="58">
        <f t="shared" si="10"/>
        <v>37.5</v>
      </c>
      <c r="H15" s="58">
        <f>G15</f>
        <v>37.5</v>
      </c>
      <c r="I15" s="57"/>
      <c r="J15" s="65" t="s">
        <v>230</v>
      </c>
      <c r="K15" s="65" t="s">
        <v>246</v>
      </c>
      <c r="L15" s="65" t="s">
        <v>236</v>
      </c>
      <c r="M15" s="65" t="s">
        <v>229</v>
      </c>
      <c r="N15" s="65" t="s">
        <v>229</v>
      </c>
      <c r="O15" s="52"/>
      <c r="P15" s="52"/>
      <c r="Q15" s="52"/>
      <c r="R15" s="52"/>
      <c r="S15" s="52"/>
    </row>
    <row r="16" s="51" customFormat="1" customHeight="1" spans="1:19">
      <c r="A16" s="58" t="s">
        <v>247</v>
      </c>
      <c r="B16" s="58">
        <f t="shared" si="8"/>
        <v>25</v>
      </c>
      <c r="C16" s="58">
        <f t="shared" si="9"/>
        <v>25.5</v>
      </c>
      <c r="D16" s="58">
        <v>26</v>
      </c>
      <c r="E16" s="58">
        <f>D16+0.5</f>
        <v>26.5</v>
      </c>
      <c r="F16" s="58">
        <f>E16+0.5</f>
        <v>27</v>
      </c>
      <c r="G16" s="58">
        <f>F16+0.75</f>
        <v>27.75</v>
      </c>
      <c r="H16" s="58">
        <f>G16</f>
        <v>27.75</v>
      </c>
      <c r="I16" s="57"/>
      <c r="J16" s="65" t="s">
        <v>230</v>
      </c>
      <c r="K16" s="65" t="s">
        <v>248</v>
      </c>
      <c r="L16" s="65" t="s">
        <v>225</v>
      </c>
      <c r="M16" s="65" t="s">
        <v>241</v>
      </c>
      <c r="N16" s="65" t="s">
        <v>242</v>
      </c>
      <c r="O16" s="52"/>
      <c r="P16" s="52"/>
      <c r="Q16" s="52"/>
      <c r="R16" s="52"/>
      <c r="S16" s="52"/>
    </row>
    <row r="17" s="51" customFormat="1" customHeight="1" spans="1:19">
      <c r="A17" s="61" t="s">
        <v>249</v>
      </c>
      <c r="B17" s="58"/>
      <c r="C17" s="58"/>
      <c r="D17" s="58"/>
      <c r="E17" s="58"/>
      <c r="F17" s="58"/>
      <c r="G17" s="58"/>
      <c r="H17" s="58"/>
      <c r="I17" s="57"/>
      <c r="J17" s="66"/>
      <c r="K17" s="66"/>
      <c r="L17" s="66"/>
      <c r="M17" s="66"/>
      <c r="N17" s="66"/>
      <c r="O17" s="52"/>
      <c r="P17" s="52"/>
      <c r="Q17" s="52"/>
      <c r="R17" s="52"/>
      <c r="S17" s="52"/>
    </row>
    <row r="18" s="51" customFormat="1" customHeight="1" spans="1:19">
      <c r="A18" s="62" t="s">
        <v>218</v>
      </c>
      <c r="B18" s="62">
        <f t="shared" ref="B18:B23" si="11">C18-1</f>
        <v>59</v>
      </c>
      <c r="C18" s="62">
        <f>D18-2</f>
        <v>60</v>
      </c>
      <c r="D18" s="62">
        <v>62</v>
      </c>
      <c r="E18" s="62">
        <f>D18+2</f>
        <v>64</v>
      </c>
      <c r="F18" s="62">
        <f>E18+2</f>
        <v>66</v>
      </c>
      <c r="G18" s="62">
        <f>F18+1</f>
        <v>67</v>
      </c>
      <c r="H18" s="62">
        <f>G18+1</f>
        <v>68</v>
      </c>
      <c r="I18" s="57"/>
      <c r="J18" s="65" t="s">
        <v>219</v>
      </c>
      <c r="K18" s="65" t="s">
        <v>227</v>
      </c>
      <c r="L18" s="65" t="s">
        <v>222</v>
      </c>
      <c r="M18" s="65" t="s">
        <v>222</v>
      </c>
      <c r="N18" s="65" t="s">
        <v>219</v>
      </c>
      <c r="O18" s="52"/>
      <c r="P18" s="52"/>
      <c r="Q18" s="52"/>
      <c r="R18" s="52"/>
      <c r="S18" s="52"/>
    </row>
    <row r="19" s="51" customFormat="1" customHeight="1" spans="1:19">
      <c r="A19" s="62" t="s">
        <v>223</v>
      </c>
      <c r="B19" s="63">
        <f t="shared" ref="B19:B21" si="12">C19-4</f>
        <v>92</v>
      </c>
      <c r="C19" s="63">
        <f t="shared" ref="C19:C21" si="13">D19-4</f>
        <v>96</v>
      </c>
      <c r="D19" s="63">
        <v>100</v>
      </c>
      <c r="E19" s="62">
        <f t="shared" ref="E19:E21" si="14">D19+4</f>
        <v>104</v>
      </c>
      <c r="F19" s="62">
        <f>E19+4</f>
        <v>108</v>
      </c>
      <c r="G19" s="62">
        <f t="shared" ref="G19:G21" si="15">F19+6</f>
        <v>114</v>
      </c>
      <c r="H19" s="62">
        <f>G19+6</f>
        <v>120</v>
      </c>
      <c r="I19" s="57"/>
      <c r="J19" s="65" t="s">
        <v>222</v>
      </c>
      <c r="K19" s="65" t="s">
        <v>222</v>
      </c>
      <c r="L19" s="65" t="s">
        <v>227</v>
      </c>
      <c r="M19" s="65" t="s">
        <v>221</v>
      </c>
      <c r="N19" s="65" t="s">
        <v>221</v>
      </c>
      <c r="O19" s="52"/>
      <c r="P19" s="52"/>
      <c r="Q19" s="52"/>
      <c r="R19" s="52"/>
      <c r="S19" s="52"/>
    </row>
    <row r="20" s="51" customFormat="1" customHeight="1" spans="1:19">
      <c r="A20" s="62" t="s">
        <v>226</v>
      </c>
      <c r="B20" s="63">
        <f t="shared" si="12"/>
        <v>84</v>
      </c>
      <c r="C20" s="63">
        <f t="shared" si="13"/>
        <v>88</v>
      </c>
      <c r="D20" s="63">
        <v>92</v>
      </c>
      <c r="E20" s="62">
        <f t="shared" si="14"/>
        <v>96</v>
      </c>
      <c r="F20" s="62">
        <f>E20+5</f>
        <v>101</v>
      </c>
      <c r="G20" s="62">
        <f t="shared" si="15"/>
        <v>107</v>
      </c>
      <c r="H20" s="62">
        <f>G20+7</f>
        <v>114</v>
      </c>
      <c r="I20" s="57"/>
      <c r="J20" s="65" t="s">
        <v>227</v>
      </c>
      <c r="K20" s="65" t="s">
        <v>236</v>
      </c>
      <c r="L20" s="65" t="s">
        <v>221</v>
      </c>
      <c r="M20" s="65" t="s">
        <v>227</v>
      </c>
      <c r="N20" s="65" t="s">
        <v>230</v>
      </c>
      <c r="O20" s="52"/>
      <c r="P20" s="52"/>
      <c r="Q20" s="52"/>
      <c r="R20" s="52"/>
      <c r="S20" s="52"/>
    </row>
    <row r="21" s="51" customFormat="1" customHeight="1" spans="1:19">
      <c r="A21" s="62" t="s">
        <v>231</v>
      </c>
      <c r="B21" s="63">
        <f t="shared" si="12"/>
        <v>96</v>
      </c>
      <c r="C21" s="63">
        <f t="shared" si="13"/>
        <v>100</v>
      </c>
      <c r="D21" s="63">
        <v>104</v>
      </c>
      <c r="E21" s="62">
        <f t="shared" si="14"/>
        <v>108</v>
      </c>
      <c r="F21" s="62">
        <f>E21+5</f>
        <v>113</v>
      </c>
      <c r="G21" s="62">
        <f t="shared" si="15"/>
        <v>119</v>
      </c>
      <c r="H21" s="62">
        <f>G21+7</f>
        <v>126</v>
      </c>
      <c r="I21" s="57"/>
      <c r="J21" s="65" t="s">
        <v>221</v>
      </c>
      <c r="K21" s="65" t="s">
        <v>236</v>
      </c>
      <c r="L21" s="65" t="s">
        <v>235</v>
      </c>
      <c r="M21" s="65" t="s">
        <v>220</v>
      </c>
      <c r="N21" s="65" t="s">
        <v>221</v>
      </c>
      <c r="O21" s="52"/>
      <c r="P21" s="52"/>
      <c r="Q21" s="52"/>
      <c r="R21" s="52"/>
      <c r="S21" s="52"/>
    </row>
    <row r="22" s="51" customFormat="1" customHeight="1" spans="1:19">
      <c r="A22" s="62" t="s">
        <v>234</v>
      </c>
      <c r="B22" s="63">
        <f t="shared" si="11"/>
        <v>36</v>
      </c>
      <c r="C22" s="63">
        <f t="shared" ref="C22:C24" si="16">D22-1</f>
        <v>37</v>
      </c>
      <c r="D22" s="63">
        <v>38</v>
      </c>
      <c r="E22" s="62">
        <f t="shared" ref="E22:E24" si="17">D22+1</f>
        <v>39</v>
      </c>
      <c r="F22" s="62">
        <f t="shared" ref="F22:F24" si="18">E22+1</f>
        <v>40</v>
      </c>
      <c r="G22" s="62">
        <f>F22+1.2</f>
        <v>41.2</v>
      </c>
      <c r="H22" s="62">
        <f>G22+1.2</f>
        <v>42.4</v>
      </c>
      <c r="I22" s="57"/>
      <c r="J22" s="65" t="s">
        <v>235</v>
      </c>
      <c r="K22" s="65" t="s">
        <v>224</v>
      </c>
      <c r="L22" s="65" t="s">
        <v>229</v>
      </c>
      <c r="M22" s="65" t="s">
        <v>224</v>
      </c>
      <c r="N22" s="65" t="s">
        <v>225</v>
      </c>
      <c r="O22" s="52"/>
      <c r="P22" s="52"/>
      <c r="Q22" s="52"/>
      <c r="R22" s="52"/>
      <c r="S22" s="52"/>
    </row>
    <row r="23" s="51" customFormat="1" customHeight="1" spans="1:19">
      <c r="A23" s="62" t="s">
        <v>237</v>
      </c>
      <c r="B23" s="63">
        <f t="shared" si="11"/>
        <v>44</v>
      </c>
      <c r="C23" s="63">
        <f t="shared" si="16"/>
        <v>45</v>
      </c>
      <c r="D23" s="63">
        <v>46</v>
      </c>
      <c r="E23" s="62">
        <f t="shared" si="17"/>
        <v>47</v>
      </c>
      <c r="F23" s="62">
        <f t="shared" si="18"/>
        <v>48</v>
      </c>
      <c r="G23" s="62">
        <f>F23+1.5</f>
        <v>49.5</v>
      </c>
      <c r="H23" s="62">
        <f>G23+1.5</f>
        <v>51</v>
      </c>
      <c r="I23" s="57"/>
      <c r="J23" s="65" t="s">
        <v>229</v>
      </c>
      <c r="K23" s="65" t="s">
        <v>244</v>
      </c>
      <c r="L23" s="65" t="s">
        <v>229</v>
      </c>
      <c r="M23" s="65" t="s">
        <v>228</v>
      </c>
      <c r="N23" s="65" t="s">
        <v>229</v>
      </c>
      <c r="O23" s="52"/>
      <c r="P23" s="52"/>
      <c r="Q23" s="52"/>
      <c r="R23" s="52"/>
      <c r="S23" s="52"/>
    </row>
    <row r="24" s="51" customFormat="1" customHeight="1" spans="1:19">
      <c r="A24" s="62" t="s">
        <v>239</v>
      </c>
      <c r="B24" s="63">
        <f>C24-0.5</f>
        <v>58.5</v>
      </c>
      <c r="C24" s="63">
        <f t="shared" si="16"/>
        <v>59</v>
      </c>
      <c r="D24" s="63">
        <v>60</v>
      </c>
      <c r="E24" s="62">
        <f t="shared" si="17"/>
        <v>61</v>
      </c>
      <c r="F24" s="62">
        <f t="shared" si="18"/>
        <v>62</v>
      </c>
      <c r="G24" s="62">
        <f>F24+0.5</f>
        <v>62.5</v>
      </c>
      <c r="H24" s="62">
        <f>G24+0.5</f>
        <v>63</v>
      </c>
      <c r="I24" s="57"/>
      <c r="J24" s="65" t="s">
        <v>229</v>
      </c>
      <c r="K24" s="65" t="s">
        <v>246</v>
      </c>
      <c r="L24" s="65" t="s">
        <v>236</v>
      </c>
      <c r="M24" s="65" t="s">
        <v>232</v>
      </c>
      <c r="N24" s="65" t="s">
        <v>233</v>
      </c>
      <c r="O24" s="52"/>
      <c r="P24" s="52"/>
      <c r="Q24" s="52"/>
      <c r="R24" s="52"/>
      <c r="S24" s="52"/>
    </row>
    <row r="25" s="51" customFormat="1" customHeight="1" spans="1:19">
      <c r="A25" s="62" t="s">
        <v>240</v>
      </c>
      <c r="B25" s="63">
        <f>C25-0.8</f>
        <v>16.4</v>
      </c>
      <c r="C25" s="63">
        <f>D25-0.8</f>
        <v>17.2</v>
      </c>
      <c r="D25" s="63">
        <v>18</v>
      </c>
      <c r="E25" s="62">
        <f>D25+0.8</f>
        <v>18.8</v>
      </c>
      <c r="F25" s="62">
        <f>E25+0.8</f>
        <v>19.6</v>
      </c>
      <c r="G25" s="62">
        <f>F25+1.1</f>
        <v>20.7</v>
      </c>
      <c r="H25" s="62">
        <f>G25+1.1</f>
        <v>21.8</v>
      </c>
      <c r="I25" s="57"/>
      <c r="J25" s="65" t="s">
        <v>236</v>
      </c>
      <c r="K25" s="65" t="s">
        <v>250</v>
      </c>
      <c r="L25" s="65" t="s">
        <v>225</v>
      </c>
      <c r="M25" s="65" t="s">
        <v>236</v>
      </c>
      <c r="N25" s="65" t="s">
        <v>236</v>
      </c>
      <c r="O25" s="52"/>
      <c r="P25" s="52"/>
      <c r="Q25" s="52"/>
      <c r="R25" s="52"/>
      <c r="S25" s="52"/>
    </row>
    <row r="26" s="51" customFormat="1" customHeight="1" spans="1:19">
      <c r="A26" s="62" t="s">
        <v>251</v>
      </c>
      <c r="B26" s="62">
        <f>C26-0.4</f>
        <v>9.2</v>
      </c>
      <c r="C26" s="62">
        <f>D26-0.4</f>
        <v>9.6</v>
      </c>
      <c r="D26" s="62">
        <v>10</v>
      </c>
      <c r="E26" s="62">
        <f>D26+0.4</f>
        <v>10.4</v>
      </c>
      <c r="F26" s="62">
        <f>E26+0.4</f>
        <v>10.8</v>
      </c>
      <c r="G26" s="62">
        <f>F26+0.6</f>
        <v>11.4</v>
      </c>
      <c r="H26" s="62">
        <f>G26+0.6</f>
        <v>12</v>
      </c>
      <c r="I26" s="57"/>
      <c r="J26" s="65" t="s">
        <v>225</v>
      </c>
      <c r="K26" s="65" t="s">
        <v>248</v>
      </c>
      <c r="L26" s="65" t="s">
        <v>225</v>
      </c>
      <c r="M26" s="65" t="s">
        <v>224</v>
      </c>
      <c r="N26" s="65" t="s">
        <v>236</v>
      </c>
      <c r="O26" s="52"/>
      <c r="P26" s="52"/>
      <c r="Q26" s="52"/>
      <c r="R26" s="52"/>
      <c r="S26" s="52"/>
    </row>
  </sheetData>
  <mergeCells count="8">
    <mergeCell ref="A1:N1"/>
    <mergeCell ref="B2:C2"/>
    <mergeCell ref="E2:H2"/>
    <mergeCell ref="J2:N2"/>
    <mergeCell ref="B3:H3"/>
    <mergeCell ref="J3:N3"/>
    <mergeCell ref="A3:A5"/>
    <mergeCell ref="I2:I26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7.6"/>
  <cols>
    <col min="1" max="1" width="7" customWidth="1"/>
    <col min="2" max="2" width="12.1696428571429" customWidth="1"/>
    <col min="3" max="3" width="12.8303571428571" customWidth="1"/>
    <col min="4" max="4" width="13.6696428571429" customWidth="1"/>
    <col min="5" max="5" width="21.3303571428571" customWidth="1"/>
    <col min="6" max="6" width="11.3303571428571" customWidth="1"/>
    <col min="7" max="7" width="8" customWidth="1"/>
    <col min="8" max="8" width="11.6696428571429" customWidth="1"/>
    <col min="9" max="13" width="10" customWidth="1"/>
    <col min="14" max="22" width="9.16964285714286" customWidth="1"/>
    <col min="23" max="23" width="10.6696428571429" customWidth="1"/>
  </cols>
  <sheetData>
    <row r="1" ht="25.2" spans="1:23">
      <c r="A1" s="3" t="s">
        <v>252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4.4" spans="1:23">
      <c r="A2" s="4" t="s">
        <v>253</v>
      </c>
      <c r="B2" s="5" t="s">
        <v>254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259</v>
      </c>
      <c r="H2" s="5" t="s">
        <v>260</v>
      </c>
      <c r="I2" s="4" t="s">
        <v>261</v>
      </c>
      <c r="J2" s="4" t="s">
        <v>262</v>
      </c>
      <c r="K2" s="4" t="s">
        <v>263</v>
      </c>
      <c r="L2" s="4" t="s">
        <v>264</v>
      </c>
      <c r="M2" s="4" t="s">
        <v>265</v>
      </c>
      <c r="N2" s="4" t="s">
        <v>266</v>
      </c>
      <c r="O2" s="49" t="s">
        <v>267</v>
      </c>
      <c r="P2" s="4" t="s">
        <v>268</v>
      </c>
      <c r="Q2" s="4" t="s">
        <v>269</v>
      </c>
      <c r="R2" s="5" t="s">
        <v>270</v>
      </c>
      <c r="S2" s="5" t="s">
        <v>271</v>
      </c>
      <c r="T2" s="5" t="s">
        <v>272</v>
      </c>
      <c r="U2" s="5" t="s">
        <v>273</v>
      </c>
      <c r="V2" s="5" t="s">
        <v>274</v>
      </c>
      <c r="W2" s="5" t="s">
        <v>275</v>
      </c>
    </row>
    <row r="3" s="1" customFormat="1" ht="28" customHeight="1" spans="1:23">
      <c r="A3" s="4"/>
      <c r="B3" s="6"/>
      <c r="C3" s="6"/>
      <c r="D3" s="6"/>
      <c r="E3" s="6"/>
      <c r="F3" s="6"/>
      <c r="G3" s="6"/>
      <c r="H3" s="6"/>
      <c r="I3" s="4" t="s">
        <v>276</v>
      </c>
      <c r="J3" s="4" t="s">
        <v>276</v>
      </c>
      <c r="K3" s="4" t="s">
        <v>276</v>
      </c>
      <c r="L3" s="4" t="s">
        <v>276</v>
      </c>
      <c r="M3" s="4" t="s">
        <v>276</v>
      </c>
      <c r="N3" s="4" t="s">
        <v>276</v>
      </c>
      <c r="O3" s="35" t="s">
        <v>276</v>
      </c>
      <c r="P3" s="4" t="s">
        <v>276</v>
      </c>
      <c r="Q3" s="4" t="s">
        <v>276</v>
      </c>
      <c r="R3" s="4" t="s">
        <v>276</v>
      </c>
      <c r="S3" s="4" t="s">
        <v>276</v>
      </c>
      <c r="T3" s="4" t="s">
        <v>276</v>
      </c>
      <c r="U3" s="4" t="s">
        <v>276</v>
      </c>
      <c r="V3" s="6"/>
      <c r="W3" s="6"/>
    </row>
    <row r="4" spans="1:23">
      <c r="A4" s="7"/>
      <c r="B4" s="2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34"/>
      <c r="Q4" s="34"/>
      <c r="R4" s="8"/>
      <c r="S4" s="8"/>
      <c r="T4" s="8"/>
      <c r="U4" s="8"/>
      <c r="V4" s="8"/>
      <c r="W4" s="8"/>
    </row>
    <row r="5" spans="1:23">
      <c r="A5" s="7"/>
      <c r="B5" s="2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7"/>
      <c r="B6" s="2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34"/>
      <c r="Q6" s="34"/>
      <c r="R6" s="34"/>
      <c r="S6" s="34"/>
      <c r="T6" s="34"/>
      <c r="U6" s="34"/>
      <c r="V6" s="8"/>
      <c r="W6" s="8"/>
    </row>
    <row r="7" spans="1:23">
      <c r="A7" s="7"/>
      <c r="B7" s="2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7"/>
      <c r="B10" s="8"/>
      <c r="C10" s="7"/>
      <c r="D10" s="8"/>
      <c r="E10" s="8"/>
      <c r="F10" s="8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</row>
    <row r="11" spans="1:23">
      <c r="A11" s="7"/>
      <c r="B11" s="8"/>
      <c r="C11" s="7"/>
      <c r="D11" s="8"/>
      <c r="E11" s="8"/>
      <c r="F11" s="8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8"/>
    </row>
    <row r="14" s="2" customFormat="1" ht="20.4" spans="1:23">
      <c r="A14" s="9" t="s">
        <v>277</v>
      </c>
      <c r="B14" s="10"/>
      <c r="C14" s="10"/>
      <c r="D14" s="11"/>
      <c r="E14" s="17"/>
      <c r="F14" s="27"/>
      <c r="G14" s="27"/>
      <c r="H14" s="27"/>
      <c r="I14" s="22"/>
      <c r="J14" s="27"/>
      <c r="K14" s="9" t="s">
        <v>278</v>
      </c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  <c r="W14" s="8" t="s">
        <v>279</v>
      </c>
    </row>
    <row r="15" spans="1:23">
      <c r="A15" s="12" t="s">
        <v>280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7.6"/>
  <cols>
    <col min="1" max="2" width="7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10" width="10" customWidth="1"/>
    <col min="11" max="11" width="9.16964285714286" customWidth="1"/>
    <col min="12" max="13" width="10.6696428571429" customWidth="1"/>
  </cols>
  <sheetData>
    <row r="1" ht="25.2" spans="1:13">
      <c r="A1" s="3" t="s">
        <v>281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253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" t="s">
        <v>282</v>
      </c>
      <c r="H2" s="4"/>
      <c r="I2" s="4" t="s">
        <v>283</v>
      </c>
      <c r="J2" s="4"/>
      <c r="K2" s="14" t="s">
        <v>284</v>
      </c>
      <c r="L2" s="40" t="s">
        <v>285</v>
      </c>
      <c r="M2" s="18" t="s">
        <v>286</v>
      </c>
    </row>
    <row r="3" s="1" customFormat="1" ht="14.4" spans="1:13">
      <c r="A3" s="4"/>
      <c r="B3" s="6"/>
      <c r="C3" s="6"/>
      <c r="D3" s="6"/>
      <c r="E3" s="6"/>
      <c r="F3" s="6"/>
      <c r="G3" s="4" t="s">
        <v>287</v>
      </c>
      <c r="H3" s="4" t="s">
        <v>288</v>
      </c>
      <c r="I3" s="4" t="s">
        <v>287</v>
      </c>
      <c r="J3" s="4" t="s">
        <v>288</v>
      </c>
      <c r="K3" s="15"/>
      <c r="L3" s="41"/>
      <c r="M3" s="19"/>
    </row>
    <row r="4" spans="1:13">
      <c r="A4" s="8"/>
      <c r="B4" s="8"/>
      <c r="C4" s="21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>
      <c r="A5" s="8"/>
      <c r="B5" s="8"/>
      <c r="C5" s="21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>
      <c r="A6" s="8"/>
      <c r="B6" s="8"/>
      <c r="C6" s="21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>
      <c r="A7" s="8"/>
      <c r="B7" s="8"/>
      <c r="C7" s="21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7"/>
      <c r="L9" s="7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  <c r="L10" s="7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7"/>
      <c r="L11" s="7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8"/>
    </row>
    <row r="13" s="2" customFormat="1" ht="20.4" spans="1:13">
      <c r="A13" s="9" t="s">
        <v>277</v>
      </c>
      <c r="B13" s="10"/>
      <c r="C13" s="10"/>
      <c r="D13" s="10"/>
      <c r="E13" s="11"/>
      <c r="F13" s="17"/>
      <c r="G13" s="22"/>
      <c r="H13" s="9" t="s">
        <v>278</v>
      </c>
      <c r="I13" s="10"/>
      <c r="J13" s="10"/>
      <c r="K13" s="11"/>
      <c r="L13" s="42"/>
      <c r="M13" s="20"/>
    </row>
    <row r="14" spans="1:13">
      <c r="A14" s="39" t="s">
        <v>289</v>
      </c>
      <c r="B14" s="3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7.5" customWidth="1"/>
    <col min="8" max="9" width="6.33035714285714" customWidth="1"/>
    <col min="10" max="20" width="8.16964285714286" customWidth="1"/>
    <col min="21" max="21" width="7.83035714285714" customWidth="1"/>
    <col min="22" max="22" width="7" customWidth="1"/>
    <col min="23" max="23" width="8.5" customWidth="1"/>
  </cols>
  <sheetData>
    <row r="1" ht="25.2" spans="1:23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291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35" t="s">
        <v>292</v>
      </c>
      <c r="H2" s="36"/>
      <c r="I2" s="37"/>
      <c r="J2" s="35" t="s">
        <v>293</v>
      </c>
      <c r="K2" s="36"/>
      <c r="L2" s="37"/>
      <c r="M2" s="35" t="s">
        <v>294</v>
      </c>
      <c r="N2" s="36"/>
      <c r="O2" s="37"/>
      <c r="P2" s="35" t="s">
        <v>295</v>
      </c>
      <c r="Q2" s="36"/>
      <c r="R2" s="37"/>
      <c r="S2" s="36" t="s">
        <v>296</v>
      </c>
      <c r="T2" s="36"/>
      <c r="U2" s="37"/>
      <c r="V2" s="24" t="s">
        <v>297</v>
      </c>
      <c r="W2" s="24" t="s">
        <v>275</v>
      </c>
    </row>
    <row r="3" s="1" customFormat="1" ht="14.4" spans="1:23">
      <c r="A3" s="6"/>
      <c r="B3" s="28"/>
      <c r="C3" s="28"/>
      <c r="D3" s="28"/>
      <c r="E3" s="28"/>
      <c r="F3" s="28"/>
      <c r="G3" s="4" t="s">
        <v>298</v>
      </c>
      <c r="H3" s="4" t="s">
        <v>65</v>
      </c>
      <c r="I3" s="4" t="s">
        <v>258</v>
      </c>
      <c r="J3" s="4" t="s">
        <v>298</v>
      </c>
      <c r="K3" s="4" t="s">
        <v>65</v>
      </c>
      <c r="L3" s="4" t="s">
        <v>258</v>
      </c>
      <c r="M3" s="4" t="s">
        <v>298</v>
      </c>
      <c r="N3" s="4" t="s">
        <v>65</v>
      </c>
      <c r="O3" s="4" t="s">
        <v>258</v>
      </c>
      <c r="P3" s="4" t="s">
        <v>298</v>
      </c>
      <c r="Q3" s="4" t="s">
        <v>65</v>
      </c>
      <c r="R3" s="4" t="s">
        <v>258</v>
      </c>
      <c r="S3" s="4" t="s">
        <v>298</v>
      </c>
      <c r="T3" s="4" t="s">
        <v>65</v>
      </c>
      <c r="U3" s="4" t="s">
        <v>258</v>
      </c>
      <c r="V3" s="38"/>
      <c r="W3" s="38"/>
    </row>
    <row r="4" spans="1:23">
      <c r="A4" s="29"/>
      <c r="B4" s="30"/>
      <c r="C4" s="2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1"/>
      <c r="B5" s="32"/>
      <c r="C5" s="21"/>
      <c r="D5" s="8"/>
      <c r="E5" s="8"/>
      <c r="F5" s="8"/>
      <c r="G5" s="35"/>
      <c r="H5" s="36"/>
      <c r="I5" s="37"/>
      <c r="J5" s="35"/>
      <c r="K5" s="36"/>
      <c r="L5" s="37"/>
      <c r="M5" s="35"/>
      <c r="N5" s="36"/>
      <c r="O5" s="37"/>
      <c r="P5" s="35"/>
      <c r="Q5" s="36"/>
      <c r="R5" s="37"/>
      <c r="S5" s="36"/>
      <c r="T5" s="36"/>
      <c r="U5" s="37"/>
      <c r="V5" s="8"/>
      <c r="W5" s="8"/>
    </row>
    <row r="6" spans="1:23">
      <c r="A6" s="31"/>
      <c r="B6" s="32"/>
      <c r="C6" s="21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8"/>
      <c r="W6" s="8"/>
    </row>
    <row r="7" spans="1:23">
      <c r="A7" s="33"/>
      <c r="B7" s="34"/>
      <c r="C7" s="2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0"/>
      <c r="B8" s="30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4"/>
      <c r="B9" s="32"/>
      <c r="C9" s="8"/>
      <c r="D9" s="8"/>
      <c r="E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0"/>
      <c r="B10" s="32"/>
      <c r="C10" s="30"/>
      <c r="D10" s="30"/>
      <c r="E10" s="30"/>
      <c r="F10" s="3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4"/>
      <c r="B11" s="34"/>
      <c r="C11" s="34"/>
      <c r="D11" s="34"/>
      <c r="E11" s="34"/>
      <c r="F11" s="3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0"/>
      <c r="B12" s="30"/>
      <c r="C12" s="30"/>
      <c r="D12" s="30"/>
      <c r="E12" s="30"/>
      <c r="F12" s="3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4"/>
      <c r="B13" s="34"/>
      <c r="C13" s="34"/>
      <c r="D13" s="34"/>
      <c r="E13" s="34"/>
      <c r="F13" s="3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0"/>
      <c r="B14" s="30"/>
      <c r="C14" s="30"/>
      <c r="D14" s="30"/>
      <c r="E14" s="30"/>
      <c r="F14" s="3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4"/>
      <c r="B15" s="34"/>
      <c r="C15" s="34"/>
      <c r="D15" s="34"/>
      <c r="E15" s="34"/>
      <c r="F15" s="3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277</v>
      </c>
      <c r="B17" s="10"/>
      <c r="C17" s="10"/>
      <c r="D17" s="10"/>
      <c r="E17" s="11"/>
      <c r="F17" s="17"/>
      <c r="G17" s="22"/>
      <c r="H17" s="27"/>
      <c r="I17" s="27"/>
      <c r="J17" s="9" t="s">
        <v>278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20"/>
    </row>
    <row r="18" spans="1:23">
      <c r="A18" s="12" t="s">
        <v>299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2"/>
  <sheetViews>
    <sheetView zoomScale="125" zoomScaleNormal="125" workbookViewId="0">
      <selection activeCell="C8" sqref="C8"/>
    </sheetView>
  </sheetViews>
  <sheetFormatPr defaultColWidth="9" defaultRowHeight="17.6"/>
  <cols>
    <col min="1" max="1" width="7" customWidth="1"/>
    <col min="2" max="2" width="8.33035714285714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5.2" spans="1:14">
      <c r="A1" s="3" t="s">
        <v>300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301</v>
      </c>
      <c r="B2" s="24" t="s">
        <v>254</v>
      </c>
      <c r="C2" s="24" t="s">
        <v>255</v>
      </c>
      <c r="D2" s="24" t="s">
        <v>256</v>
      </c>
      <c r="E2" s="24" t="s">
        <v>257</v>
      </c>
      <c r="F2" s="24" t="s">
        <v>258</v>
      </c>
      <c r="G2" s="23" t="s">
        <v>302</v>
      </c>
      <c r="H2" s="23" t="s">
        <v>303</v>
      </c>
      <c r="I2" s="23" t="s">
        <v>304</v>
      </c>
      <c r="J2" s="23" t="s">
        <v>303</v>
      </c>
      <c r="K2" s="23" t="s">
        <v>305</v>
      </c>
      <c r="L2" s="23" t="s">
        <v>303</v>
      </c>
      <c r="M2" s="24" t="s">
        <v>297</v>
      </c>
      <c r="N2" s="24" t="s">
        <v>275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301</v>
      </c>
      <c r="B4" s="26" t="s">
        <v>306</v>
      </c>
      <c r="C4" s="26" t="s">
        <v>298</v>
      </c>
      <c r="D4" s="26" t="s">
        <v>256</v>
      </c>
      <c r="E4" s="24" t="s">
        <v>257</v>
      </c>
      <c r="F4" s="24" t="s">
        <v>258</v>
      </c>
      <c r="G4" s="23" t="s">
        <v>302</v>
      </c>
      <c r="H4" s="23" t="s">
        <v>303</v>
      </c>
      <c r="I4" s="23" t="s">
        <v>304</v>
      </c>
      <c r="J4" s="23" t="s">
        <v>303</v>
      </c>
      <c r="K4" s="23" t="s">
        <v>305</v>
      </c>
      <c r="L4" s="23" t="s">
        <v>303</v>
      </c>
      <c r="M4" s="24" t="s">
        <v>297</v>
      </c>
      <c r="N4" s="24" t="s">
        <v>275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277</v>
      </c>
      <c r="B11" s="10"/>
      <c r="C11" s="10"/>
      <c r="D11" s="11"/>
      <c r="E11" s="17"/>
      <c r="F11" s="27"/>
      <c r="G11" s="22"/>
      <c r="H11" s="27"/>
      <c r="I11" s="9" t="s">
        <v>278</v>
      </c>
      <c r="J11" s="10"/>
      <c r="K11" s="10"/>
      <c r="L11" s="10"/>
      <c r="M11" s="10"/>
      <c r="N11" s="20"/>
    </row>
    <row r="12" spans="1:14">
      <c r="A12" s="12" t="s">
        <v>307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"/>
  <sheetViews>
    <sheetView zoomScale="125" zoomScaleNormal="125" workbookViewId="0">
      <selection activeCell="A11" sqref="A11:E11"/>
    </sheetView>
  </sheetViews>
  <sheetFormatPr defaultColWidth="9" defaultRowHeight="17.6"/>
  <cols>
    <col min="1" max="1" width="9.83035714285714" customWidth="1"/>
    <col min="2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5.2" spans="1:10">
      <c r="A1" s="3" t="s">
        <v>308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291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" t="s">
        <v>309</v>
      </c>
      <c r="H2" s="4" t="s">
        <v>310</v>
      </c>
      <c r="I2" s="4" t="s">
        <v>311</v>
      </c>
      <c r="J2" s="4" t="s">
        <v>312</v>
      </c>
      <c r="K2" s="5" t="s">
        <v>297</v>
      </c>
      <c r="L2" s="5" t="s">
        <v>275</v>
      </c>
    </row>
    <row r="3" spans="1:12">
      <c r="A3" s="7"/>
      <c r="B3" s="8"/>
      <c r="C3" s="21"/>
      <c r="D3" s="8"/>
      <c r="E3" s="8"/>
      <c r="F3" s="8"/>
      <c r="G3" s="8"/>
      <c r="H3" s="8"/>
      <c r="I3" s="8"/>
      <c r="J3" s="8"/>
      <c r="K3" s="8"/>
      <c r="L3" s="8"/>
    </row>
    <row r="4" spans="1:12">
      <c r="A4" s="7"/>
      <c r="B4" s="8"/>
      <c r="C4" s="21"/>
      <c r="D4" s="8"/>
      <c r="E4" s="8"/>
      <c r="F4" s="8"/>
      <c r="G4" s="8"/>
      <c r="H4" s="8"/>
      <c r="I4" s="8"/>
      <c r="J4" s="8"/>
      <c r="K4" s="8"/>
      <c r="L4" s="8"/>
    </row>
    <row r="5" spans="1:12">
      <c r="A5" s="7"/>
      <c r="B5" s="8"/>
      <c r="C5" s="21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/>
      <c r="B6" s="8"/>
      <c r="C6" s="21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/>
      <c r="B7" s="8"/>
      <c r="C7" s="21"/>
      <c r="D7" s="8"/>
      <c r="E7" s="8"/>
      <c r="F7" s="8"/>
      <c r="G7" s="8"/>
      <c r="H7" s="8"/>
      <c r="I7" s="8"/>
      <c r="J7" s="8"/>
      <c r="K7" s="8"/>
      <c r="L7" s="8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277</v>
      </c>
      <c r="B11" s="10"/>
      <c r="C11" s="10"/>
      <c r="D11" s="10"/>
      <c r="E11" s="11"/>
      <c r="F11" s="17"/>
      <c r="G11" s="22"/>
      <c r="H11" s="9" t="s">
        <v>278</v>
      </c>
      <c r="I11" s="10"/>
      <c r="J11" s="10"/>
      <c r="K11" s="10"/>
      <c r="L11" s="20"/>
    </row>
    <row r="12" spans="1:12">
      <c r="A12" s="12" t="s">
        <v>313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zoomScale="125" zoomScaleNormal="125" workbookViewId="0">
      <selection activeCell="D16" sqref="D16"/>
    </sheetView>
  </sheetViews>
  <sheetFormatPr defaultColWidth="9" defaultRowHeight="17.6"/>
  <cols>
    <col min="1" max="1" width="7" customWidth="1"/>
    <col min="2" max="2" width="10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5.2" spans="1:9">
      <c r="A1" s="3" t="s">
        <v>314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253</v>
      </c>
      <c r="B2" s="5" t="s">
        <v>258</v>
      </c>
      <c r="C2" s="5" t="s">
        <v>298</v>
      </c>
      <c r="D2" s="5" t="s">
        <v>256</v>
      </c>
      <c r="E2" s="5" t="s">
        <v>257</v>
      </c>
      <c r="F2" s="4" t="s">
        <v>315</v>
      </c>
      <c r="G2" s="4" t="s">
        <v>283</v>
      </c>
      <c r="H2" s="14" t="s">
        <v>284</v>
      </c>
      <c r="I2" s="18" t="s">
        <v>286</v>
      </c>
    </row>
    <row r="3" s="1" customFormat="1" ht="14.4" spans="1:9">
      <c r="A3" s="4"/>
      <c r="B3" s="6"/>
      <c r="C3" s="6"/>
      <c r="D3" s="6"/>
      <c r="E3" s="6"/>
      <c r="F3" s="4" t="s">
        <v>316</v>
      </c>
      <c r="G3" s="4" t="s">
        <v>287</v>
      </c>
      <c r="H3" s="15"/>
      <c r="I3" s="19"/>
    </row>
    <row r="4" spans="1:9">
      <c r="A4" s="7">
        <v>1</v>
      </c>
      <c r="B4" s="7"/>
      <c r="C4" s="8"/>
      <c r="D4" s="8"/>
      <c r="E4" s="8"/>
      <c r="F4" s="8"/>
      <c r="G4" s="8"/>
      <c r="H4" s="8"/>
      <c r="I4" s="8"/>
    </row>
    <row r="5" spans="1:9">
      <c r="A5" s="7">
        <v>2</v>
      </c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8"/>
      <c r="D8" s="8"/>
      <c r="E8" s="16"/>
      <c r="F8" s="8"/>
      <c r="G8" s="8"/>
      <c r="H8" s="7"/>
      <c r="I8" s="8"/>
    </row>
    <row r="9" spans="1:9">
      <c r="A9" s="7"/>
      <c r="B9" s="7"/>
      <c r="C9" s="8"/>
      <c r="D9" s="7"/>
      <c r="E9" s="8"/>
      <c r="F9" s="8"/>
      <c r="G9" s="8"/>
      <c r="H9" s="7"/>
      <c r="I9" s="8"/>
    </row>
    <row r="10" spans="1:9">
      <c r="A10" s="7"/>
      <c r="B10" s="7"/>
      <c r="C10" s="8"/>
      <c r="D10" s="7"/>
      <c r="E10" s="8"/>
      <c r="F10" s="8"/>
      <c r="G10" s="8"/>
      <c r="H10" s="7"/>
      <c r="I10" s="8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/>
      <c r="B12" s="10"/>
      <c r="C12" s="10"/>
      <c r="D12" s="11"/>
      <c r="E12" s="17"/>
      <c r="F12" s="9"/>
      <c r="G12" s="10"/>
      <c r="H12" s="11"/>
      <c r="I12" s="20"/>
    </row>
    <row r="13" spans="1:9">
      <c r="A13" s="12" t="s">
        <v>317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云云</cp:lastModifiedBy>
  <dcterms:created xsi:type="dcterms:W3CDTF">2020-03-11T09:34:00Z</dcterms:created>
  <dcterms:modified xsi:type="dcterms:W3CDTF">2022-08-05T16:56:08Z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