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新思源22FW\哆TAMMAK91677\8-4首期\"/>
    </mc:Choice>
  </mc:AlternateContent>
  <xr:revisionPtr revIDLastSave="0" documentId="13_ncr:1_{50DCF6AE-4C69-45C7-B527-AF803D7F1C4F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首期7.25" sheetId="3" r:id="rId3"/>
    <sheet name="验货尺寸表7.25" sheetId="13" r:id="rId4"/>
    <sheet name="尾期" sheetId="5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definedNames>
    <definedName name="_xlnm.Print_Area" localSheetId="2">'首期7.25'!$A$1:$K$53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3" l="1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<sst xmlns="http://schemas.openxmlformats.org/spreadsheetml/2006/main" count="636" uniqueCount="309">
  <si>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</si>
  <si>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</si>
  <si>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</si>
  <si>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</si>
  <si>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</si>
  <si>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</si>
  <si>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</si>
  <si>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</si>
  <si>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</si>
  <si>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</si>
  <si>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</si>
  <si>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</si>
  <si>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</si>
  <si>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</si>
  <si>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</si>
  <si>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</si>
  <si>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</si>
  <si>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</si>
  <si>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</si>
  <si>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</si>
  <si>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</si>
  <si>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</si>
  <si>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</si>
  <si>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</si>
  <si>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</si>
  <si>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</si>
  <si>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</si>
  <si>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</si>
  <si>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</si>
  <si>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</si>
  <si>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</si>
  <si>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</si>
  <si>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</si>
  <si>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</si>
  <si>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</si>
  <si>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</si>
  <si>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</si>
  <si>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</si>
  <si>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</si>
  <si>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</si>
  <si>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</si>
  <si>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</si>
  <si>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</si>
  <si>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</si>
  <si>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</si>
  <si>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</si>
  <si>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</si>
  <si>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</si>
  <si>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</si>
  <si>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</si>
  <si>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</si>
  <si>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</si>
  <si>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</si>
  <si>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</si>
  <si>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</si>
  <si>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</si>
  <si>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</si>
  <si>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</si>
  <si>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</si>
  <si>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</si>
  <si>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</si>
  <si>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</si>
  <si>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TAMMAK91677</t>
  </si>
  <si>
    <t>合同交期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</si>
  <si>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</si>
  <si>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</si>
  <si>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</si>
  <si>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</si>
  <si>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</si>
  <si>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</si>
  <si>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</si>
  <si>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</si>
  <si>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</si>
  <si>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</si>
  <si>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</si>
  <si>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</si>
  <si>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</si>
  <si>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</si>
  <si>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CGDD22061300011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</si>
  <si>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</si>
  <si>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</si>
  <si>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</si>
  <si>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</si>
  <si>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</si>
  <si>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</si>
  <si>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</si>
  <si>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</si>
  <si>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</si>
  <si>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</si>
  <si>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</si>
  <si>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</si>
  <si>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</si>
  <si>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</si>
  <si>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</si>
  <si>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</si>
  <si>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</si>
  <si>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</si>
  <si>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</si>
  <si>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</si>
  <si>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</si>
  <si>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</si>
  <si>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</si>
  <si>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</si>
  <si>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</si>
  <si>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</si>
  <si>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</si>
  <si>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</si>
  <si>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</si>
  <si>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</si>
  <si>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</si>
  <si>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</si>
  <si>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</si>
  <si>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</si>
  <si>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2XL</t>
  </si>
  <si>
    <t>3XL</t>
  </si>
  <si>
    <t>未裁齐原因</t>
  </si>
  <si>
    <t>黑色</t>
  </si>
  <si>
    <t>藏蓝</t>
  </si>
  <si>
    <t>面料不够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</si>
  <si>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</si>
  <si>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黑色：2XL/2件，L/1件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</si>
  <si>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</si>
  <si>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</si>
  <si>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</si>
  <si>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</si>
  <si>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</si>
  <si>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</si>
  <si>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</si>
  <si>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</si>
  <si>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</si>
  <si>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</si>
  <si>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</si>
  <si>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</si>
  <si>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</si>
  <si>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</si>
  <si>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</si>
  <si>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</si>
  <si>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</si>
  <si>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</si>
  <si>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</si>
  <si>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</si>
  <si>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</si>
  <si>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</si>
  <si>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</si>
  <si>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XXL</t>
  </si>
  <si>
    <t>XXXL</t>
  </si>
  <si>
    <t>165/80B</t>
  </si>
  <si>
    <t>170/84B</t>
  </si>
  <si>
    <t>175/88B</t>
  </si>
  <si>
    <t>180/92B</t>
  </si>
  <si>
    <t>185/96B</t>
  </si>
  <si>
    <t>190/100B</t>
  </si>
  <si>
    <t>裤外侧长（参考值）</t>
  </si>
  <si>
    <t>腰围 平量</t>
  </si>
  <si>
    <t>臀围</t>
  </si>
  <si>
    <t>108</t>
  </si>
  <si>
    <t>腿围/2</t>
  </si>
  <si>
    <t>脚口/2（平量）</t>
  </si>
  <si>
    <t>前裆长 含腰</t>
  </si>
  <si>
    <t>后裆长 含腰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</si>
  <si>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</si>
  <si>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</si>
  <si>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</si>
  <si>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</si>
  <si>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</si>
  <si>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</si>
  <si>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</si>
  <si>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</si>
  <si>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</si>
  <si>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</si>
  <si>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</si>
  <si>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</si>
  <si>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</si>
  <si>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</si>
  <si>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</si>
  <si>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</si>
  <si>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</si>
  <si>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</si>
  <si>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</si>
  <si>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</si>
  <si>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</si>
  <si>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</si>
  <si>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</si>
  <si>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</si>
  <si>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</si>
  <si>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</si>
  <si>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</si>
  <si>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</si>
  <si>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采购凭证编号：CGDD22042900146/CGDD22042900147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</si>
  <si>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</si>
  <si>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</si>
  <si>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</si>
  <si>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</si>
  <si>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</si>
  <si>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</si>
  <si>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</si>
  <si>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</si>
  <si>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</si>
  <si>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</si>
  <si>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</si>
  <si>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</si>
  <si>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</si>
  <si>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</si>
  <si>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</si>
  <si>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</si>
  <si>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</si>
  <si>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</si>
  <si>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</si>
  <si>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</si>
  <si>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</si>
  <si>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</si>
  <si>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</si>
  <si>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</si>
  <si>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</si>
  <si>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</si>
  <si>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</si>
  <si>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</si>
  <si>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</si>
  <si>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</si>
  <si>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</si>
  <si>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</si>
  <si>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</si>
  <si>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</si>
  <si>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</si>
  <si>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</si>
  <si>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</si>
  <si>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</si>
  <si>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</si>
  <si>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</si>
  <si>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</si>
  <si>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</si>
  <si>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</si>
  <si>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</si>
  <si>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欣思源</t>
  </si>
  <si>
    <t>YES</t>
  </si>
  <si>
    <t>明灰色</t>
  </si>
  <si>
    <t>制表时间：2022/7/2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</si>
  <si>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</si>
  <si>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</si>
  <si>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</si>
  <si>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</si>
  <si>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</si>
  <si>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</si>
  <si>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</si>
  <si>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</si>
  <si>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</si>
  <si>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</si>
  <si>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</si>
  <si>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制表时间：2022/5/14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</si>
  <si>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</si>
  <si>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</si>
  <si>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</si>
  <si>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</si>
  <si>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</si>
  <si>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</si>
  <si>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</si>
  <si>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</si>
  <si>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</si>
  <si>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</si>
  <si>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</si>
  <si>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</si>
  <si>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</si>
  <si>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</si>
  <si>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</si>
  <si>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</si>
  <si>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</si>
  <si>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</si>
  <si>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</si>
  <si>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</si>
  <si>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</si>
  <si>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</si>
  <si>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</si>
  <si>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</si>
  <si>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</si>
  <si>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</si>
  <si>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</si>
  <si>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</si>
  <si>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</si>
  <si>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</si>
  <si>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</si>
  <si>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</si>
  <si>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</si>
  <si>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</si>
  <si>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</si>
  <si>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</si>
  <si>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</si>
  <si>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</si>
  <si>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左贴袋上</t>
  </si>
  <si>
    <t>转印标</t>
  </si>
  <si>
    <t>制表时间：2022/7/15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</si>
  <si>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</si>
  <si>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</si>
  <si>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</si>
  <si>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</si>
  <si>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</si>
  <si>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</si>
  <si>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斜纹织带</t>
  </si>
  <si>
    <t>腰头松紧</t>
  </si>
  <si>
    <t>白色</t>
  </si>
  <si>
    <t>脚口松紧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</si>
  <si>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</si>
  <si>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</si>
  <si>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+1.8</t>
    <phoneticPr fontId="40" type="noConversion"/>
  </si>
  <si>
    <t>+0</t>
    <phoneticPr fontId="40" type="noConversion"/>
  </si>
  <si>
    <t>+1</t>
    <phoneticPr fontId="40" type="noConversion"/>
  </si>
  <si>
    <t>-1</t>
    <phoneticPr fontId="40" type="noConversion"/>
  </si>
  <si>
    <t>-0.2</t>
    <phoneticPr fontId="40" type="noConversion"/>
  </si>
  <si>
    <t>-0.4</t>
    <phoneticPr fontId="40" type="noConversion"/>
  </si>
  <si>
    <t>大货首件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</si>
</sst>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8" formatCode="_ [$¥-804]* #,##0.00_ ;_ [$¥-804]* \-#,##0.00_ ;_ [$¥-804]* &quot;-&quot;??_ ;_ @_ "/>
    <numFmt numFmtId="179" formatCode="yyyy/m/d;@"/>
  </numFmts>
  <fonts count="43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Arial"/>
      <family val="2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5" fillId="0" borderId="0">
      <alignment vertical="center"/>
    </xf>
    <xf numFmtId="0" fontId="10" fillId="0" borderId="0"/>
    <xf numFmtId="0" fontId="38" fillId="0" borderId="0">
      <alignment vertical="center"/>
    </xf>
  </cellStyleXfs>
  <cellXfs count="3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Fill="1" applyBorder="1" applyAlignment="1"/>
    <xf numFmtId="0" fontId="6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0" borderId="0" xfId="3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ill="1" applyAlignment="1">
      <alignment horizontal="left" vertical="center"/>
    </xf>
    <xf numFmtId="0" fontId="12" fillId="0" borderId="10" xfId="3" applyFont="1" applyFill="1" applyBorder="1" applyAlignment="1">
      <alignment horizontal="left" vertical="center"/>
    </xf>
    <xf numFmtId="0" fontId="12" fillId="0" borderId="11" xfId="3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vertical="center"/>
    </xf>
    <xf numFmtId="0" fontId="12" fillId="0" borderId="11" xfId="3" applyFont="1" applyFill="1" applyBorder="1" applyAlignment="1">
      <alignment vertical="center"/>
    </xf>
    <xf numFmtId="0" fontId="12" fillId="0" borderId="12" xfId="3" applyFont="1" applyFill="1" applyBorder="1" applyAlignment="1">
      <alignment vertical="center"/>
    </xf>
    <xf numFmtId="0" fontId="13" fillId="0" borderId="13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vertical="center"/>
    </xf>
    <xf numFmtId="0" fontId="12" fillId="0" borderId="12" xfId="3" applyFont="1" applyFill="1" applyBorder="1" applyAlignment="1">
      <alignment horizontal="left" vertical="center"/>
    </xf>
    <xf numFmtId="0" fontId="12" fillId="0" borderId="13" xfId="3" applyFont="1" applyFill="1" applyBorder="1" applyAlignment="1">
      <alignment horizontal="left" vertical="center"/>
    </xf>
    <xf numFmtId="0" fontId="12" fillId="0" borderId="14" xfId="3" applyFont="1" applyFill="1" applyBorder="1" applyAlignment="1">
      <alignment vertical="center"/>
    </xf>
    <xf numFmtId="0" fontId="12" fillId="0" borderId="15" xfId="3" applyFont="1" applyFill="1" applyBorder="1" applyAlignment="1">
      <alignment vertical="center"/>
    </xf>
    <xf numFmtId="0" fontId="14" fillId="0" borderId="15" xfId="3" applyFont="1" applyFill="1" applyBorder="1" applyAlignment="1">
      <alignment vertical="center"/>
    </xf>
    <xf numFmtId="0" fontId="14" fillId="0" borderId="15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12" fillId="0" borderId="10" xfId="3" applyFont="1" applyFill="1" applyBorder="1" applyAlignment="1">
      <alignment vertical="center"/>
    </xf>
    <xf numFmtId="0" fontId="14" fillId="0" borderId="13" xfId="3" applyFont="1" applyFill="1" applyBorder="1" applyAlignment="1">
      <alignment horizontal="left" vertical="center"/>
    </xf>
    <xf numFmtId="0" fontId="14" fillId="0" borderId="13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0" fontId="12" fillId="0" borderId="11" xfId="3" applyFont="1" applyFill="1" applyBorder="1" applyAlignment="1">
      <alignment horizontal="left" vertical="center"/>
    </xf>
    <xf numFmtId="0" fontId="12" fillId="0" borderId="14" xfId="3" applyFont="1" applyFill="1" applyBorder="1" applyAlignment="1">
      <alignment horizontal="left" vertical="center"/>
    </xf>
    <xf numFmtId="58" fontId="14" fillId="0" borderId="15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left" vertical="center"/>
    </xf>
    <xf numFmtId="0" fontId="14" fillId="0" borderId="28" xfId="3" applyFont="1" applyFill="1" applyBorder="1" applyAlignment="1">
      <alignment horizontal="left" vertical="center"/>
    </xf>
    <xf numFmtId="0" fontId="17" fillId="3" borderId="0" xfId="4" applyFont="1" applyFill="1"/>
    <xf numFmtId="0" fontId="17" fillId="3" borderId="0" xfId="4" applyNumberFormat="1" applyFont="1" applyFill="1"/>
    <xf numFmtId="0" fontId="20" fillId="0" borderId="32" xfId="3" applyFont="1" applyBorder="1" applyAlignment="1">
      <alignment horizontal="left" vertical="center"/>
    </xf>
    <xf numFmtId="0" fontId="20" fillId="0" borderId="33" xfId="3" applyFont="1" applyBorder="1" applyAlignment="1">
      <alignment vertical="center"/>
    </xf>
    <xf numFmtId="0" fontId="24" fillId="0" borderId="7" xfId="6" applyFont="1" applyFill="1" applyBorder="1" applyAlignment="1">
      <alignment horizontal="center"/>
    </xf>
    <xf numFmtId="0" fontId="24" fillId="0" borderId="2" xfId="6" applyFont="1" applyFill="1" applyBorder="1" applyAlignment="1">
      <alignment horizontal="center"/>
    </xf>
    <xf numFmtId="0" fontId="24" fillId="0" borderId="35" xfId="6" applyFont="1" applyFill="1" applyBorder="1" applyAlignment="1">
      <alignment horizontal="center"/>
    </xf>
    <xf numFmtId="176" fontId="25" fillId="0" borderId="2" xfId="6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36" xfId="0" applyNumberFormat="1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0" xfId="2" applyNumberFormat="1" applyFont="1" applyFill="1" applyBorder="1" applyAlignment="1">
      <alignment horizontal="center" vertical="center"/>
    </xf>
    <xf numFmtId="0" fontId="19" fillId="0" borderId="0" xfId="4" applyFont="1"/>
    <xf numFmtId="0" fontId="21" fillId="0" borderId="0" xfId="4" applyFont="1"/>
    <xf numFmtId="0" fontId="19" fillId="0" borderId="0" xfId="4" applyNumberFormat="1" applyFont="1"/>
    <xf numFmtId="0" fontId="20" fillId="0" borderId="33" xfId="3" applyFont="1" applyBorder="1" applyAlignment="1">
      <alignment horizontal="left" vertical="center"/>
    </xf>
    <xf numFmtId="178" fontId="24" fillId="0" borderId="2" xfId="0" applyNumberFormat="1" applyFont="1" applyFill="1" applyBorder="1" applyAlignment="1">
      <alignment horizontal="center" vertical="center"/>
    </xf>
    <xf numFmtId="49" fontId="21" fillId="0" borderId="39" xfId="5" applyNumberFormat="1" applyFont="1" applyFill="1" applyBorder="1" applyAlignment="1">
      <alignment horizontal="center" vertical="center"/>
    </xf>
    <xf numFmtId="49" fontId="21" fillId="0" borderId="40" xfId="5" applyNumberFormat="1" applyFont="1" applyFill="1" applyBorder="1" applyAlignment="1">
      <alignment horizontal="center" vertical="center"/>
    </xf>
    <xf numFmtId="49" fontId="21" fillId="0" borderId="41" xfId="5" applyNumberFormat="1" applyFont="1" applyFill="1" applyBorder="1" applyAlignment="1">
      <alignment horizontal="center" vertical="center"/>
    </xf>
    <xf numFmtId="49" fontId="27" fillId="0" borderId="41" xfId="5" applyNumberFormat="1" applyFont="1" applyFill="1" applyBorder="1" applyAlignment="1">
      <alignment horizontal="center" vertical="center"/>
    </xf>
    <xf numFmtId="49" fontId="21" fillId="0" borderId="42" xfId="5" applyNumberFormat="1" applyFont="1" applyFill="1" applyBorder="1" applyAlignment="1">
      <alignment horizontal="center" vertical="center"/>
    </xf>
    <xf numFmtId="49" fontId="21" fillId="0" borderId="43" xfId="5" applyNumberFormat="1" applyFont="1" applyFill="1" applyBorder="1" applyAlignment="1">
      <alignment horizontal="center" vertical="center"/>
    </xf>
    <xf numFmtId="49" fontId="21" fillId="0" borderId="13" xfId="5" applyNumberFormat="1" applyFont="1" applyFill="1" applyBorder="1" applyAlignment="1">
      <alignment horizontal="center" vertical="center"/>
    </xf>
    <xf numFmtId="49" fontId="19" fillId="0" borderId="44" xfId="4" applyNumberFormat="1" applyFont="1" applyFill="1" applyBorder="1" applyAlignment="1">
      <alignment horizontal="center"/>
    </xf>
    <xf numFmtId="49" fontId="19" fillId="0" borderId="45" xfId="4" applyNumberFormat="1" applyFont="1" applyFill="1" applyBorder="1" applyAlignment="1">
      <alignment horizontal="center"/>
    </xf>
    <xf numFmtId="49" fontId="21" fillId="0" borderId="45" xfId="5" applyNumberFormat="1" applyFont="1" applyFill="1" applyBorder="1" applyAlignment="1">
      <alignment horizontal="center" vertical="center"/>
    </xf>
    <xf numFmtId="49" fontId="19" fillId="0" borderId="46" xfId="4" applyNumberFormat="1" applyFont="1" applyFill="1" applyBorder="1" applyAlignment="1">
      <alignment horizontal="center"/>
    </xf>
    <xf numFmtId="0" fontId="23" fillId="0" borderId="0" xfId="4" applyFont="1"/>
    <xf numFmtId="14" fontId="23" fillId="0" borderId="0" xfId="4" applyNumberFormat="1" applyFont="1"/>
    <xf numFmtId="0" fontId="10" fillId="0" borderId="0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6" fillId="0" borderId="47" xfId="3" applyFont="1" applyBorder="1" applyAlignment="1">
      <alignment horizontal="left" vertical="center"/>
    </xf>
    <xf numFmtId="0" fontId="15" fillId="0" borderId="48" xfId="3" applyFont="1" applyBorder="1" applyAlignment="1">
      <alignment horizontal="left" vertical="center"/>
    </xf>
    <xf numFmtId="0" fontId="15" fillId="0" borderId="12" xfId="3" applyFont="1" applyBorder="1" applyAlignment="1">
      <alignment horizontal="left" vertical="center"/>
    </xf>
    <xf numFmtId="0" fontId="13" fillId="0" borderId="13" xfId="3" applyFont="1" applyBorder="1" applyAlignment="1">
      <alignment horizontal="left" vertical="center"/>
    </xf>
    <xf numFmtId="0" fontId="13" fillId="0" borderId="27" xfId="3" applyFont="1" applyBorder="1" applyAlignment="1">
      <alignment horizontal="left" vertical="center"/>
    </xf>
    <xf numFmtId="0" fontId="15" fillId="0" borderId="12" xfId="3" applyFont="1" applyBorder="1" applyAlignment="1">
      <alignment vertical="center"/>
    </xf>
    <xf numFmtId="0" fontId="13" fillId="0" borderId="13" xfId="3" applyFont="1" applyBorder="1" applyAlignment="1">
      <alignment horizontal="center" vertical="center"/>
    </xf>
    <xf numFmtId="0" fontId="13" fillId="0" borderId="27" xfId="3" applyFont="1" applyBorder="1" applyAlignment="1">
      <alignment horizontal="center" vertical="center"/>
    </xf>
    <xf numFmtId="0" fontId="15" fillId="0" borderId="13" xfId="3" applyFont="1" applyBorder="1" applyAlignment="1">
      <alignment vertical="center"/>
    </xf>
    <xf numFmtId="0" fontId="10" fillId="0" borderId="13" xfId="3" applyFont="1" applyBorder="1" applyAlignment="1">
      <alignment vertical="center"/>
    </xf>
    <xf numFmtId="0" fontId="29" fillId="0" borderId="14" xfId="3" applyFont="1" applyBorder="1" applyAlignment="1">
      <alignment vertical="center"/>
    </xf>
    <xf numFmtId="0" fontId="15" fillId="0" borderId="52" xfId="3" applyFont="1" applyBorder="1" applyAlignment="1">
      <alignment vertical="center"/>
    </xf>
    <xf numFmtId="0" fontId="10" fillId="0" borderId="53" xfId="3" applyFont="1" applyBorder="1" applyAlignment="1">
      <alignment horizontal="left" vertical="center"/>
    </xf>
    <xf numFmtId="0" fontId="13" fillId="0" borderId="53" xfId="3" applyFont="1" applyBorder="1" applyAlignment="1">
      <alignment horizontal="left" vertical="center"/>
    </xf>
    <xf numFmtId="0" fontId="10" fillId="0" borderId="53" xfId="3" applyFont="1" applyBorder="1" applyAlignment="1">
      <alignment vertical="center"/>
    </xf>
    <xf numFmtId="0" fontId="15" fillId="0" borderId="53" xfId="3" applyFont="1" applyBorder="1" applyAlignment="1">
      <alignment vertical="center"/>
    </xf>
    <xf numFmtId="0" fontId="10" fillId="0" borderId="13" xfId="3" applyFont="1" applyBorder="1" applyAlignment="1">
      <alignment horizontal="left" vertical="center"/>
    </xf>
    <xf numFmtId="0" fontId="15" fillId="0" borderId="52" xfId="3" applyFont="1" applyBorder="1" applyAlignment="1">
      <alignment horizontal="center" vertical="center"/>
    </xf>
    <xf numFmtId="0" fontId="13" fillId="0" borderId="53" xfId="3" applyFont="1" applyBorder="1" applyAlignment="1">
      <alignment horizontal="center" vertical="center"/>
    </xf>
    <xf numFmtId="0" fontId="15" fillId="0" borderId="53" xfId="3" applyFont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30" fillId="0" borderId="54" xfId="3" applyFont="1" applyBorder="1" applyAlignment="1">
      <alignment horizontal="left" vertical="center" wrapText="1"/>
    </xf>
    <xf numFmtId="0" fontId="13" fillId="0" borderId="12" xfId="3" applyFont="1" applyBorder="1" applyAlignment="1">
      <alignment horizontal="center" vertical="center"/>
    </xf>
    <xf numFmtId="9" fontId="13" fillId="0" borderId="13" xfId="3" applyNumberFormat="1" applyFont="1" applyBorder="1" applyAlignment="1">
      <alignment horizontal="center" vertical="center"/>
    </xf>
    <xf numFmtId="0" fontId="13" fillId="0" borderId="12" xfId="3" applyFont="1" applyBorder="1" applyAlignment="1">
      <alignment horizontal="left" vertical="center"/>
    </xf>
    <xf numFmtId="0" fontId="16" fillId="0" borderId="47" xfId="3" applyFont="1" applyBorder="1" applyAlignment="1">
      <alignment vertical="center"/>
    </xf>
    <xf numFmtId="0" fontId="16" fillId="0" borderId="48" xfId="3" applyFont="1" applyBorder="1" applyAlignment="1">
      <alignment vertical="center"/>
    </xf>
    <xf numFmtId="0" fontId="13" fillId="0" borderId="58" xfId="3" applyFont="1" applyBorder="1" applyAlignment="1">
      <alignment vertical="center"/>
    </xf>
    <xf numFmtId="0" fontId="16" fillId="0" borderId="58" xfId="3" applyFont="1" applyBorder="1" applyAlignment="1">
      <alignment vertical="center"/>
    </xf>
    <xf numFmtId="58" fontId="10" fillId="0" borderId="48" xfId="3" applyNumberFormat="1" applyFont="1" applyBorder="1" applyAlignment="1">
      <alignment vertical="center"/>
    </xf>
    <xf numFmtId="0" fontId="10" fillId="0" borderId="58" xfId="3" applyFont="1" applyBorder="1" applyAlignment="1">
      <alignment vertical="center"/>
    </xf>
    <xf numFmtId="0" fontId="13" fillId="0" borderId="15" xfId="3" applyFont="1" applyBorder="1" applyAlignment="1">
      <alignment horizontal="left" vertical="center"/>
    </xf>
    <xf numFmtId="0" fontId="13" fillId="0" borderId="28" xfId="3" applyFont="1" applyBorder="1" applyAlignment="1">
      <alignment horizontal="left" vertical="center"/>
    </xf>
    <xf numFmtId="0" fontId="13" fillId="0" borderId="62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0" fontId="12" fillId="0" borderId="27" xfId="3" applyFont="1" applyBorder="1" applyAlignment="1">
      <alignment horizontal="left" vertical="center"/>
    </xf>
    <xf numFmtId="0" fontId="32" fillId="0" borderId="27" xfId="3" applyFont="1" applyBorder="1" applyAlignment="1">
      <alignment horizontal="center" vertical="center" wrapText="1"/>
    </xf>
    <xf numFmtId="0" fontId="32" fillId="0" borderId="27" xfId="3" applyFont="1" applyBorder="1" applyAlignment="1">
      <alignment horizontal="left" vertical="center"/>
    </xf>
    <xf numFmtId="0" fontId="14" fillId="0" borderId="27" xfId="3" applyFont="1" applyBorder="1" applyAlignment="1">
      <alignment horizontal="left" vertical="center"/>
    </xf>
    <xf numFmtId="0" fontId="34" fillId="0" borderId="35" xfId="0" applyFont="1" applyBorder="1"/>
    <xf numFmtId="0" fontId="34" fillId="0" borderId="2" xfId="0" applyFont="1" applyBorder="1"/>
    <xf numFmtId="0" fontId="34" fillId="4" borderId="2" xfId="0" applyFont="1" applyFill="1" applyBorder="1"/>
    <xf numFmtId="0" fontId="0" fillId="0" borderId="35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4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33" fillId="0" borderId="65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top"/>
    </xf>
    <xf numFmtId="0" fontId="13" fillId="0" borderId="48" xfId="3" applyFont="1" applyBorder="1" applyAlignment="1">
      <alignment horizontal="center" vertical="center"/>
    </xf>
    <xf numFmtId="0" fontId="16" fillId="0" borderId="48" xfId="3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0" fontId="10" fillId="0" borderId="5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26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16" fillId="0" borderId="26" xfId="3" applyFont="1" applyBorder="1" applyAlignment="1">
      <alignment horizontal="center" vertical="center"/>
    </xf>
    <xf numFmtId="0" fontId="13" fillId="0" borderId="13" xfId="3" applyFont="1" applyBorder="1" applyAlignment="1">
      <alignment horizontal="left" vertical="center"/>
    </xf>
    <xf numFmtId="0" fontId="13" fillId="0" borderId="27" xfId="3" applyFont="1" applyBorder="1" applyAlignment="1">
      <alignment horizontal="left" vertical="center"/>
    </xf>
    <xf numFmtId="0" fontId="15" fillId="0" borderId="12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/>
    </xf>
    <xf numFmtId="14" fontId="13" fillId="0" borderId="13" xfId="3" applyNumberFormat="1" applyFont="1" applyBorder="1" applyAlignment="1">
      <alignment horizontal="center" vertical="center"/>
    </xf>
    <xf numFmtId="14" fontId="13" fillId="0" borderId="27" xfId="3" applyNumberFormat="1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30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15" fillId="0" borderId="14" xfId="3" applyFont="1" applyBorder="1" applyAlignment="1">
      <alignment horizontal="left" vertical="center"/>
    </xf>
    <xf numFmtId="0" fontId="15" fillId="0" borderId="15" xfId="3" applyFont="1" applyBorder="1" applyAlignment="1">
      <alignment horizontal="left" vertical="center"/>
    </xf>
    <xf numFmtId="14" fontId="13" fillId="0" borderId="15" xfId="3" applyNumberFormat="1" applyFont="1" applyBorder="1" applyAlignment="1">
      <alignment horizontal="center" vertical="center"/>
    </xf>
    <xf numFmtId="14" fontId="13" fillId="0" borderId="28" xfId="3" applyNumberFormat="1" applyFont="1" applyBorder="1" applyAlignment="1">
      <alignment horizontal="center" vertical="center"/>
    </xf>
    <xf numFmtId="0" fontId="15" fillId="0" borderId="49" xfId="3" applyFont="1" applyBorder="1" applyAlignment="1">
      <alignment horizontal="left" vertical="center"/>
    </xf>
    <xf numFmtId="0" fontId="15" fillId="0" borderId="21" xfId="3" applyFont="1" applyBorder="1" applyAlignment="1">
      <alignment horizontal="left" vertical="center"/>
    </xf>
    <xf numFmtId="0" fontId="15" fillId="0" borderId="60" xfId="3" applyFont="1" applyBorder="1" applyAlignment="1">
      <alignment horizontal="left" vertical="center"/>
    </xf>
    <xf numFmtId="0" fontId="16" fillId="0" borderId="50" xfId="3" applyFont="1" applyBorder="1" applyAlignment="1">
      <alignment horizontal="left" vertical="center"/>
    </xf>
    <xf numFmtId="0" fontId="16" fillId="0" borderId="51" xfId="3" applyFont="1" applyBorder="1" applyAlignment="1">
      <alignment horizontal="left" vertical="center"/>
    </xf>
    <xf numFmtId="0" fontId="16" fillId="0" borderId="61" xfId="3" applyFont="1" applyBorder="1" applyAlignment="1">
      <alignment horizontal="left" vertical="center"/>
    </xf>
    <xf numFmtId="0" fontId="15" fillId="0" borderId="28" xfId="3" applyFont="1" applyBorder="1" applyAlignment="1">
      <alignment horizontal="left" vertical="center"/>
    </xf>
    <xf numFmtId="0" fontId="15" fillId="0" borderId="23" xfId="3" applyFont="1" applyBorder="1" applyAlignment="1">
      <alignment horizontal="left" vertical="center" wrapText="1"/>
    </xf>
    <xf numFmtId="0" fontId="15" fillId="0" borderId="24" xfId="3" applyFont="1" applyBorder="1" applyAlignment="1">
      <alignment horizontal="left" vertical="center" wrapText="1"/>
    </xf>
    <xf numFmtId="0" fontId="15" fillId="0" borderId="31" xfId="3" applyFont="1" applyBorder="1" applyAlignment="1">
      <alignment horizontal="left" vertical="center" wrapText="1"/>
    </xf>
    <xf numFmtId="0" fontId="15" fillId="0" borderId="52" xfId="3" applyFont="1" applyBorder="1" applyAlignment="1">
      <alignment horizontal="left" vertical="center"/>
    </xf>
    <xf numFmtId="0" fontId="15" fillId="0" borderId="53" xfId="3" applyFont="1" applyBorder="1" applyAlignment="1">
      <alignment horizontal="left" vertical="center"/>
    </xf>
    <xf numFmtId="0" fontId="15" fillId="0" borderId="62" xfId="3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9" fontId="13" fillId="0" borderId="22" xfId="3" applyNumberFormat="1" applyFont="1" applyBorder="1" applyAlignment="1">
      <alignment horizontal="left" vertical="center"/>
    </xf>
    <xf numFmtId="9" fontId="13" fillId="0" borderId="17" xfId="3" applyNumberFormat="1" applyFont="1" applyBorder="1" applyAlignment="1">
      <alignment horizontal="left" vertical="center"/>
    </xf>
    <xf numFmtId="9" fontId="13" fillId="0" borderId="29" xfId="3" applyNumberFormat="1" applyFont="1" applyBorder="1" applyAlignment="1">
      <alignment horizontal="left" vertical="center"/>
    </xf>
    <xf numFmtId="9" fontId="13" fillId="0" borderId="23" xfId="3" applyNumberFormat="1" applyFont="1" applyBorder="1" applyAlignment="1">
      <alignment horizontal="left" vertical="center"/>
    </xf>
    <xf numFmtId="9" fontId="13" fillId="0" borderId="24" xfId="3" applyNumberFormat="1" applyFont="1" applyBorder="1" applyAlignment="1">
      <alignment horizontal="left" vertical="center"/>
    </xf>
    <xf numFmtId="9" fontId="13" fillId="0" borderId="31" xfId="3" applyNumberFormat="1" applyFont="1" applyBorder="1" applyAlignment="1">
      <alignment horizontal="left" vertical="center"/>
    </xf>
    <xf numFmtId="0" fontId="12" fillId="0" borderId="52" xfId="3" applyFont="1" applyFill="1" applyBorder="1" applyAlignment="1">
      <alignment horizontal="left" vertical="center"/>
    </xf>
    <xf numFmtId="0" fontId="12" fillId="0" borderId="53" xfId="3" applyFont="1" applyFill="1" applyBorder="1" applyAlignment="1">
      <alignment horizontal="left" vertical="center"/>
    </xf>
    <xf numFmtId="0" fontId="12" fillId="0" borderId="62" xfId="3" applyFont="1" applyFill="1" applyBorder="1" applyAlignment="1">
      <alignment horizontal="left" vertical="center"/>
    </xf>
    <xf numFmtId="0" fontId="12" fillId="0" borderId="12" xfId="3" applyFont="1" applyFill="1" applyBorder="1" applyAlignment="1">
      <alignment horizontal="left" vertical="center"/>
    </xf>
    <xf numFmtId="0" fontId="12" fillId="0" borderId="13" xfId="3" applyFont="1" applyFill="1" applyBorder="1" applyAlignment="1">
      <alignment horizontal="left" vertical="center"/>
    </xf>
    <xf numFmtId="0" fontId="12" fillId="0" borderId="55" xfId="3" applyFont="1" applyFill="1" applyBorder="1" applyAlignment="1">
      <alignment horizontal="left" vertical="center"/>
    </xf>
    <xf numFmtId="0" fontId="12" fillId="0" borderId="24" xfId="3" applyFont="1" applyFill="1" applyBorder="1" applyAlignment="1">
      <alignment horizontal="left" vertical="center"/>
    </xf>
    <xf numFmtId="0" fontId="12" fillId="0" borderId="31" xfId="3" applyFont="1" applyFill="1" applyBorder="1" applyAlignment="1">
      <alignment horizontal="left" vertical="center"/>
    </xf>
    <xf numFmtId="0" fontId="16" fillId="0" borderId="21" xfId="3" applyFont="1" applyFill="1" applyBorder="1" applyAlignment="1">
      <alignment horizontal="left" vertical="center"/>
    </xf>
    <xf numFmtId="0" fontId="13" fillId="0" borderId="56" xfId="3" applyFont="1" applyFill="1" applyBorder="1" applyAlignment="1">
      <alignment horizontal="left" vertical="center"/>
    </xf>
    <xf numFmtId="0" fontId="13" fillId="0" borderId="57" xfId="3" applyFont="1" applyFill="1" applyBorder="1" applyAlignment="1">
      <alignment horizontal="left" vertical="center"/>
    </xf>
    <xf numFmtId="0" fontId="13" fillId="0" borderId="63" xfId="3" applyFont="1" applyFill="1" applyBorder="1" applyAlignment="1">
      <alignment horizontal="left" vertical="center"/>
    </xf>
    <xf numFmtId="0" fontId="13" fillId="0" borderId="20" xfId="3" applyFont="1" applyFill="1" applyBorder="1" applyAlignment="1">
      <alignment horizontal="left" vertical="center"/>
    </xf>
    <xf numFmtId="0" fontId="13" fillId="0" borderId="19" xfId="3" applyFont="1" applyFill="1" applyBorder="1" applyAlignment="1">
      <alignment horizontal="left" vertical="center"/>
    </xf>
    <xf numFmtId="0" fontId="13" fillId="0" borderId="30" xfId="3" applyFont="1" applyFill="1" applyBorder="1" applyAlignment="1">
      <alignment horizontal="left" vertical="center"/>
    </xf>
    <xf numFmtId="0" fontId="15" fillId="0" borderId="23" xfId="3" applyFont="1" applyFill="1" applyBorder="1" applyAlignment="1">
      <alignment horizontal="left" vertical="center"/>
    </xf>
    <xf numFmtId="0" fontId="15" fillId="0" borderId="24" xfId="3" applyFont="1" applyFill="1" applyBorder="1" applyAlignment="1">
      <alignment horizontal="left" vertical="center"/>
    </xf>
    <xf numFmtId="0" fontId="15" fillId="0" borderId="31" xfId="3" applyFont="1" applyFill="1" applyBorder="1" applyAlignment="1">
      <alignment horizontal="left" vertical="center"/>
    </xf>
    <xf numFmtId="0" fontId="31" fillId="0" borderId="51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64" xfId="3" applyFont="1" applyBorder="1" applyAlignment="1">
      <alignment horizontal="center" vertical="center"/>
    </xf>
    <xf numFmtId="0" fontId="13" fillId="0" borderId="58" xfId="3" applyFont="1" applyBorder="1" applyAlignment="1">
      <alignment horizontal="center" vertical="center"/>
    </xf>
    <xf numFmtId="0" fontId="13" fillId="0" borderId="60" xfId="3" applyFont="1" applyBorder="1" applyAlignment="1">
      <alignment horizontal="center" vertical="center"/>
    </xf>
    <xf numFmtId="0" fontId="13" fillId="0" borderId="49" xfId="3" applyFont="1" applyFill="1" applyBorder="1" applyAlignment="1">
      <alignment horizontal="left" vertical="center"/>
    </xf>
    <xf numFmtId="0" fontId="13" fillId="0" borderId="21" xfId="3" applyFont="1" applyFill="1" applyBorder="1" applyAlignment="1">
      <alignment horizontal="left" vertical="center"/>
    </xf>
    <xf numFmtId="0" fontId="13" fillId="0" borderId="60" xfId="3" applyFont="1" applyFill="1" applyBorder="1" applyAlignment="1">
      <alignment horizontal="left" vertical="center"/>
    </xf>
    <xf numFmtId="0" fontId="18" fillId="0" borderId="0" xfId="4" applyFont="1" applyBorder="1" applyAlignment="1">
      <alignment horizontal="center"/>
    </xf>
    <xf numFmtId="0" fontId="19" fillId="0" borderId="0" xfId="4" applyFont="1" applyBorder="1" applyAlignment="1">
      <alignment horizontal="center"/>
    </xf>
    <xf numFmtId="0" fontId="19" fillId="0" borderId="0" xfId="4" applyNumberFormat="1" applyFont="1" applyBorder="1" applyAlignment="1">
      <alignment horizontal="center"/>
    </xf>
    <xf numFmtId="0" fontId="0" fillId="0" borderId="33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21" fillId="0" borderId="33" xfId="3" applyNumberFormat="1" applyFont="1" applyBorder="1" applyAlignment="1">
      <alignment horizontal="center" vertical="center"/>
    </xf>
    <xf numFmtId="0" fontId="19" fillId="0" borderId="33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23" fillId="0" borderId="2" xfId="4" applyFont="1" applyFill="1" applyBorder="1" applyAlignment="1">
      <alignment horizontal="center" vertical="center"/>
    </xf>
    <xf numFmtId="0" fontId="23" fillId="0" borderId="2" xfId="4" applyNumberFormat="1" applyFont="1" applyFill="1" applyBorder="1" applyAlignment="1">
      <alignment horizontal="center" vertical="center"/>
    </xf>
    <xf numFmtId="0" fontId="23" fillId="0" borderId="2" xfId="4" applyFont="1" applyFill="1" applyBorder="1" applyAlignment="1" applyProtection="1">
      <alignment horizontal="center" vertical="center"/>
    </xf>
    <xf numFmtId="0" fontId="23" fillId="0" borderId="38" xfId="4" applyFont="1" applyFill="1" applyBorder="1" applyAlignment="1" applyProtection="1">
      <alignment horizontal="center" vertical="center"/>
    </xf>
    <xf numFmtId="0" fontId="22" fillId="0" borderId="34" xfId="4" applyFont="1" applyFill="1" applyBorder="1" applyAlignment="1" applyProtection="1">
      <alignment horizontal="center" vertical="center"/>
    </xf>
    <xf numFmtId="0" fontId="19" fillId="0" borderId="33" xfId="4" applyFont="1" applyBorder="1" applyAlignment="1">
      <alignment horizontal="center"/>
    </xf>
    <xf numFmtId="0" fontId="19" fillId="0" borderId="2" xfId="4" applyFont="1" applyBorder="1" applyAlignment="1">
      <alignment horizontal="center"/>
    </xf>
    <xf numFmtId="0" fontId="19" fillId="0" borderId="36" xfId="4" applyFont="1" applyBorder="1" applyAlignment="1">
      <alignment horizontal="center"/>
    </xf>
    <xf numFmtId="0" fontId="11" fillId="0" borderId="9" xfId="3" applyFont="1" applyFill="1" applyBorder="1" applyAlignment="1">
      <alignment horizontal="center" vertical="top"/>
    </xf>
    <xf numFmtId="0" fontId="13" fillId="0" borderId="11" xfId="3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179" fontId="14" fillId="0" borderId="13" xfId="3" applyNumberFormat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27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left" vertical="center"/>
    </xf>
    <xf numFmtId="0" fontId="12" fillId="0" borderId="16" xfId="3" applyFont="1" applyFill="1" applyBorder="1" applyAlignment="1">
      <alignment horizontal="left" vertical="center"/>
    </xf>
    <xf numFmtId="0" fontId="12" fillId="0" borderId="17" xfId="3" applyFont="1" applyFill="1" applyBorder="1" applyAlignment="1">
      <alignment horizontal="left" vertical="center"/>
    </xf>
    <xf numFmtId="0" fontId="12" fillId="0" borderId="29" xfId="3" applyFont="1" applyFill="1" applyBorder="1" applyAlignment="1">
      <alignment horizontal="left" vertical="center"/>
    </xf>
    <xf numFmtId="0" fontId="14" fillId="0" borderId="18" xfId="3" applyFont="1" applyFill="1" applyBorder="1" applyAlignment="1">
      <alignment horizontal="center" vertical="center"/>
    </xf>
    <xf numFmtId="0" fontId="14" fillId="0" borderId="19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19" xfId="3" applyFont="1" applyFill="1" applyBorder="1" applyAlignment="1">
      <alignment horizontal="left" vertical="center"/>
    </xf>
    <xf numFmtId="0" fontId="15" fillId="0" borderId="30" xfId="3" applyFont="1" applyFill="1" applyBorder="1" applyAlignment="1">
      <alignment horizontal="left" vertical="center"/>
    </xf>
    <xf numFmtId="0" fontId="12" fillId="0" borderId="10" xfId="3" applyFont="1" applyFill="1" applyBorder="1" applyAlignment="1">
      <alignment horizontal="left" vertical="center"/>
    </xf>
    <xf numFmtId="0" fontId="12" fillId="0" borderId="11" xfId="3" applyFont="1" applyFill="1" applyBorder="1" applyAlignment="1">
      <alignment horizontal="left" vertical="center"/>
    </xf>
    <xf numFmtId="0" fontId="12" fillId="0" borderId="26" xfId="3" applyFont="1" applyFill="1" applyBorder="1" applyAlignment="1">
      <alignment horizontal="left" vertical="center"/>
    </xf>
    <xf numFmtId="0" fontId="12" fillId="0" borderId="27" xfId="3" applyFont="1" applyFill="1" applyBorder="1" applyAlignment="1">
      <alignment horizontal="left" vertical="center"/>
    </xf>
    <xf numFmtId="0" fontId="14" fillId="0" borderId="12" xfId="3" applyFont="1" applyFill="1" applyBorder="1" applyAlignment="1">
      <alignment horizontal="left" vertical="center"/>
    </xf>
    <xf numFmtId="0" fontId="14" fillId="0" borderId="13" xfId="3" applyFont="1" applyFill="1" applyBorder="1" applyAlignment="1">
      <alignment horizontal="left" vertical="center"/>
    </xf>
    <xf numFmtId="0" fontId="14" fillId="0" borderId="27" xfId="3" applyFont="1" applyFill="1" applyBorder="1" applyAlignment="1">
      <alignment horizontal="left" vertical="center"/>
    </xf>
    <xf numFmtId="0" fontId="14" fillId="0" borderId="20" xfId="3" applyFont="1" applyFill="1" applyBorder="1" applyAlignment="1">
      <alignment horizontal="left" vertical="center"/>
    </xf>
    <xf numFmtId="0" fontId="14" fillId="0" borderId="19" xfId="3" applyFont="1" applyFill="1" applyBorder="1" applyAlignment="1">
      <alignment horizontal="left" vertical="center"/>
    </xf>
    <xf numFmtId="0" fontId="14" fillId="0" borderId="30" xfId="3" applyFont="1" applyFill="1" applyBorder="1" applyAlignment="1">
      <alignment horizontal="left" vertical="center"/>
    </xf>
    <xf numFmtId="0" fontId="14" fillId="0" borderId="12" xfId="3" applyFont="1" applyFill="1" applyBorder="1" applyAlignment="1">
      <alignment horizontal="left" vertical="center" wrapText="1"/>
    </xf>
    <xf numFmtId="0" fontId="14" fillId="0" borderId="13" xfId="3" applyFont="1" applyFill="1" applyBorder="1" applyAlignment="1">
      <alignment horizontal="left" vertical="center" wrapText="1"/>
    </xf>
    <xf numFmtId="0" fontId="14" fillId="0" borderId="27" xfId="3" applyFont="1" applyFill="1" applyBorder="1" applyAlignment="1">
      <alignment horizontal="left" vertical="center" wrapText="1"/>
    </xf>
    <xf numFmtId="0" fontId="10" fillId="0" borderId="15" xfId="3" applyFill="1" applyBorder="1" applyAlignment="1">
      <alignment horizontal="center" vertical="center"/>
    </xf>
    <xf numFmtId="0" fontId="10" fillId="0" borderId="28" xfId="3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left" vertical="center"/>
    </xf>
    <xf numFmtId="0" fontId="10" fillId="0" borderId="20" xfId="3" applyFont="1" applyFill="1" applyBorder="1" applyAlignment="1">
      <alignment horizontal="left" vertical="center"/>
    </xf>
    <xf numFmtId="0" fontId="10" fillId="0" borderId="19" xfId="3" applyFont="1" applyFill="1" applyBorder="1" applyAlignment="1">
      <alignment horizontal="left" vertical="center"/>
    </xf>
    <xf numFmtId="0" fontId="10" fillId="0" borderId="30" xfId="3" applyFont="1" applyFill="1" applyBorder="1" applyAlignment="1">
      <alignment horizontal="left" vertical="center"/>
    </xf>
    <xf numFmtId="0" fontId="16" fillId="0" borderId="20" xfId="3" applyFont="1" applyFill="1" applyBorder="1" applyAlignment="1">
      <alignment horizontal="left" vertical="center"/>
    </xf>
    <xf numFmtId="0" fontId="14" fillId="0" borderId="23" xfId="3" applyFont="1" applyFill="1" applyBorder="1" applyAlignment="1">
      <alignment horizontal="left" vertical="center"/>
    </xf>
    <xf numFmtId="0" fontId="14" fillId="0" borderId="24" xfId="3" applyFont="1" applyFill="1" applyBorder="1" applyAlignment="1">
      <alignment horizontal="left" vertical="center"/>
    </xf>
    <xf numFmtId="0" fontId="14" fillId="0" borderId="31" xfId="3" applyFont="1" applyFill="1" applyBorder="1" applyAlignment="1">
      <alignment horizontal="left" vertical="center"/>
    </xf>
    <xf numFmtId="0" fontId="15" fillId="0" borderId="10" xfId="3" applyFont="1" applyFill="1" applyBorder="1" applyAlignment="1">
      <alignment horizontal="left" vertical="center"/>
    </xf>
    <xf numFmtId="0" fontId="15" fillId="0" borderId="11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12" fillId="0" borderId="18" xfId="3" applyFont="1" applyFill="1" applyBorder="1" applyAlignment="1">
      <alignment horizontal="left" vertical="center"/>
    </xf>
    <xf numFmtId="0" fontId="12" fillId="0" borderId="25" xfId="3" applyFont="1" applyFill="1" applyBorder="1" applyAlignment="1">
      <alignment horizontal="left" vertical="center"/>
    </xf>
    <xf numFmtId="0" fontId="14" fillId="0" borderId="15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41" fillId="0" borderId="41" xfId="5" applyNumberFormat="1" applyFont="1" applyFill="1" applyBorder="1" applyAlignment="1">
      <alignment horizontal="center" vertical="center"/>
    </xf>
    <xf numFmtId="49" fontId="41" fillId="0" borderId="13" xfId="5" applyNumberFormat="1" applyFont="1" applyFill="1" applyBorder="1" applyAlignment="1">
      <alignment horizontal="center" vertical="center"/>
    </xf>
    <xf numFmtId="49" fontId="42" fillId="0" borderId="45" xfId="4" applyNumberFormat="1" applyFont="1" applyFill="1" applyBorder="1" applyAlignment="1">
      <alignment horizontal="center"/>
    </xf>
  </cellXfs>
  <cellStyles count="8">
    <cellStyle name="常规" xfId="0" builtinId="0"/>
    <cellStyle name="常规 11" xfId="7" xr:uid="{00000000-0005-0000-0000-000037000000}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3319" y="3976688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2519" y="2428875"/>
          <a:ext cx="43592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96319" y="2428875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457200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3319" y="3667125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3319" y="3976688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3976688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2423319" y="3357563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2423319" y="2738438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2423319" y="3357563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0" y="335756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C9" sqref="C9"/>
    </sheetView>
  </sheetViews>
  <sheetFormatPr defaultColWidth="11" defaultRowHeight="14.25" x14ac:dyDescent="0.15"/>
  <cols>
    <col min="1" max="1" width="5.5" customWidth="1"/>
    <col min="2" max="2" width="96.375" style="144" customWidth="1"/>
    <col min="3" max="3" width="10.125" customWidth="1"/>
  </cols>
  <sheetData>
    <row r="1" spans="1:2" ht="21" customHeight="1" x14ac:dyDescent="0.15">
      <c r="A1" s="145"/>
      <c r="B1" s="146" t="s">
        <v>0</v>
      </c>
    </row>
    <row r="2" spans="1:2" x14ac:dyDescent="0.15">
      <c r="A2" s="9">
        <v>1</v>
      </c>
      <c r="B2" s="147" t="s">
        <v>1</v>
      </c>
    </row>
    <row r="3" spans="1:2" x14ac:dyDescent="0.15">
      <c r="A3" s="9">
        <v>2</v>
      </c>
      <c r="B3" s="147" t="s">
        <v>2</v>
      </c>
    </row>
    <row r="4" spans="1:2" x14ac:dyDescent="0.15">
      <c r="A4" s="9">
        <v>3</v>
      </c>
      <c r="B4" s="147" t="s">
        <v>3</v>
      </c>
    </row>
    <row r="5" spans="1:2" x14ac:dyDescent="0.15">
      <c r="A5" s="9">
        <v>4</v>
      </c>
      <c r="B5" s="147" t="s">
        <v>4</v>
      </c>
    </row>
    <row r="6" spans="1:2" x14ac:dyDescent="0.15">
      <c r="A6" s="9">
        <v>5</v>
      </c>
      <c r="B6" s="147" t="s">
        <v>5</v>
      </c>
    </row>
    <row r="7" spans="1:2" x14ac:dyDescent="0.15">
      <c r="A7" s="9">
        <v>6</v>
      </c>
      <c r="B7" s="147" t="s">
        <v>6</v>
      </c>
    </row>
    <row r="8" spans="1:2" s="143" customFormat="1" ht="15" customHeight="1" x14ac:dyDescent="0.15">
      <c r="A8" s="148">
        <v>7</v>
      </c>
      <c r="B8" s="149" t="s">
        <v>7</v>
      </c>
    </row>
    <row r="9" spans="1:2" ht="18.95" customHeight="1" x14ac:dyDescent="0.15">
      <c r="A9" s="145"/>
      <c r="B9" s="150" t="s">
        <v>8</v>
      </c>
    </row>
    <row r="10" spans="1:2" ht="15.95" customHeight="1" x14ac:dyDescent="0.15">
      <c r="A10" s="9">
        <v>1</v>
      </c>
      <c r="B10" s="151" t="s">
        <v>9</v>
      </c>
    </row>
    <row r="11" spans="1:2" x14ac:dyDescent="0.15">
      <c r="A11" s="9">
        <v>2</v>
      </c>
      <c r="B11" s="147" t="s">
        <v>10</v>
      </c>
    </row>
    <row r="12" spans="1:2" x14ac:dyDescent="0.15">
      <c r="A12" s="9">
        <v>3</v>
      </c>
      <c r="B12" s="149" t="s">
        <v>11</v>
      </c>
    </row>
    <row r="13" spans="1:2" x14ac:dyDescent="0.15">
      <c r="A13" s="9">
        <v>4</v>
      </c>
      <c r="B13" s="147" t="s">
        <v>12</v>
      </c>
    </row>
    <row r="14" spans="1:2" x14ac:dyDescent="0.15">
      <c r="A14" s="9">
        <v>5</v>
      </c>
      <c r="B14" s="147" t="s">
        <v>13</v>
      </c>
    </row>
    <row r="15" spans="1:2" x14ac:dyDescent="0.15">
      <c r="A15" s="9">
        <v>6</v>
      </c>
      <c r="B15" s="147" t="s">
        <v>14</v>
      </c>
    </row>
    <row r="16" spans="1:2" x14ac:dyDescent="0.15">
      <c r="A16" s="9">
        <v>7</v>
      </c>
      <c r="B16" s="147" t="s">
        <v>15</v>
      </c>
    </row>
    <row r="17" spans="1:2" x14ac:dyDescent="0.15">
      <c r="A17" s="9">
        <v>8</v>
      </c>
      <c r="B17" s="147" t="s">
        <v>16</v>
      </c>
    </row>
    <row r="18" spans="1:2" x14ac:dyDescent="0.15">
      <c r="A18" s="9">
        <v>9</v>
      </c>
      <c r="B18" s="147" t="s">
        <v>17</v>
      </c>
    </row>
    <row r="19" spans="1:2" x14ac:dyDescent="0.15">
      <c r="A19" s="9"/>
      <c r="B19" s="147"/>
    </row>
    <row r="20" spans="1:2" ht="20.25" x14ac:dyDescent="0.15">
      <c r="A20" s="145"/>
      <c r="B20" s="146" t="s">
        <v>18</v>
      </c>
    </row>
    <row r="21" spans="1:2" x14ac:dyDescent="0.15">
      <c r="A21" s="9">
        <v>1</v>
      </c>
      <c r="B21" s="152" t="s">
        <v>19</v>
      </c>
    </row>
    <row r="22" spans="1:2" x14ac:dyDescent="0.15">
      <c r="A22" s="9">
        <v>2</v>
      </c>
      <c r="B22" s="147" t="s">
        <v>20</v>
      </c>
    </row>
    <row r="23" spans="1:2" x14ac:dyDescent="0.15">
      <c r="A23" s="9">
        <v>3</v>
      </c>
      <c r="B23" s="147" t="s">
        <v>21</v>
      </c>
    </row>
    <row r="24" spans="1:2" x14ac:dyDescent="0.15">
      <c r="A24" s="9">
        <v>4</v>
      </c>
      <c r="B24" s="147" t="s">
        <v>22</v>
      </c>
    </row>
    <row r="25" spans="1:2" x14ac:dyDescent="0.15">
      <c r="A25" s="9">
        <v>5</v>
      </c>
      <c r="B25" s="147" t="s">
        <v>23</v>
      </c>
    </row>
    <row r="26" spans="1:2" x14ac:dyDescent="0.15">
      <c r="A26" s="9">
        <v>6</v>
      </c>
      <c r="B26" s="147" t="s">
        <v>24</v>
      </c>
    </row>
    <row r="27" spans="1:2" x14ac:dyDescent="0.15">
      <c r="A27" s="9">
        <v>7</v>
      </c>
      <c r="B27" s="147" t="s">
        <v>25</v>
      </c>
    </row>
    <row r="28" spans="1:2" x14ac:dyDescent="0.15">
      <c r="A28" s="9"/>
      <c r="B28" s="147"/>
    </row>
    <row r="29" spans="1:2" ht="20.25" x14ac:dyDescent="0.15">
      <c r="A29" s="145"/>
      <c r="B29" s="146" t="s">
        <v>26</v>
      </c>
    </row>
    <row r="30" spans="1:2" x14ac:dyDescent="0.15">
      <c r="A30" s="9">
        <v>1</v>
      </c>
      <c r="B30" s="152" t="s">
        <v>27</v>
      </c>
    </row>
    <row r="31" spans="1:2" x14ac:dyDescent="0.15">
      <c r="A31" s="9">
        <v>2</v>
      </c>
      <c r="B31" s="147" t="s">
        <v>28</v>
      </c>
    </row>
    <row r="32" spans="1:2" x14ac:dyDescent="0.15">
      <c r="A32" s="9">
        <v>3</v>
      </c>
      <c r="B32" s="147" t="s">
        <v>29</v>
      </c>
    </row>
    <row r="33" spans="1:2" ht="28.5" x14ac:dyDescent="0.15">
      <c r="A33" s="9">
        <v>4</v>
      </c>
      <c r="B33" s="147" t="s">
        <v>30</v>
      </c>
    </row>
    <row r="34" spans="1:2" x14ac:dyDescent="0.15">
      <c r="A34" s="9">
        <v>5</v>
      </c>
      <c r="B34" s="147" t="s">
        <v>31</v>
      </c>
    </row>
    <row r="35" spans="1:2" x14ac:dyDescent="0.15">
      <c r="A35" s="9">
        <v>6</v>
      </c>
      <c r="B35" s="147" t="s">
        <v>32</v>
      </c>
    </row>
    <row r="36" spans="1:2" x14ac:dyDescent="0.15">
      <c r="A36" s="9">
        <v>7</v>
      </c>
      <c r="B36" s="147" t="s">
        <v>33</v>
      </c>
    </row>
    <row r="37" spans="1:2" x14ac:dyDescent="0.15">
      <c r="A37" s="9"/>
      <c r="B37" s="147"/>
    </row>
    <row r="39" spans="1:2" x14ac:dyDescent="0.15">
      <c r="A39" s="153" t="s">
        <v>34</v>
      </c>
      <c r="B39" s="154"/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55" t="s">
        <v>35</v>
      </c>
      <c r="C2" s="156"/>
      <c r="D2" s="156"/>
      <c r="E2" s="156"/>
      <c r="F2" s="156"/>
      <c r="G2" s="156"/>
      <c r="H2" s="156"/>
      <c r="I2" s="157"/>
    </row>
    <row r="3" spans="2:9" ht="27.95" customHeight="1" x14ac:dyDescent="0.25">
      <c r="B3" s="131"/>
      <c r="C3" s="132"/>
      <c r="D3" s="158" t="s">
        <v>36</v>
      </c>
      <c r="E3" s="159"/>
      <c r="F3" s="160" t="s">
        <v>37</v>
      </c>
      <c r="G3" s="161"/>
      <c r="H3" s="158" t="s">
        <v>38</v>
      </c>
      <c r="I3" s="162"/>
    </row>
    <row r="4" spans="2:9" ht="27.95" customHeight="1" x14ac:dyDescent="0.25">
      <c r="B4" s="131" t="s">
        <v>39</v>
      </c>
      <c r="C4" s="132" t="s">
        <v>40</v>
      </c>
      <c r="D4" s="132" t="s">
        <v>41</v>
      </c>
      <c r="E4" s="132" t="s">
        <v>42</v>
      </c>
      <c r="F4" s="133" t="s">
        <v>41</v>
      </c>
      <c r="G4" s="133" t="s">
        <v>42</v>
      </c>
      <c r="H4" s="132" t="s">
        <v>41</v>
      </c>
      <c r="I4" s="140" t="s">
        <v>42</v>
      </c>
    </row>
    <row r="5" spans="2:9" ht="27.95" customHeight="1" x14ac:dyDescent="0.15">
      <c r="B5" s="134" t="s">
        <v>43</v>
      </c>
      <c r="C5" s="9">
        <v>13</v>
      </c>
      <c r="D5" s="9">
        <v>0</v>
      </c>
      <c r="E5" s="9">
        <v>1</v>
      </c>
      <c r="F5" s="135">
        <v>0</v>
      </c>
      <c r="G5" s="135">
        <v>1</v>
      </c>
      <c r="H5" s="9">
        <v>1</v>
      </c>
      <c r="I5" s="141">
        <v>2</v>
      </c>
    </row>
    <row r="6" spans="2:9" ht="27.95" customHeight="1" x14ac:dyDescent="0.15">
      <c r="B6" s="134" t="s">
        <v>44</v>
      </c>
      <c r="C6" s="9">
        <v>20</v>
      </c>
      <c r="D6" s="9">
        <v>0</v>
      </c>
      <c r="E6" s="9">
        <v>1</v>
      </c>
      <c r="F6" s="135">
        <v>1</v>
      </c>
      <c r="G6" s="135">
        <v>2</v>
      </c>
      <c r="H6" s="9">
        <v>2</v>
      </c>
      <c r="I6" s="141">
        <v>3</v>
      </c>
    </row>
    <row r="7" spans="2:9" ht="27.95" customHeight="1" x14ac:dyDescent="0.15">
      <c r="B7" s="134" t="s">
        <v>45</v>
      </c>
      <c r="C7" s="9">
        <v>32</v>
      </c>
      <c r="D7" s="9">
        <v>0</v>
      </c>
      <c r="E7" s="9">
        <v>1</v>
      </c>
      <c r="F7" s="135">
        <v>2</v>
      </c>
      <c r="G7" s="135">
        <v>3</v>
      </c>
      <c r="H7" s="9">
        <v>3</v>
      </c>
      <c r="I7" s="141">
        <v>4</v>
      </c>
    </row>
    <row r="8" spans="2:9" ht="27.95" customHeight="1" x14ac:dyDescent="0.15">
      <c r="B8" s="134" t="s">
        <v>46</v>
      </c>
      <c r="C8" s="9">
        <v>50</v>
      </c>
      <c r="D8" s="9">
        <v>1</v>
      </c>
      <c r="E8" s="9">
        <v>2</v>
      </c>
      <c r="F8" s="135">
        <v>3</v>
      </c>
      <c r="G8" s="135">
        <v>4</v>
      </c>
      <c r="H8" s="9">
        <v>5</v>
      </c>
      <c r="I8" s="141">
        <v>6</v>
      </c>
    </row>
    <row r="9" spans="2:9" ht="27.95" customHeight="1" x14ac:dyDescent="0.15">
      <c r="B9" s="134" t="s">
        <v>47</v>
      </c>
      <c r="C9" s="9">
        <v>80</v>
      </c>
      <c r="D9" s="9">
        <v>2</v>
      </c>
      <c r="E9" s="9">
        <v>3</v>
      </c>
      <c r="F9" s="135">
        <v>5</v>
      </c>
      <c r="G9" s="135">
        <v>6</v>
      </c>
      <c r="H9" s="9">
        <v>7</v>
      </c>
      <c r="I9" s="141">
        <v>8</v>
      </c>
    </row>
    <row r="10" spans="2:9" ht="27.95" customHeight="1" x14ac:dyDescent="0.15">
      <c r="B10" s="134" t="s">
        <v>48</v>
      </c>
      <c r="C10" s="9">
        <v>125</v>
      </c>
      <c r="D10" s="9">
        <v>3</v>
      </c>
      <c r="E10" s="9">
        <v>4</v>
      </c>
      <c r="F10" s="135">
        <v>7</v>
      </c>
      <c r="G10" s="135">
        <v>8</v>
      </c>
      <c r="H10" s="9">
        <v>10</v>
      </c>
      <c r="I10" s="141">
        <v>11</v>
      </c>
    </row>
    <row r="11" spans="2:9" ht="27.95" customHeight="1" x14ac:dyDescent="0.15">
      <c r="B11" s="134" t="s">
        <v>49</v>
      </c>
      <c r="C11" s="9">
        <v>200</v>
      </c>
      <c r="D11" s="9">
        <v>5</v>
      </c>
      <c r="E11" s="9">
        <v>6</v>
      </c>
      <c r="F11" s="135">
        <v>10</v>
      </c>
      <c r="G11" s="135">
        <v>11</v>
      </c>
      <c r="H11" s="9">
        <v>14</v>
      </c>
      <c r="I11" s="141">
        <v>15</v>
      </c>
    </row>
    <row r="12" spans="2:9" ht="27.95" customHeight="1" x14ac:dyDescent="0.15">
      <c r="B12" s="136" t="s">
        <v>50</v>
      </c>
      <c r="C12" s="137">
        <v>315</v>
      </c>
      <c r="D12" s="137">
        <v>7</v>
      </c>
      <c r="E12" s="137">
        <v>8</v>
      </c>
      <c r="F12" s="138">
        <v>14</v>
      </c>
      <c r="G12" s="138">
        <v>15</v>
      </c>
      <c r="H12" s="137">
        <v>21</v>
      </c>
      <c r="I12" s="142">
        <v>22</v>
      </c>
    </row>
    <row r="14" spans="2:9" x14ac:dyDescent="0.15">
      <c r="B14" s="139" t="s">
        <v>51</v>
      </c>
      <c r="C14" s="139"/>
      <c r="D14" s="139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abSelected="1" zoomScaleNormal="100" workbookViewId="0">
      <selection activeCell="M13" sqref="M13"/>
    </sheetView>
  </sheetViews>
  <sheetFormatPr defaultColWidth="10.375" defaultRowHeight="16.5" customHeight="1" x14ac:dyDescent="0.15"/>
  <cols>
    <col min="1" max="1" width="11.125" style="88" customWidth="1"/>
    <col min="2" max="9" width="10.375" style="88"/>
    <col min="10" max="10" width="8.875" style="88" customWidth="1"/>
    <col min="11" max="11" width="12" style="88" customWidth="1"/>
    <col min="12" max="16384" width="10.375" style="88"/>
  </cols>
  <sheetData>
    <row r="1" spans="1:11" ht="20.25" x14ac:dyDescent="0.15">
      <c r="A1" s="163" t="s">
        <v>52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14.25" x14ac:dyDescent="0.15">
      <c r="A2" s="89" t="s">
        <v>53</v>
      </c>
      <c r="B2" s="164" t="s">
        <v>54</v>
      </c>
      <c r="C2" s="164"/>
      <c r="D2" s="165" t="s">
        <v>55</v>
      </c>
      <c r="E2" s="165"/>
      <c r="F2" s="164"/>
      <c r="G2" s="164"/>
      <c r="H2" s="90" t="s">
        <v>56</v>
      </c>
      <c r="I2" s="166" t="s">
        <v>57</v>
      </c>
      <c r="J2" s="166"/>
      <c r="K2" s="167"/>
    </row>
    <row r="3" spans="1:11" ht="14.25" x14ac:dyDescent="0.15">
      <c r="A3" s="168" t="s">
        <v>58</v>
      </c>
      <c r="B3" s="169"/>
      <c r="C3" s="170"/>
      <c r="D3" s="171" t="s">
        <v>59</v>
      </c>
      <c r="E3" s="172"/>
      <c r="F3" s="172"/>
      <c r="G3" s="173"/>
      <c r="H3" s="171" t="s">
        <v>60</v>
      </c>
      <c r="I3" s="172"/>
      <c r="J3" s="172"/>
      <c r="K3" s="173"/>
    </row>
    <row r="4" spans="1:11" ht="14.25" x14ac:dyDescent="0.15">
      <c r="A4" s="91" t="s">
        <v>61</v>
      </c>
      <c r="B4" s="174" t="s">
        <v>62</v>
      </c>
      <c r="C4" s="175"/>
      <c r="D4" s="176" t="s">
        <v>63</v>
      </c>
      <c r="E4" s="177"/>
      <c r="F4" s="178">
        <v>44772</v>
      </c>
      <c r="G4" s="179"/>
      <c r="H4" s="176" t="s">
        <v>64</v>
      </c>
      <c r="I4" s="177"/>
      <c r="J4" s="92" t="s">
        <v>65</v>
      </c>
      <c r="K4" s="93" t="s">
        <v>66</v>
      </c>
    </row>
    <row r="5" spans="1:11" ht="14.25" x14ac:dyDescent="0.15">
      <c r="A5" s="94" t="s">
        <v>67</v>
      </c>
      <c r="B5" s="174" t="s">
        <v>68</v>
      </c>
      <c r="C5" s="175"/>
      <c r="D5" s="176" t="s">
        <v>69</v>
      </c>
      <c r="E5" s="177"/>
      <c r="F5" s="178">
        <v>44766</v>
      </c>
      <c r="G5" s="179"/>
      <c r="H5" s="176" t="s">
        <v>70</v>
      </c>
      <c r="I5" s="177"/>
      <c r="J5" s="92" t="s">
        <v>65</v>
      </c>
      <c r="K5" s="93" t="s">
        <v>66</v>
      </c>
    </row>
    <row r="6" spans="1:11" ht="14.25" x14ac:dyDescent="0.15">
      <c r="A6" s="91" t="s">
        <v>71</v>
      </c>
      <c r="B6" s="95">
        <v>2</v>
      </c>
      <c r="C6" s="96">
        <v>6</v>
      </c>
      <c r="D6" s="94" t="s">
        <v>72</v>
      </c>
      <c r="E6" s="97"/>
      <c r="F6" s="178">
        <v>44775</v>
      </c>
      <c r="G6" s="179"/>
      <c r="H6" s="176" t="s">
        <v>73</v>
      </c>
      <c r="I6" s="177"/>
      <c r="J6" s="92" t="s">
        <v>65</v>
      </c>
      <c r="K6" s="93" t="s">
        <v>66</v>
      </c>
    </row>
    <row r="7" spans="1:11" ht="14.25" x14ac:dyDescent="0.15">
      <c r="A7" s="91" t="s">
        <v>74</v>
      </c>
      <c r="B7" s="180">
        <v>719</v>
      </c>
      <c r="C7" s="181"/>
      <c r="D7" s="94" t="s">
        <v>75</v>
      </c>
      <c r="E7" s="98"/>
      <c r="F7" s="178">
        <v>44776</v>
      </c>
      <c r="G7" s="179"/>
      <c r="H7" s="176" t="s">
        <v>76</v>
      </c>
      <c r="I7" s="177"/>
      <c r="J7" s="92" t="s">
        <v>65</v>
      </c>
      <c r="K7" s="93" t="s">
        <v>66</v>
      </c>
    </row>
    <row r="8" spans="1:11" ht="14.25" x14ac:dyDescent="0.15">
      <c r="A8" s="99" t="s">
        <v>77</v>
      </c>
      <c r="B8" s="182" t="s">
        <v>78</v>
      </c>
      <c r="C8" s="183"/>
      <c r="D8" s="184" t="s">
        <v>79</v>
      </c>
      <c r="E8" s="185"/>
      <c r="F8" s="186">
        <v>44777</v>
      </c>
      <c r="G8" s="187"/>
      <c r="H8" s="184" t="s">
        <v>80</v>
      </c>
      <c r="I8" s="185"/>
      <c r="J8" s="123" t="s">
        <v>65</v>
      </c>
      <c r="K8" s="124" t="s">
        <v>66</v>
      </c>
    </row>
    <row r="9" spans="1:11" ht="14.25" x14ac:dyDescent="0.15">
      <c r="A9" s="188" t="s">
        <v>81</v>
      </c>
      <c r="B9" s="189"/>
      <c r="C9" s="189"/>
      <c r="D9" s="189"/>
      <c r="E9" s="189"/>
      <c r="F9" s="189"/>
      <c r="G9" s="189"/>
      <c r="H9" s="189"/>
      <c r="I9" s="189"/>
      <c r="J9" s="189"/>
      <c r="K9" s="190"/>
    </row>
    <row r="10" spans="1:11" ht="14.25" x14ac:dyDescent="0.15">
      <c r="A10" s="191" t="s">
        <v>82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3"/>
    </row>
    <row r="11" spans="1:11" ht="14.25" x14ac:dyDescent="0.15">
      <c r="A11" s="100" t="s">
        <v>83</v>
      </c>
      <c r="B11" s="101" t="s">
        <v>84</v>
      </c>
      <c r="C11" s="102" t="s">
        <v>85</v>
      </c>
      <c r="D11" s="103"/>
      <c r="E11" s="104" t="s">
        <v>86</v>
      </c>
      <c r="F11" s="101" t="s">
        <v>84</v>
      </c>
      <c r="G11" s="102" t="s">
        <v>85</v>
      </c>
      <c r="H11" s="102" t="s">
        <v>87</v>
      </c>
      <c r="I11" s="104" t="s">
        <v>88</v>
      </c>
      <c r="J11" s="101" t="s">
        <v>84</v>
      </c>
      <c r="K11" s="125" t="s">
        <v>85</v>
      </c>
    </row>
    <row r="12" spans="1:11" ht="14.25" x14ac:dyDescent="0.15">
      <c r="A12" s="94" t="s">
        <v>89</v>
      </c>
      <c r="B12" s="105" t="s">
        <v>84</v>
      </c>
      <c r="C12" s="92" t="s">
        <v>85</v>
      </c>
      <c r="D12" s="98"/>
      <c r="E12" s="97" t="s">
        <v>90</v>
      </c>
      <c r="F12" s="105" t="s">
        <v>84</v>
      </c>
      <c r="G12" s="92" t="s">
        <v>85</v>
      </c>
      <c r="H12" s="92" t="s">
        <v>87</v>
      </c>
      <c r="I12" s="97" t="s">
        <v>91</v>
      </c>
      <c r="J12" s="105" t="s">
        <v>84</v>
      </c>
      <c r="K12" s="93" t="s">
        <v>85</v>
      </c>
    </row>
    <row r="13" spans="1:11" ht="14.25" x14ac:dyDescent="0.15">
      <c r="A13" s="94" t="s">
        <v>92</v>
      </c>
      <c r="B13" s="105" t="s">
        <v>84</v>
      </c>
      <c r="C13" s="92" t="s">
        <v>85</v>
      </c>
      <c r="D13" s="98"/>
      <c r="E13" s="97" t="s">
        <v>93</v>
      </c>
      <c r="F13" s="92" t="s">
        <v>94</v>
      </c>
      <c r="G13" s="92" t="s">
        <v>95</v>
      </c>
      <c r="H13" s="92" t="s">
        <v>87</v>
      </c>
      <c r="I13" s="97" t="s">
        <v>96</v>
      </c>
      <c r="J13" s="105" t="s">
        <v>84</v>
      </c>
      <c r="K13" s="93" t="s">
        <v>85</v>
      </c>
    </row>
    <row r="14" spans="1:11" ht="14.25" x14ac:dyDescent="0.15">
      <c r="A14" s="184" t="s">
        <v>97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94"/>
    </row>
    <row r="15" spans="1:11" ht="14.25" x14ac:dyDescent="0.15">
      <c r="A15" s="191" t="s">
        <v>98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3"/>
    </row>
    <row r="16" spans="1:11" ht="14.25" x14ac:dyDescent="0.15">
      <c r="A16" s="106" t="s">
        <v>99</v>
      </c>
      <c r="B16" s="102" t="s">
        <v>94</v>
      </c>
      <c r="C16" s="102" t="s">
        <v>95</v>
      </c>
      <c r="D16" s="107"/>
      <c r="E16" s="108" t="s">
        <v>100</v>
      </c>
      <c r="F16" s="102" t="s">
        <v>94</v>
      </c>
      <c r="G16" s="102" t="s">
        <v>95</v>
      </c>
      <c r="H16" s="109"/>
      <c r="I16" s="108" t="s">
        <v>101</v>
      </c>
      <c r="J16" s="102" t="s">
        <v>94</v>
      </c>
      <c r="K16" s="125" t="s">
        <v>95</v>
      </c>
    </row>
    <row r="17" spans="1:22" ht="16.5" customHeight="1" x14ac:dyDescent="0.15">
      <c r="A17" s="110" t="s">
        <v>102</v>
      </c>
      <c r="B17" s="92" t="s">
        <v>94</v>
      </c>
      <c r="C17" s="92" t="s">
        <v>95</v>
      </c>
      <c r="D17" s="95"/>
      <c r="E17" s="111" t="s">
        <v>103</v>
      </c>
      <c r="F17" s="92" t="s">
        <v>94</v>
      </c>
      <c r="G17" s="92" t="s">
        <v>95</v>
      </c>
      <c r="H17" s="112"/>
      <c r="I17" s="111" t="s">
        <v>104</v>
      </c>
      <c r="J17" s="92" t="s">
        <v>94</v>
      </c>
      <c r="K17" s="93" t="s">
        <v>95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 x14ac:dyDescent="0.15">
      <c r="A18" s="195" t="s">
        <v>105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7"/>
    </row>
    <row r="19" spans="1:22" s="87" customFormat="1" ht="18" customHeight="1" x14ac:dyDescent="0.15">
      <c r="A19" s="191" t="s">
        <v>106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3"/>
    </row>
    <row r="20" spans="1:22" ht="16.5" customHeight="1" x14ac:dyDescent="0.15">
      <c r="A20" s="198" t="s">
        <v>107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00"/>
    </row>
    <row r="21" spans="1:22" ht="21.75" customHeight="1" x14ac:dyDescent="0.15">
      <c r="A21" s="113" t="s">
        <v>108</v>
      </c>
      <c r="B21" s="111" t="s">
        <v>109</v>
      </c>
      <c r="C21" s="111" t="s">
        <v>110</v>
      </c>
      <c r="D21" s="111" t="s">
        <v>111</v>
      </c>
      <c r="E21" s="111" t="s">
        <v>112</v>
      </c>
      <c r="F21" s="111" t="s">
        <v>113</v>
      </c>
      <c r="G21" s="111" t="s">
        <v>114</v>
      </c>
      <c r="H21" s="111"/>
      <c r="I21" s="111"/>
      <c r="J21" s="111"/>
      <c r="K21" s="127" t="s">
        <v>115</v>
      </c>
    </row>
    <row r="22" spans="1:22" ht="16.5" customHeight="1" x14ac:dyDescent="0.15">
      <c r="A22" s="114" t="s">
        <v>116</v>
      </c>
      <c r="B22" s="115">
        <v>1</v>
      </c>
      <c r="C22" s="115">
        <v>1</v>
      </c>
      <c r="D22" s="115">
        <v>1</v>
      </c>
      <c r="E22" s="115">
        <v>1</v>
      </c>
      <c r="F22" s="115">
        <v>1</v>
      </c>
      <c r="G22" s="115">
        <v>1</v>
      </c>
      <c r="H22" s="115"/>
      <c r="I22" s="115"/>
      <c r="J22" s="115"/>
      <c r="K22" s="128"/>
    </row>
    <row r="23" spans="1:22" ht="16.5" customHeight="1" x14ac:dyDescent="0.15">
      <c r="A23" s="114" t="s">
        <v>117</v>
      </c>
      <c r="B23" s="115">
        <v>0.92</v>
      </c>
      <c r="C23" s="115">
        <v>0.95</v>
      </c>
      <c r="D23" s="115">
        <v>0.9</v>
      </c>
      <c r="E23" s="115">
        <v>0.88</v>
      </c>
      <c r="F23" s="115">
        <v>0.88</v>
      </c>
      <c r="G23" s="115">
        <v>0.96</v>
      </c>
      <c r="H23" s="115"/>
      <c r="I23" s="115"/>
      <c r="J23" s="115"/>
      <c r="K23" s="129" t="s">
        <v>118</v>
      </c>
    </row>
    <row r="24" spans="1:22" ht="16.5" customHeight="1" x14ac:dyDescent="0.15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29"/>
    </row>
    <row r="25" spans="1:22" ht="16.5" customHeight="1" x14ac:dyDescent="0.15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30"/>
    </row>
    <row r="26" spans="1:22" ht="16.5" customHeight="1" x14ac:dyDescent="0.15">
      <c r="A26" s="116"/>
      <c r="B26" s="115"/>
      <c r="C26" s="115"/>
      <c r="D26" s="115"/>
      <c r="E26" s="115"/>
      <c r="F26" s="115"/>
      <c r="G26" s="115"/>
      <c r="H26" s="115"/>
      <c r="I26" s="115"/>
      <c r="J26" s="115"/>
      <c r="K26" s="130"/>
    </row>
    <row r="27" spans="1:22" ht="16.5" customHeight="1" x14ac:dyDescent="0.15">
      <c r="A27" s="116"/>
      <c r="B27" s="115"/>
      <c r="C27" s="115"/>
      <c r="D27" s="115"/>
      <c r="E27" s="115"/>
      <c r="F27" s="115"/>
      <c r="G27" s="115"/>
      <c r="H27" s="115"/>
      <c r="I27" s="115"/>
      <c r="J27" s="115"/>
      <c r="K27" s="130"/>
    </row>
    <row r="28" spans="1:22" ht="16.5" customHeight="1" x14ac:dyDescent="0.15">
      <c r="A28" s="116"/>
      <c r="B28" s="115"/>
      <c r="C28" s="115"/>
      <c r="D28" s="115"/>
      <c r="E28" s="115"/>
      <c r="F28" s="115"/>
      <c r="G28" s="115"/>
      <c r="H28" s="115"/>
      <c r="I28" s="115"/>
      <c r="J28" s="115"/>
      <c r="K28" s="130"/>
    </row>
    <row r="29" spans="1:22" ht="18" customHeight="1" x14ac:dyDescent="0.15">
      <c r="A29" s="201" t="s">
        <v>119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 x14ac:dyDescent="0.15">
      <c r="A30" s="204" t="s">
        <v>120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22" ht="18.75" customHeight="1" x14ac:dyDescent="0.15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09"/>
    </row>
    <row r="32" spans="1:22" ht="18" customHeight="1" x14ac:dyDescent="0.15">
      <c r="A32" s="201" t="s">
        <v>121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4.25" x14ac:dyDescent="0.15">
      <c r="A33" s="210" t="s">
        <v>122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4.25" x14ac:dyDescent="0.15">
      <c r="A34" s="213" t="s">
        <v>123</v>
      </c>
      <c r="B34" s="214"/>
      <c r="C34" s="92" t="s">
        <v>65</v>
      </c>
      <c r="D34" s="92" t="s">
        <v>66</v>
      </c>
      <c r="E34" s="215" t="s">
        <v>124</v>
      </c>
      <c r="F34" s="216"/>
      <c r="G34" s="216"/>
      <c r="H34" s="216"/>
      <c r="I34" s="216"/>
      <c r="J34" s="216"/>
      <c r="K34" s="217"/>
    </row>
    <row r="35" spans="1:11" ht="14.25" x14ac:dyDescent="0.15">
      <c r="A35" s="218" t="s">
        <v>125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</row>
    <row r="36" spans="1:11" ht="14.25" x14ac:dyDescent="0.15">
      <c r="A36" s="219" t="s">
        <v>126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1"/>
    </row>
    <row r="37" spans="1:11" ht="14.25" x14ac:dyDescent="0.15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24"/>
    </row>
    <row r="38" spans="1:11" ht="14.25" x14ac:dyDescent="0.15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24"/>
    </row>
    <row r="39" spans="1:11" ht="14.25" x14ac:dyDescent="0.15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24"/>
    </row>
    <row r="40" spans="1:11" ht="14.25" x14ac:dyDescent="0.15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4"/>
    </row>
    <row r="41" spans="1:11" ht="14.25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24"/>
    </row>
    <row r="42" spans="1:11" ht="14.25" x14ac:dyDescent="0.15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24"/>
    </row>
    <row r="43" spans="1:11" ht="14.25" x14ac:dyDescent="0.15">
      <c r="A43" s="225" t="s">
        <v>127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1:11" ht="14.25" x14ac:dyDescent="0.15">
      <c r="A44" s="191" t="s">
        <v>128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3"/>
    </row>
    <row r="45" spans="1:11" ht="14.25" x14ac:dyDescent="0.15">
      <c r="A45" s="106" t="s">
        <v>129</v>
      </c>
      <c r="B45" s="102" t="s">
        <v>94</v>
      </c>
      <c r="C45" s="102" t="s">
        <v>95</v>
      </c>
      <c r="D45" s="102" t="s">
        <v>87</v>
      </c>
      <c r="E45" s="108" t="s">
        <v>130</v>
      </c>
      <c r="F45" s="102" t="s">
        <v>94</v>
      </c>
      <c r="G45" s="102" t="s">
        <v>95</v>
      </c>
      <c r="H45" s="102" t="s">
        <v>87</v>
      </c>
      <c r="I45" s="108" t="s">
        <v>131</v>
      </c>
      <c r="J45" s="102" t="s">
        <v>94</v>
      </c>
      <c r="K45" s="125" t="s">
        <v>95</v>
      </c>
    </row>
    <row r="46" spans="1:11" ht="14.25" x14ac:dyDescent="0.15">
      <c r="A46" s="110" t="s">
        <v>86</v>
      </c>
      <c r="B46" s="92" t="s">
        <v>94</v>
      </c>
      <c r="C46" s="92" t="s">
        <v>95</v>
      </c>
      <c r="D46" s="92" t="s">
        <v>87</v>
      </c>
      <c r="E46" s="111" t="s">
        <v>93</v>
      </c>
      <c r="F46" s="92" t="s">
        <v>94</v>
      </c>
      <c r="G46" s="92" t="s">
        <v>95</v>
      </c>
      <c r="H46" s="92" t="s">
        <v>87</v>
      </c>
      <c r="I46" s="111" t="s">
        <v>104</v>
      </c>
      <c r="J46" s="92" t="s">
        <v>94</v>
      </c>
      <c r="K46" s="93" t="s">
        <v>95</v>
      </c>
    </row>
    <row r="47" spans="1:11" ht="14.25" x14ac:dyDescent="0.15">
      <c r="A47" s="184" t="s">
        <v>97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94"/>
    </row>
    <row r="48" spans="1:11" ht="14.25" x14ac:dyDescent="0.15">
      <c r="A48" s="218" t="s">
        <v>132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</row>
    <row r="49" spans="1:11" ht="14.25" x14ac:dyDescent="0.15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4.25" x14ac:dyDescent="0.15">
      <c r="A50" s="117" t="s">
        <v>133</v>
      </c>
      <c r="B50" s="228" t="s">
        <v>134</v>
      </c>
      <c r="C50" s="228"/>
      <c r="D50" s="118" t="s">
        <v>135</v>
      </c>
      <c r="E50" s="119"/>
      <c r="F50" s="120" t="s">
        <v>136</v>
      </c>
      <c r="G50" s="121"/>
      <c r="H50" s="229" t="s">
        <v>137</v>
      </c>
      <c r="I50" s="230"/>
      <c r="J50" s="231"/>
      <c r="K50" s="232"/>
    </row>
    <row r="51" spans="1:11" ht="14.25" x14ac:dyDescent="0.15">
      <c r="A51" s="218" t="s">
        <v>138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</row>
    <row r="52" spans="1:11" ht="14.25" x14ac:dyDescent="0.15">
      <c r="A52" s="233"/>
      <c r="B52" s="234"/>
      <c r="C52" s="234"/>
      <c r="D52" s="234"/>
      <c r="E52" s="234"/>
      <c r="F52" s="234"/>
      <c r="G52" s="234"/>
      <c r="H52" s="234"/>
      <c r="I52" s="234"/>
      <c r="J52" s="234"/>
      <c r="K52" s="235"/>
    </row>
    <row r="53" spans="1:11" ht="14.25" x14ac:dyDescent="0.15">
      <c r="A53" s="117" t="s">
        <v>133</v>
      </c>
      <c r="B53" s="228" t="s">
        <v>134</v>
      </c>
      <c r="C53" s="228"/>
      <c r="D53" s="118" t="s">
        <v>135</v>
      </c>
      <c r="E53" s="122"/>
      <c r="F53" s="120" t="s">
        <v>139</v>
      </c>
      <c r="G53" s="121"/>
      <c r="H53" s="229" t="s">
        <v>137</v>
      </c>
      <c r="I53" s="230"/>
      <c r="J53" s="231"/>
      <c r="K53" s="23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"/>
  <sheetViews>
    <sheetView zoomScale="80" zoomScaleNormal="80" workbookViewId="0">
      <selection activeCell="M14" sqref="M14"/>
    </sheetView>
  </sheetViews>
  <sheetFormatPr defaultColWidth="9" defaultRowHeight="26.1" customHeight="1" x14ac:dyDescent="0.15"/>
  <cols>
    <col min="1" max="1" width="11.25" style="54" customWidth="1"/>
    <col min="2" max="6" width="14.25" style="54" customWidth="1"/>
    <col min="7" max="7" width="14.25" style="55" customWidth="1"/>
    <col min="8" max="8" width="0.875" style="54" customWidth="1"/>
    <col min="9" max="15" width="14.25" style="54" customWidth="1"/>
    <col min="16" max="16384" width="9" style="54"/>
  </cols>
  <sheetData>
    <row r="1" spans="1:14" ht="30" customHeight="1" x14ac:dyDescent="0.25">
      <c r="A1" s="236" t="s">
        <v>140</v>
      </c>
      <c r="B1" s="237"/>
      <c r="C1" s="237"/>
      <c r="D1" s="237"/>
      <c r="E1" s="237"/>
      <c r="F1" s="238"/>
      <c r="G1" s="238"/>
      <c r="H1" s="237"/>
      <c r="I1" s="237"/>
      <c r="J1" s="237"/>
      <c r="K1" s="237"/>
      <c r="L1" s="237"/>
      <c r="M1" s="237"/>
      <c r="N1" s="237"/>
    </row>
    <row r="2" spans="1:14" ht="29.1" customHeight="1" x14ac:dyDescent="0.15">
      <c r="A2" s="56" t="s">
        <v>61</v>
      </c>
      <c r="B2" s="239" t="s">
        <v>62</v>
      </c>
      <c r="C2" s="239"/>
      <c r="D2" s="57" t="s">
        <v>67</v>
      </c>
      <c r="E2" s="240" t="s">
        <v>68</v>
      </c>
      <c r="F2" s="241"/>
      <c r="G2" s="241"/>
      <c r="H2" s="249"/>
      <c r="I2" s="72" t="s">
        <v>56</v>
      </c>
      <c r="J2" s="242" t="s">
        <v>57</v>
      </c>
      <c r="K2" s="242"/>
      <c r="L2" s="242"/>
      <c r="M2" s="242"/>
      <c r="N2" s="243"/>
    </row>
    <row r="3" spans="1:14" ht="29.1" customHeight="1" x14ac:dyDescent="0.15">
      <c r="A3" s="248" t="s">
        <v>141</v>
      </c>
      <c r="B3" s="244" t="s">
        <v>142</v>
      </c>
      <c r="C3" s="244"/>
      <c r="D3" s="244"/>
      <c r="E3" s="244"/>
      <c r="F3" s="245"/>
      <c r="G3" s="245"/>
      <c r="H3" s="250"/>
      <c r="I3" s="246" t="s">
        <v>143</v>
      </c>
      <c r="J3" s="246"/>
      <c r="K3" s="246"/>
      <c r="L3" s="246"/>
      <c r="M3" s="246"/>
      <c r="N3" s="247"/>
    </row>
    <row r="4" spans="1:14" ht="29.1" customHeight="1" x14ac:dyDescent="0.35">
      <c r="A4" s="248"/>
      <c r="B4" s="58" t="s">
        <v>109</v>
      </c>
      <c r="C4" s="59" t="s">
        <v>110</v>
      </c>
      <c r="D4" s="59" t="s">
        <v>111</v>
      </c>
      <c r="E4" s="59" t="s">
        <v>112</v>
      </c>
      <c r="F4" s="59" t="s">
        <v>144</v>
      </c>
      <c r="G4" s="59" t="s">
        <v>145</v>
      </c>
      <c r="H4" s="250"/>
      <c r="I4" s="58" t="s">
        <v>109</v>
      </c>
      <c r="J4" s="59" t="s">
        <v>110</v>
      </c>
      <c r="K4" s="59" t="s">
        <v>111</v>
      </c>
      <c r="L4" s="59" t="s">
        <v>112</v>
      </c>
      <c r="M4" s="59" t="s">
        <v>144</v>
      </c>
      <c r="N4" s="59" t="s">
        <v>145</v>
      </c>
    </row>
    <row r="5" spans="1:14" ht="29.1" customHeight="1" x14ac:dyDescent="0.35">
      <c r="A5" s="248"/>
      <c r="B5" s="58" t="s">
        <v>146</v>
      </c>
      <c r="C5" s="59" t="s">
        <v>147</v>
      </c>
      <c r="D5" s="59" t="s">
        <v>148</v>
      </c>
      <c r="E5" s="59" t="s">
        <v>149</v>
      </c>
      <c r="F5" s="59" t="s">
        <v>150</v>
      </c>
      <c r="G5" s="59" t="s">
        <v>151</v>
      </c>
      <c r="H5" s="250"/>
      <c r="I5" s="73"/>
      <c r="J5" s="73"/>
      <c r="K5" s="73"/>
      <c r="L5" s="73"/>
      <c r="M5" s="73" t="s">
        <v>116</v>
      </c>
      <c r="N5" s="74"/>
    </row>
    <row r="6" spans="1:14" ht="24.95" customHeight="1" x14ac:dyDescent="0.35">
      <c r="A6" s="60" t="s">
        <v>152</v>
      </c>
      <c r="B6" s="61">
        <f>D6-2.1</f>
        <v>96.9</v>
      </c>
      <c r="C6" s="61">
        <f>D6-2.1</f>
        <v>96.9</v>
      </c>
      <c r="D6" s="62">
        <v>99</v>
      </c>
      <c r="E6" s="61">
        <f t="shared" ref="E6:G6" si="0">D6+2.1</f>
        <v>101.1</v>
      </c>
      <c r="F6" s="61">
        <f t="shared" si="0"/>
        <v>103.19999999999999</v>
      </c>
      <c r="G6" s="61">
        <f t="shared" si="0"/>
        <v>105.29999999999998</v>
      </c>
      <c r="H6" s="250"/>
      <c r="I6" s="75"/>
      <c r="J6" s="76"/>
      <c r="K6" s="77"/>
      <c r="L6" s="76"/>
      <c r="M6" s="349" t="s">
        <v>302</v>
      </c>
      <c r="N6" s="78"/>
    </row>
    <row r="7" spans="1:14" ht="24.95" customHeight="1" x14ac:dyDescent="0.35">
      <c r="A7" s="60" t="s">
        <v>153</v>
      </c>
      <c r="B7" s="61">
        <f>C7-4</f>
        <v>74</v>
      </c>
      <c r="C7" s="61">
        <f>D7-4</f>
        <v>78</v>
      </c>
      <c r="D7" s="62">
        <v>82</v>
      </c>
      <c r="E7" s="61">
        <f t="shared" ref="E7:G7" si="1">D7+4</f>
        <v>86</v>
      </c>
      <c r="F7" s="61">
        <f t="shared" si="1"/>
        <v>90</v>
      </c>
      <c r="G7" s="61">
        <f t="shared" si="1"/>
        <v>94</v>
      </c>
      <c r="H7" s="250"/>
      <c r="I7" s="79"/>
      <c r="J7" s="80"/>
      <c r="K7" s="80"/>
      <c r="L7" s="80"/>
      <c r="M7" s="350" t="s">
        <v>303</v>
      </c>
      <c r="N7" s="74"/>
    </row>
    <row r="8" spans="1:14" ht="24.95" customHeight="1" x14ac:dyDescent="0.35">
      <c r="A8" s="60" t="s">
        <v>154</v>
      </c>
      <c r="B8" s="61">
        <f>C8-3.6</f>
        <v>100.80000000000001</v>
      </c>
      <c r="C8" s="61">
        <f>D8-3.6</f>
        <v>104.4</v>
      </c>
      <c r="D8" s="62" t="s">
        <v>155</v>
      </c>
      <c r="E8" s="61">
        <f t="shared" ref="E8:G8" si="2">D8+4</f>
        <v>112</v>
      </c>
      <c r="F8" s="61">
        <f t="shared" si="2"/>
        <v>116</v>
      </c>
      <c r="G8" s="61">
        <f t="shared" si="2"/>
        <v>120</v>
      </c>
      <c r="H8" s="250"/>
      <c r="I8" s="79"/>
      <c r="J8" s="80"/>
      <c r="K8" s="80"/>
      <c r="L8" s="80"/>
      <c r="M8" s="350" t="s">
        <v>304</v>
      </c>
      <c r="N8" s="74"/>
    </row>
    <row r="9" spans="1:14" ht="24.95" customHeight="1" x14ac:dyDescent="0.35">
      <c r="A9" s="60" t="s">
        <v>156</v>
      </c>
      <c r="B9" s="61">
        <f>C9-2.3/2</f>
        <v>30.700000000000003</v>
      </c>
      <c r="C9" s="61">
        <f>D9-2.3/2</f>
        <v>31.85</v>
      </c>
      <c r="D9" s="62">
        <v>33</v>
      </c>
      <c r="E9" s="61">
        <f t="shared" ref="E9:G9" si="3">D9+2.6/2</f>
        <v>34.299999999999997</v>
      </c>
      <c r="F9" s="61">
        <f t="shared" si="3"/>
        <v>35.599999999999994</v>
      </c>
      <c r="G9" s="61">
        <f t="shared" si="3"/>
        <v>36.899999999999991</v>
      </c>
      <c r="H9" s="250"/>
      <c r="I9" s="79"/>
      <c r="J9" s="80"/>
      <c r="K9" s="80"/>
      <c r="L9" s="80"/>
      <c r="M9" s="350" t="s">
        <v>305</v>
      </c>
      <c r="N9" s="74"/>
    </row>
    <row r="10" spans="1:14" ht="24.95" customHeight="1" x14ac:dyDescent="0.35">
      <c r="A10" s="60" t="s">
        <v>157</v>
      </c>
      <c r="B10" s="61">
        <f>C10-0.5</f>
        <v>13</v>
      </c>
      <c r="C10" s="61">
        <f>D10-0.5</f>
        <v>13.5</v>
      </c>
      <c r="D10" s="62">
        <v>14</v>
      </c>
      <c r="E10" s="61">
        <f>D10+0.5</f>
        <v>14.5</v>
      </c>
      <c r="F10" s="61">
        <f>E10+0.5</f>
        <v>15</v>
      </c>
      <c r="G10" s="61">
        <f>F10+0.7</f>
        <v>15.7</v>
      </c>
      <c r="H10" s="250"/>
      <c r="I10" s="79"/>
      <c r="J10" s="80"/>
      <c r="K10" s="80"/>
      <c r="L10" s="80"/>
      <c r="M10" s="350" t="s">
        <v>303</v>
      </c>
      <c r="N10" s="74"/>
    </row>
    <row r="11" spans="1:14" ht="24.95" customHeight="1" x14ac:dyDescent="0.35">
      <c r="A11" s="60" t="s">
        <v>158</v>
      </c>
      <c r="B11" s="61">
        <f>C11-0.7</f>
        <v>29.599999999999998</v>
      </c>
      <c r="C11" s="61">
        <f>D11-0.6</f>
        <v>30.299999999999997</v>
      </c>
      <c r="D11" s="62">
        <v>30.9</v>
      </c>
      <c r="E11" s="61">
        <f>D11+0.6</f>
        <v>31.5</v>
      </c>
      <c r="F11" s="61">
        <f>E11+0.7</f>
        <v>32.200000000000003</v>
      </c>
      <c r="G11" s="61">
        <f>F11+0.6</f>
        <v>32.800000000000004</v>
      </c>
      <c r="H11" s="251"/>
      <c r="I11" s="79"/>
      <c r="J11" s="80"/>
      <c r="K11" s="80"/>
      <c r="L11" s="80"/>
      <c r="M11" s="350" t="s">
        <v>306</v>
      </c>
      <c r="N11" s="74"/>
    </row>
    <row r="12" spans="1:14" ht="24.95" customHeight="1" thickTop="1" x14ac:dyDescent="0.35">
      <c r="A12" s="60" t="s">
        <v>159</v>
      </c>
      <c r="B12" s="61">
        <f>C12-0.9</f>
        <v>40.900000000000006</v>
      </c>
      <c r="C12" s="61">
        <f>D12-0.9</f>
        <v>41.800000000000004</v>
      </c>
      <c r="D12" s="62">
        <v>42.7</v>
      </c>
      <c r="E12" s="61">
        <f t="shared" ref="E12:G12" si="4">D12+1.1</f>
        <v>43.800000000000004</v>
      </c>
      <c r="F12" s="61">
        <f t="shared" si="4"/>
        <v>44.900000000000006</v>
      </c>
      <c r="G12" s="61">
        <f t="shared" si="4"/>
        <v>46.000000000000007</v>
      </c>
      <c r="H12" s="250"/>
      <c r="I12" s="79"/>
      <c r="J12" s="80"/>
      <c r="K12" s="80"/>
      <c r="L12" s="80"/>
      <c r="M12" s="350" t="s">
        <v>307</v>
      </c>
      <c r="N12" s="74"/>
    </row>
    <row r="13" spans="1:14" ht="29.1" customHeight="1" thickBot="1" x14ac:dyDescent="0.2">
      <c r="A13" s="63"/>
      <c r="B13" s="64"/>
      <c r="C13" s="64"/>
      <c r="D13" s="65"/>
      <c r="E13" s="64"/>
      <c r="F13" s="64"/>
      <c r="G13" s="64"/>
      <c r="H13" s="251"/>
      <c r="I13" s="81"/>
      <c r="J13" s="82"/>
      <c r="K13" s="83"/>
      <c r="L13" s="82"/>
      <c r="M13" s="351" t="s">
        <v>308</v>
      </c>
      <c r="N13" s="84"/>
    </row>
    <row r="14" spans="1:14" ht="16.5" x14ac:dyDescent="0.15">
      <c r="A14" s="66"/>
      <c r="B14" s="67"/>
      <c r="C14" s="67"/>
      <c r="D14" s="68"/>
      <c r="E14" s="67"/>
      <c r="F14" s="67"/>
      <c r="G14" s="67"/>
      <c r="H14" s="69"/>
      <c r="I14" s="69"/>
      <c r="J14" s="69"/>
      <c r="K14" s="69"/>
      <c r="L14" s="69"/>
      <c r="M14" s="69"/>
      <c r="N14" s="69"/>
    </row>
    <row r="15" spans="1:14" ht="14.25" x14ac:dyDescent="0.15">
      <c r="A15" s="70" t="s">
        <v>160</v>
      </c>
      <c r="B15" s="70"/>
      <c r="C15" s="70"/>
      <c r="D15" s="69"/>
      <c r="E15" s="69"/>
      <c r="F15" s="71"/>
      <c r="G15" s="71"/>
      <c r="H15" s="69"/>
      <c r="I15" s="69"/>
      <c r="J15" s="69"/>
      <c r="K15" s="69"/>
      <c r="L15" s="69"/>
      <c r="M15" s="69"/>
      <c r="N15" s="69"/>
    </row>
    <row r="16" spans="1:14" ht="14.25" x14ac:dyDescent="0.15">
      <c r="A16" s="69"/>
      <c r="B16" s="69"/>
      <c r="C16" s="69"/>
      <c r="D16" s="69"/>
      <c r="E16" s="69"/>
      <c r="F16" s="71"/>
      <c r="G16" s="71"/>
      <c r="H16" s="69"/>
      <c r="I16" s="85" t="s">
        <v>161</v>
      </c>
      <c r="J16" s="86"/>
      <c r="K16" s="85" t="s">
        <v>162</v>
      </c>
      <c r="L16" s="85"/>
      <c r="M16" s="85" t="s">
        <v>163</v>
      </c>
      <c r="N16" s="69" t="s">
        <v>164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40" type="noConversion"/>
  <pageMargins left="0.75" right="0.75" top="1" bottom="1" header="0.5" footer="0.5"/>
  <pageSetup paperSize="9" scale="91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="125" zoomScaleNormal="125" workbookViewId="0">
      <selection activeCell="A22" sqref="A22:K22"/>
    </sheetView>
  </sheetViews>
  <sheetFormatPr defaultColWidth="10.125" defaultRowHeight="14.25" x14ac:dyDescent="0.15"/>
  <cols>
    <col min="1" max="1" width="9.625" style="28" customWidth="1"/>
    <col min="2" max="2" width="11.125" style="28" customWidth="1"/>
    <col min="3" max="3" width="9.125" style="28" customWidth="1"/>
    <col min="4" max="4" width="9.5" style="28" customWidth="1"/>
    <col min="5" max="5" width="11.25" style="28" customWidth="1"/>
    <col min="6" max="6" width="10.375" style="28" customWidth="1"/>
    <col min="7" max="7" width="9.5" style="28" customWidth="1"/>
    <col min="8" max="8" width="9.125" style="28" customWidth="1"/>
    <col min="9" max="9" width="8.125" style="28" customWidth="1"/>
    <col min="10" max="10" width="10.5" style="28" customWidth="1"/>
    <col min="11" max="11" width="12.125" style="28" customWidth="1"/>
    <col min="12" max="16384" width="10.125" style="28"/>
  </cols>
  <sheetData>
    <row r="1" spans="1:11" ht="25.5" x14ac:dyDescent="0.15">
      <c r="A1" s="252" t="s">
        <v>165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x14ac:dyDescent="0.15">
      <c r="A2" s="29" t="s">
        <v>53</v>
      </c>
      <c r="B2" s="253" t="s">
        <v>54</v>
      </c>
      <c r="C2" s="253"/>
      <c r="D2" s="30" t="s">
        <v>61</v>
      </c>
      <c r="E2" s="31" t="s">
        <v>62</v>
      </c>
      <c r="F2" s="32" t="s">
        <v>166</v>
      </c>
      <c r="G2" s="254" t="s">
        <v>68</v>
      </c>
      <c r="H2" s="254"/>
      <c r="I2" s="49" t="s">
        <v>56</v>
      </c>
      <c r="J2" s="254" t="s">
        <v>57</v>
      </c>
      <c r="K2" s="255"/>
    </row>
    <row r="3" spans="1:11" x14ac:dyDescent="0.15">
      <c r="A3" s="33" t="s">
        <v>74</v>
      </c>
      <c r="B3" s="256">
        <v>719</v>
      </c>
      <c r="C3" s="256"/>
      <c r="D3" s="35" t="s">
        <v>167</v>
      </c>
      <c r="E3" s="257">
        <v>44772</v>
      </c>
      <c r="F3" s="257"/>
      <c r="G3" s="257"/>
      <c r="H3" s="258" t="s">
        <v>168</v>
      </c>
      <c r="I3" s="258"/>
      <c r="J3" s="258"/>
      <c r="K3" s="259"/>
    </row>
    <row r="4" spans="1:11" x14ac:dyDescent="0.15">
      <c r="A4" s="36" t="s">
        <v>71</v>
      </c>
      <c r="B4" s="34">
        <v>2</v>
      </c>
      <c r="C4" s="34">
        <v>6</v>
      </c>
      <c r="D4" s="37" t="s">
        <v>169</v>
      </c>
      <c r="E4" s="260" t="s">
        <v>170</v>
      </c>
      <c r="F4" s="260"/>
      <c r="G4" s="260"/>
      <c r="H4" s="214" t="s">
        <v>171</v>
      </c>
      <c r="I4" s="214"/>
      <c r="J4" s="46" t="s">
        <v>65</v>
      </c>
      <c r="K4" s="52" t="s">
        <v>66</v>
      </c>
    </row>
    <row r="5" spans="1:11" x14ac:dyDescent="0.15">
      <c r="A5" s="36" t="s">
        <v>172</v>
      </c>
      <c r="B5" s="256" t="s">
        <v>173</v>
      </c>
      <c r="C5" s="256"/>
      <c r="D5" s="35" t="s">
        <v>170</v>
      </c>
      <c r="E5" s="35" t="s">
        <v>174</v>
      </c>
      <c r="F5" s="35" t="s">
        <v>175</v>
      </c>
      <c r="G5" s="35" t="s">
        <v>176</v>
      </c>
      <c r="H5" s="214" t="s">
        <v>177</v>
      </c>
      <c r="I5" s="214"/>
      <c r="J5" s="46" t="s">
        <v>65</v>
      </c>
      <c r="K5" s="52" t="s">
        <v>66</v>
      </c>
    </row>
    <row r="6" spans="1:11" x14ac:dyDescent="0.15">
      <c r="A6" s="38" t="s">
        <v>178</v>
      </c>
      <c r="B6" s="261" t="s">
        <v>179</v>
      </c>
      <c r="C6" s="261"/>
      <c r="D6" s="39" t="s">
        <v>180</v>
      </c>
      <c r="E6" s="40"/>
      <c r="F6" s="41"/>
      <c r="G6" s="39"/>
      <c r="H6" s="262" t="s">
        <v>181</v>
      </c>
      <c r="I6" s="262"/>
      <c r="J6" s="41" t="s">
        <v>65</v>
      </c>
      <c r="K6" s="53" t="s">
        <v>66</v>
      </c>
    </row>
    <row r="7" spans="1:11" x14ac:dyDescent="0.15">
      <c r="A7" s="42"/>
      <c r="B7" s="43"/>
      <c r="C7" s="43"/>
      <c r="D7" s="42"/>
      <c r="E7" s="43"/>
      <c r="F7" s="44"/>
      <c r="G7" s="42"/>
      <c r="H7" s="44"/>
      <c r="I7" s="43"/>
      <c r="J7" s="43"/>
      <c r="K7" s="43"/>
    </row>
    <row r="8" spans="1:11" x14ac:dyDescent="0.15">
      <c r="A8" s="45" t="s">
        <v>182</v>
      </c>
      <c r="B8" s="32" t="s">
        <v>183</v>
      </c>
      <c r="C8" s="32" t="s">
        <v>184</v>
      </c>
      <c r="D8" s="32" t="s">
        <v>185</v>
      </c>
      <c r="E8" s="32" t="s">
        <v>186</v>
      </c>
      <c r="F8" s="32" t="s">
        <v>187</v>
      </c>
      <c r="G8" s="263" t="s">
        <v>188</v>
      </c>
      <c r="H8" s="264"/>
      <c r="I8" s="264"/>
      <c r="J8" s="264"/>
      <c r="K8" s="265"/>
    </row>
    <row r="9" spans="1:11" x14ac:dyDescent="0.15">
      <c r="A9" s="213" t="s">
        <v>189</v>
      </c>
      <c r="B9" s="214"/>
      <c r="C9" s="46" t="s">
        <v>65</v>
      </c>
      <c r="D9" s="46" t="s">
        <v>66</v>
      </c>
      <c r="E9" s="35" t="s">
        <v>190</v>
      </c>
      <c r="F9" s="47" t="s">
        <v>191</v>
      </c>
      <c r="G9" s="266"/>
      <c r="H9" s="267"/>
      <c r="I9" s="267"/>
      <c r="J9" s="267"/>
      <c r="K9" s="268"/>
    </row>
    <row r="10" spans="1:11" x14ac:dyDescent="0.15">
      <c r="A10" s="213" t="s">
        <v>192</v>
      </c>
      <c r="B10" s="214"/>
      <c r="C10" s="46" t="s">
        <v>65</v>
      </c>
      <c r="D10" s="46" t="s">
        <v>66</v>
      </c>
      <c r="E10" s="35" t="s">
        <v>193</v>
      </c>
      <c r="F10" s="47" t="s">
        <v>194</v>
      </c>
      <c r="G10" s="266" t="s">
        <v>195</v>
      </c>
      <c r="H10" s="267"/>
      <c r="I10" s="267"/>
      <c r="J10" s="267"/>
      <c r="K10" s="268"/>
    </row>
    <row r="11" spans="1:11" x14ac:dyDescent="0.15">
      <c r="A11" s="269" t="s">
        <v>196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1"/>
    </row>
    <row r="12" spans="1:11" x14ac:dyDescent="0.15">
      <c r="A12" s="33" t="s">
        <v>88</v>
      </c>
      <c r="B12" s="46" t="s">
        <v>84</v>
      </c>
      <c r="C12" s="46" t="s">
        <v>85</v>
      </c>
      <c r="D12" s="47"/>
      <c r="E12" s="35" t="s">
        <v>86</v>
      </c>
      <c r="F12" s="46" t="s">
        <v>84</v>
      </c>
      <c r="G12" s="46" t="s">
        <v>85</v>
      </c>
      <c r="H12" s="46"/>
      <c r="I12" s="35" t="s">
        <v>197</v>
      </c>
      <c r="J12" s="46" t="s">
        <v>84</v>
      </c>
      <c r="K12" s="52" t="s">
        <v>85</v>
      </c>
    </row>
    <row r="13" spans="1:11" x14ac:dyDescent="0.15">
      <c r="A13" s="33" t="s">
        <v>91</v>
      </c>
      <c r="B13" s="46" t="s">
        <v>84</v>
      </c>
      <c r="C13" s="46" t="s">
        <v>85</v>
      </c>
      <c r="D13" s="47"/>
      <c r="E13" s="35" t="s">
        <v>96</v>
      </c>
      <c r="F13" s="46" t="s">
        <v>84</v>
      </c>
      <c r="G13" s="46" t="s">
        <v>85</v>
      </c>
      <c r="H13" s="46"/>
      <c r="I13" s="35" t="s">
        <v>198</v>
      </c>
      <c r="J13" s="46" t="s">
        <v>84</v>
      </c>
      <c r="K13" s="52" t="s">
        <v>85</v>
      </c>
    </row>
    <row r="14" spans="1:11" x14ac:dyDescent="0.15">
      <c r="A14" s="38" t="s">
        <v>199</v>
      </c>
      <c r="B14" s="41" t="s">
        <v>84</v>
      </c>
      <c r="C14" s="41" t="s">
        <v>85</v>
      </c>
      <c r="D14" s="40"/>
      <c r="E14" s="39" t="s">
        <v>200</v>
      </c>
      <c r="F14" s="41" t="s">
        <v>84</v>
      </c>
      <c r="G14" s="41" t="s">
        <v>85</v>
      </c>
      <c r="H14" s="41"/>
      <c r="I14" s="39" t="s">
        <v>201</v>
      </c>
      <c r="J14" s="41" t="s">
        <v>84</v>
      </c>
      <c r="K14" s="53" t="s">
        <v>85</v>
      </c>
    </row>
    <row r="15" spans="1:11" x14ac:dyDescent="0.15">
      <c r="A15" s="42"/>
      <c r="B15" s="48"/>
      <c r="C15" s="48"/>
      <c r="D15" s="43"/>
      <c r="E15" s="42"/>
      <c r="F15" s="48"/>
      <c r="G15" s="48"/>
      <c r="H15" s="48"/>
      <c r="I15" s="42"/>
      <c r="J15" s="48"/>
      <c r="K15" s="48"/>
    </row>
    <row r="16" spans="1:11" s="26" customFormat="1" x14ac:dyDescent="0.15">
      <c r="A16" s="272" t="s">
        <v>202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4"/>
    </row>
    <row r="17" spans="1:11" x14ac:dyDescent="0.15">
      <c r="A17" s="213" t="s">
        <v>203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75"/>
    </row>
    <row r="18" spans="1:11" x14ac:dyDescent="0.15">
      <c r="A18" s="213" t="s">
        <v>204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75"/>
    </row>
    <row r="19" spans="1:11" x14ac:dyDescent="0.15">
      <c r="A19" s="276"/>
      <c r="B19" s="277"/>
      <c r="C19" s="277"/>
      <c r="D19" s="277"/>
      <c r="E19" s="277"/>
      <c r="F19" s="277"/>
      <c r="G19" s="277"/>
      <c r="H19" s="277"/>
      <c r="I19" s="277"/>
      <c r="J19" s="277"/>
      <c r="K19" s="278"/>
    </row>
    <row r="20" spans="1:11" x14ac:dyDescent="0.15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11" x14ac:dyDescent="0.15">
      <c r="A21" s="279"/>
      <c r="B21" s="280"/>
      <c r="C21" s="280"/>
      <c r="D21" s="280"/>
      <c r="E21" s="280"/>
      <c r="F21" s="280"/>
      <c r="G21" s="280"/>
      <c r="H21" s="280"/>
      <c r="I21" s="280"/>
      <c r="J21" s="280"/>
      <c r="K21" s="281"/>
    </row>
    <row r="22" spans="1:11" x14ac:dyDescent="0.1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x14ac:dyDescent="0.15">
      <c r="A23" s="282"/>
      <c r="B23" s="283"/>
      <c r="C23" s="283"/>
      <c r="D23" s="283"/>
      <c r="E23" s="283"/>
      <c r="F23" s="283"/>
      <c r="G23" s="283"/>
      <c r="H23" s="283"/>
      <c r="I23" s="283"/>
      <c r="J23" s="283"/>
      <c r="K23" s="284"/>
    </row>
    <row r="24" spans="1:11" x14ac:dyDescent="0.15">
      <c r="A24" s="213" t="s">
        <v>123</v>
      </c>
      <c r="B24" s="214"/>
      <c r="C24" s="46" t="s">
        <v>65</v>
      </c>
      <c r="D24" s="46" t="s">
        <v>66</v>
      </c>
      <c r="E24" s="258"/>
      <c r="F24" s="258"/>
      <c r="G24" s="258"/>
      <c r="H24" s="258"/>
      <c r="I24" s="258"/>
      <c r="J24" s="258"/>
      <c r="K24" s="259"/>
    </row>
    <row r="25" spans="1:11" x14ac:dyDescent="0.15">
      <c r="A25" s="50" t="s">
        <v>205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50.1" customHeight="1" x14ac:dyDescent="0.15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spans="1:11" ht="21.95" customHeight="1" x14ac:dyDescent="0.15">
      <c r="A27" s="288" t="s">
        <v>206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5"/>
    </row>
    <row r="28" spans="1:11" ht="14.1" customHeight="1" x14ac:dyDescent="0.15">
      <c r="A28" s="289"/>
      <c r="B28" s="290"/>
      <c r="C28" s="290"/>
      <c r="D28" s="290"/>
      <c r="E28" s="290"/>
      <c r="F28" s="290"/>
      <c r="G28" s="290"/>
      <c r="H28" s="290"/>
      <c r="I28" s="290"/>
      <c r="J28" s="290"/>
      <c r="K28" s="291"/>
    </row>
    <row r="29" spans="1:11" x14ac:dyDescent="0.15">
      <c r="A29" s="289"/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x14ac:dyDescent="0.15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291"/>
    </row>
    <row r="31" spans="1:11" x14ac:dyDescent="0.15">
      <c r="A31" s="289"/>
      <c r="B31" s="290"/>
      <c r="C31" s="290"/>
      <c r="D31" s="290"/>
      <c r="E31" s="290"/>
      <c r="F31" s="290"/>
      <c r="G31" s="290"/>
      <c r="H31" s="290"/>
      <c r="I31" s="290"/>
      <c r="J31" s="290"/>
      <c r="K31" s="291"/>
    </row>
    <row r="32" spans="1:11" x14ac:dyDescent="0.15">
      <c r="A32" s="289"/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3" ht="23.1" customHeight="1" x14ac:dyDescent="0.15">
      <c r="A33" s="289"/>
      <c r="B33" s="290"/>
      <c r="C33" s="290"/>
      <c r="D33" s="290"/>
      <c r="E33" s="290"/>
      <c r="F33" s="290"/>
      <c r="G33" s="290"/>
      <c r="H33" s="290"/>
      <c r="I33" s="290"/>
      <c r="J33" s="290"/>
      <c r="K33" s="291"/>
    </row>
    <row r="34" spans="1:13" ht="23.1" customHeight="1" x14ac:dyDescent="0.15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3" ht="23.1" customHeight="1" x14ac:dyDescent="0.15">
      <c r="A35" s="292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3" ht="23.1" customHeight="1" x14ac:dyDescent="0.1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5"/>
    </row>
    <row r="37" spans="1:13" ht="18.75" customHeight="1" x14ac:dyDescent="0.15">
      <c r="A37" s="296" t="s">
        <v>207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8"/>
    </row>
    <row r="38" spans="1:13" s="27" customFormat="1" ht="18.75" customHeight="1" x14ac:dyDescent="0.15">
      <c r="A38" s="213" t="s">
        <v>208</v>
      </c>
      <c r="B38" s="214"/>
      <c r="C38" s="214"/>
      <c r="D38" s="258" t="s">
        <v>209</v>
      </c>
      <c r="E38" s="258"/>
      <c r="F38" s="299" t="s">
        <v>210</v>
      </c>
      <c r="G38" s="300"/>
      <c r="H38" s="214" t="s">
        <v>211</v>
      </c>
      <c r="I38" s="214"/>
      <c r="J38" s="214" t="s">
        <v>212</v>
      </c>
      <c r="K38" s="275"/>
    </row>
    <row r="39" spans="1:13" ht="18.75" customHeight="1" x14ac:dyDescent="0.15">
      <c r="A39" s="36" t="s">
        <v>124</v>
      </c>
      <c r="B39" s="214" t="s">
        <v>213</v>
      </c>
      <c r="C39" s="214"/>
      <c r="D39" s="214"/>
      <c r="E39" s="214"/>
      <c r="F39" s="214"/>
      <c r="G39" s="214"/>
      <c r="H39" s="214"/>
      <c r="I39" s="214"/>
      <c r="J39" s="214"/>
      <c r="K39" s="275"/>
      <c r="M39" s="27"/>
    </row>
    <row r="40" spans="1:13" ht="30.95" customHeight="1" x14ac:dyDescent="0.15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75"/>
    </row>
    <row r="41" spans="1:13" ht="18.75" customHeight="1" x14ac:dyDescent="0.15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75"/>
    </row>
    <row r="42" spans="1:13" ht="32.1" customHeight="1" x14ac:dyDescent="0.15">
      <c r="A42" s="38" t="s">
        <v>133</v>
      </c>
      <c r="B42" s="301" t="s">
        <v>214</v>
      </c>
      <c r="C42" s="301"/>
      <c r="D42" s="39" t="s">
        <v>215</v>
      </c>
      <c r="E42" s="40"/>
      <c r="F42" s="39" t="s">
        <v>136</v>
      </c>
      <c r="G42" s="51"/>
      <c r="H42" s="302" t="s">
        <v>137</v>
      </c>
      <c r="I42" s="302"/>
      <c r="J42" s="301"/>
      <c r="K42" s="303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3"/>
  <sheetViews>
    <sheetView zoomScale="110" zoomScaleNormal="110" workbookViewId="0">
      <selection activeCell="E4" sqref="E4"/>
    </sheetView>
  </sheetViews>
  <sheetFormatPr defaultColWidth="9" defaultRowHeight="14.25" x14ac:dyDescent="0.1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04" t="s">
        <v>216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1:15" s="1" customFormat="1" ht="16.5" x14ac:dyDescent="0.3">
      <c r="A2" s="313" t="s">
        <v>217</v>
      </c>
      <c r="B2" s="314" t="s">
        <v>218</v>
      </c>
      <c r="C2" s="314" t="s">
        <v>219</v>
      </c>
      <c r="D2" s="314" t="s">
        <v>220</v>
      </c>
      <c r="E2" s="314" t="s">
        <v>221</v>
      </c>
      <c r="F2" s="314" t="s">
        <v>222</v>
      </c>
      <c r="G2" s="314" t="s">
        <v>223</v>
      </c>
      <c r="H2" s="314" t="s">
        <v>224</v>
      </c>
      <c r="I2" s="3" t="s">
        <v>225</v>
      </c>
      <c r="J2" s="3" t="s">
        <v>226</v>
      </c>
      <c r="K2" s="3" t="s">
        <v>227</v>
      </c>
      <c r="L2" s="3" t="s">
        <v>228</v>
      </c>
      <c r="M2" s="3" t="s">
        <v>229</v>
      </c>
      <c r="N2" s="314" t="s">
        <v>230</v>
      </c>
      <c r="O2" s="314" t="s">
        <v>231</v>
      </c>
    </row>
    <row r="3" spans="1:15" s="1" customFormat="1" ht="16.5" x14ac:dyDescent="0.3">
      <c r="A3" s="313"/>
      <c r="B3" s="315"/>
      <c r="C3" s="315"/>
      <c r="D3" s="315"/>
      <c r="E3" s="315"/>
      <c r="F3" s="315"/>
      <c r="G3" s="315"/>
      <c r="H3" s="315"/>
      <c r="I3" s="3" t="s">
        <v>232</v>
      </c>
      <c r="J3" s="3" t="s">
        <v>232</v>
      </c>
      <c r="K3" s="3" t="s">
        <v>232</v>
      </c>
      <c r="L3" s="3" t="s">
        <v>232</v>
      </c>
      <c r="M3" s="3" t="s">
        <v>232</v>
      </c>
      <c r="N3" s="315"/>
      <c r="O3" s="315"/>
    </row>
    <row r="4" spans="1:15" x14ac:dyDescent="0.15">
      <c r="A4" s="6">
        <v>1</v>
      </c>
      <c r="B4" s="6">
        <v>7018</v>
      </c>
      <c r="C4" s="6">
        <v>8988</v>
      </c>
      <c r="D4" s="6" t="s">
        <v>116</v>
      </c>
      <c r="E4" s="6" t="s">
        <v>62</v>
      </c>
      <c r="F4" s="6" t="s">
        <v>233</v>
      </c>
      <c r="G4" s="6"/>
      <c r="H4" s="6"/>
      <c r="I4" s="6"/>
      <c r="J4" s="6"/>
      <c r="K4" s="6"/>
      <c r="L4" s="6"/>
      <c r="M4" s="6">
        <v>6</v>
      </c>
      <c r="N4" s="6">
        <v>6</v>
      </c>
      <c r="O4" s="6" t="s">
        <v>234</v>
      </c>
    </row>
    <row r="5" spans="1:15" x14ac:dyDescent="0.15">
      <c r="A5" s="6">
        <v>2</v>
      </c>
      <c r="B5" s="6">
        <v>7017</v>
      </c>
      <c r="C5" s="6">
        <v>8988</v>
      </c>
      <c r="D5" s="6" t="s">
        <v>235</v>
      </c>
      <c r="E5" s="6" t="s">
        <v>62</v>
      </c>
      <c r="F5" s="6" t="s">
        <v>233</v>
      </c>
      <c r="G5" s="6"/>
      <c r="H5" s="6"/>
      <c r="I5" s="6"/>
      <c r="J5" s="6"/>
      <c r="K5" s="6"/>
      <c r="L5" s="6"/>
      <c r="M5" s="6"/>
      <c r="N5" s="6"/>
      <c r="O5" s="6" t="s">
        <v>234</v>
      </c>
    </row>
    <row r="6" spans="1:15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 x14ac:dyDescent="0.15">
      <c r="A12" s="305" t="s">
        <v>236</v>
      </c>
      <c r="B12" s="306"/>
      <c r="C12" s="306"/>
      <c r="D12" s="307"/>
      <c r="E12" s="308"/>
      <c r="F12" s="309"/>
      <c r="G12" s="309"/>
      <c r="H12" s="309"/>
      <c r="I12" s="310"/>
      <c r="J12" s="305" t="s">
        <v>237</v>
      </c>
      <c r="K12" s="306"/>
      <c r="L12" s="306"/>
      <c r="M12" s="307"/>
      <c r="N12" s="25"/>
      <c r="O12" s="12"/>
    </row>
    <row r="13" spans="1:15" ht="16.5" x14ac:dyDescent="0.15">
      <c r="A13" s="311" t="s">
        <v>238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:O13 O14:O1048576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3"/>
  <sheetViews>
    <sheetView zoomScale="125" zoomScaleNormal="125" workbookViewId="0">
      <selection activeCell="F4" sqref="F4:F5"/>
    </sheetView>
  </sheetViews>
  <sheetFormatPr defaultColWidth="9" defaultRowHeight="14.25" x14ac:dyDescent="0.1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04" t="s">
        <v>239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s="1" customFormat="1" ht="16.5" x14ac:dyDescent="0.3">
      <c r="A2" s="313" t="s">
        <v>217</v>
      </c>
      <c r="B2" s="314" t="s">
        <v>222</v>
      </c>
      <c r="C2" s="314" t="s">
        <v>218</v>
      </c>
      <c r="D2" s="314" t="s">
        <v>219</v>
      </c>
      <c r="E2" s="314" t="s">
        <v>220</v>
      </c>
      <c r="F2" s="314" t="s">
        <v>221</v>
      </c>
      <c r="G2" s="313" t="s">
        <v>240</v>
      </c>
      <c r="H2" s="313"/>
      <c r="I2" s="313" t="s">
        <v>241</v>
      </c>
      <c r="J2" s="313"/>
      <c r="K2" s="320" t="s">
        <v>242</v>
      </c>
      <c r="L2" s="322" t="s">
        <v>243</v>
      </c>
      <c r="M2" s="324" t="s">
        <v>244</v>
      </c>
    </row>
    <row r="3" spans="1:13" s="1" customFormat="1" ht="16.5" x14ac:dyDescent="0.3">
      <c r="A3" s="313"/>
      <c r="B3" s="315"/>
      <c r="C3" s="315"/>
      <c r="D3" s="315"/>
      <c r="E3" s="315"/>
      <c r="F3" s="315"/>
      <c r="G3" s="3" t="s">
        <v>245</v>
      </c>
      <c r="H3" s="3" t="s">
        <v>246</v>
      </c>
      <c r="I3" s="3" t="s">
        <v>245</v>
      </c>
      <c r="J3" s="3" t="s">
        <v>246</v>
      </c>
      <c r="K3" s="321"/>
      <c r="L3" s="323"/>
      <c r="M3" s="325"/>
    </row>
    <row r="4" spans="1:13" x14ac:dyDescent="0.15">
      <c r="A4" s="9">
        <v>1</v>
      </c>
      <c r="B4" s="9" t="s">
        <v>233</v>
      </c>
      <c r="C4" s="6">
        <v>7018</v>
      </c>
      <c r="D4" s="6">
        <v>8988</v>
      </c>
      <c r="E4" s="6" t="s">
        <v>116</v>
      </c>
      <c r="F4" s="6" t="s">
        <v>62</v>
      </c>
      <c r="G4" s="23">
        <v>2</v>
      </c>
      <c r="H4" s="23">
        <v>0</v>
      </c>
      <c r="I4" s="23">
        <v>2</v>
      </c>
      <c r="J4" s="23">
        <v>1</v>
      </c>
      <c r="K4" s="24"/>
      <c r="L4" s="6" t="s">
        <v>247</v>
      </c>
      <c r="M4" s="6" t="s">
        <v>234</v>
      </c>
    </row>
    <row r="5" spans="1:13" x14ac:dyDescent="0.15">
      <c r="A5" s="9">
        <v>2</v>
      </c>
      <c r="B5" s="9" t="s">
        <v>233</v>
      </c>
      <c r="C5" s="6">
        <v>7017</v>
      </c>
      <c r="D5" s="6">
        <v>8988</v>
      </c>
      <c r="E5" s="6" t="s">
        <v>235</v>
      </c>
      <c r="F5" s="6" t="s">
        <v>62</v>
      </c>
      <c r="G5" s="23">
        <v>2</v>
      </c>
      <c r="H5" s="23">
        <v>0</v>
      </c>
      <c r="I5" s="23">
        <v>2</v>
      </c>
      <c r="J5" s="23">
        <v>1</v>
      </c>
      <c r="K5" s="24"/>
      <c r="L5" s="6" t="s">
        <v>247</v>
      </c>
      <c r="M5" s="6" t="s">
        <v>234</v>
      </c>
    </row>
    <row r="6" spans="1:13" x14ac:dyDescent="0.15">
      <c r="A6" s="9"/>
      <c r="B6" s="9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15">
      <c r="A7" s="9"/>
      <c r="B7" s="9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2" customFormat="1" ht="18.75" x14ac:dyDescent="0.15">
      <c r="A12" s="316" t="s">
        <v>248</v>
      </c>
      <c r="B12" s="317"/>
      <c r="C12" s="317"/>
      <c r="D12" s="317"/>
      <c r="E12" s="318"/>
      <c r="F12" s="308"/>
      <c r="G12" s="310"/>
      <c r="H12" s="316" t="s">
        <v>237</v>
      </c>
      <c r="I12" s="317"/>
      <c r="J12" s="317"/>
      <c r="K12" s="318"/>
      <c r="L12" s="305"/>
      <c r="M12" s="307"/>
    </row>
    <row r="13" spans="1:13" ht="16.5" x14ac:dyDescent="0.15">
      <c r="A13" s="319" t="s">
        <v>249</v>
      </c>
      <c r="B13" s="319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1:M3 M4:M5 M6:M13 M14:M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8"/>
  <sheetViews>
    <sheetView zoomScale="125" zoomScaleNormal="125" workbookViewId="0">
      <selection sqref="A1:W18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26" t="s">
        <v>250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</row>
    <row r="2" spans="1:23" s="1" customFormat="1" ht="15.95" customHeight="1" x14ac:dyDescent="0.3">
      <c r="A2" s="314" t="s">
        <v>251</v>
      </c>
      <c r="B2" s="314" t="s">
        <v>222</v>
      </c>
      <c r="C2" s="314" t="s">
        <v>218</v>
      </c>
      <c r="D2" s="314" t="s">
        <v>219</v>
      </c>
      <c r="E2" s="314" t="s">
        <v>220</v>
      </c>
      <c r="F2" s="314" t="s">
        <v>221</v>
      </c>
      <c r="G2" s="327" t="s">
        <v>252</v>
      </c>
      <c r="H2" s="328"/>
      <c r="I2" s="329"/>
      <c r="J2" s="327" t="s">
        <v>253</v>
      </c>
      <c r="K2" s="328"/>
      <c r="L2" s="329"/>
      <c r="M2" s="327" t="s">
        <v>254</v>
      </c>
      <c r="N2" s="328"/>
      <c r="O2" s="329"/>
      <c r="P2" s="327" t="s">
        <v>255</v>
      </c>
      <c r="Q2" s="328"/>
      <c r="R2" s="329"/>
      <c r="S2" s="328" t="s">
        <v>256</v>
      </c>
      <c r="T2" s="328"/>
      <c r="U2" s="329"/>
      <c r="V2" s="347" t="s">
        <v>257</v>
      </c>
      <c r="W2" s="347" t="s">
        <v>231</v>
      </c>
    </row>
    <row r="3" spans="1:23" s="1" customFormat="1" ht="16.5" x14ac:dyDescent="0.3">
      <c r="A3" s="315"/>
      <c r="B3" s="342"/>
      <c r="C3" s="342"/>
      <c r="D3" s="342"/>
      <c r="E3" s="342"/>
      <c r="F3" s="342"/>
      <c r="G3" s="3" t="s">
        <v>258</v>
      </c>
      <c r="H3" s="3" t="s">
        <v>67</v>
      </c>
      <c r="I3" s="3" t="s">
        <v>222</v>
      </c>
      <c r="J3" s="3" t="s">
        <v>258</v>
      </c>
      <c r="K3" s="3" t="s">
        <v>67</v>
      </c>
      <c r="L3" s="3" t="s">
        <v>222</v>
      </c>
      <c r="M3" s="3" t="s">
        <v>258</v>
      </c>
      <c r="N3" s="3" t="s">
        <v>67</v>
      </c>
      <c r="O3" s="3" t="s">
        <v>222</v>
      </c>
      <c r="P3" s="3" t="s">
        <v>258</v>
      </c>
      <c r="Q3" s="3" t="s">
        <v>67</v>
      </c>
      <c r="R3" s="3" t="s">
        <v>222</v>
      </c>
      <c r="S3" s="3" t="s">
        <v>258</v>
      </c>
      <c r="T3" s="3" t="s">
        <v>67</v>
      </c>
      <c r="U3" s="3" t="s">
        <v>222</v>
      </c>
      <c r="V3" s="348"/>
      <c r="W3" s="348"/>
    </row>
    <row r="4" spans="1:23" x14ac:dyDescent="0.15">
      <c r="A4" s="337" t="s">
        <v>259</v>
      </c>
      <c r="B4" s="340"/>
      <c r="C4" s="340"/>
      <c r="D4" s="340"/>
      <c r="E4" s="340"/>
      <c r="F4" s="344" t="s">
        <v>260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6.5" x14ac:dyDescent="0.15">
      <c r="A5" s="338"/>
      <c r="B5" s="343"/>
      <c r="C5" s="343"/>
      <c r="D5" s="343"/>
      <c r="E5" s="343"/>
      <c r="F5" s="345"/>
      <c r="G5" s="327" t="s">
        <v>261</v>
      </c>
      <c r="H5" s="328"/>
      <c r="I5" s="329"/>
      <c r="J5" s="327" t="s">
        <v>262</v>
      </c>
      <c r="K5" s="328"/>
      <c r="L5" s="329"/>
      <c r="M5" s="327" t="s">
        <v>263</v>
      </c>
      <c r="N5" s="328"/>
      <c r="O5" s="329"/>
      <c r="P5" s="327" t="s">
        <v>264</v>
      </c>
      <c r="Q5" s="328"/>
      <c r="R5" s="329"/>
      <c r="S5" s="328" t="s">
        <v>265</v>
      </c>
      <c r="T5" s="328"/>
      <c r="U5" s="329"/>
      <c r="V5" s="7"/>
      <c r="W5" s="7"/>
    </row>
    <row r="6" spans="1:23" ht="16.5" x14ac:dyDescent="0.15">
      <c r="A6" s="338"/>
      <c r="B6" s="343"/>
      <c r="C6" s="343"/>
      <c r="D6" s="343"/>
      <c r="E6" s="343"/>
      <c r="F6" s="345"/>
      <c r="G6" s="3" t="s">
        <v>258</v>
      </c>
      <c r="H6" s="3" t="s">
        <v>67</v>
      </c>
      <c r="I6" s="3" t="s">
        <v>222</v>
      </c>
      <c r="J6" s="3" t="s">
        <v>258</v>
      </c>
      <c r="K6" s="3" t="s">
        <v>67</v>
      </c>
      <c r="L6" s="3" t="s">
        <v>222</v>
      </c>
      <c r="M6" s="3" t="s">
        <v>258</v>
      </c>
      <c r="N6" s="3" t="s">
        <v>67</v>
      </c>
      <c r="O6" s="3" t="s">
        <v>222</v>
      </c>
      <c r="P6" s="3" t="s">
        <v>258</v>
      </c>
      <c r="Q6" s="3" t="s">
        <v>67</v>
      </c>
      <c r="R6" s="3" t="s">
        <v>222</v>
      </c>
      <c r="S6" s="3" t="s">
        <v>258</v>
      </c>
      <c r="T6" s="3" t="s">
        <v>67</v>
      </c>
      <c r="U6" s="3" t="s">
        <v>222</v>
      </c>
      <c r="V6" s="7"/>
      <c r="W6" s="7"/>
    </row>
    <row r="7" spans="1:23" x14ac:dyDescent="0.15">
      <c r="A7" s="339"/>
      <c r="B7" s="341"/>
      <c r="C7" s="341"/>
      <c r="D7" s="341"/>
      <c r="E7" s="341"/>
      <c r="F7" s="34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15">
      <c r="A8" s="340" t="s">
        <v>266</v>
      </c>
      <c r="B8" s="340"/>
      <c r="C8" s="340"/>
      <c r="D8" s="340"/>
      <c r="E8" s="340"/>
      <c r="F8" s="34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15">
      <c r="A9" s="341"/>
      <c r="B9" s="341"/>
      <c r="C9" s="341"/>
      <c r="D9" s="341"/>
      <c r="E9" s="341"/>
      <c r="F9" s="34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15">
      <c r="A10" s="340" t="s">
        <v>267</v>
      </c>
      <c r="B10" s="340"/>
      <c r="C10" s="340"/>
      <c r="D10" s="340"/>
      <c r="E10" s="340"/>
      <c r="F10" s="34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15">
      <c r="A11" s="341"/>
      <c r="B11" s="341"/>
      <c r="C11" s="341"/>
      <c r="D11" s="341"/>
      <c r="E11" s="341"/>
      <c r="F11" s="34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15">
      <c r="A12" s="340" t="s">
        <v>268</v>
      </c>
      <c r="B12" s="340"/>
      <c r="C12" s="340"/>
      <c r="D12" s="340"/>
      <c r="E12" s="340"/>
      <c r="F12" s="34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15">
      <c r="A13" s="341"/>
      <c r="B13" s="341"/>
      <c r="C13" s="341"/>
      <c r="D13" s="341"/>
      <c r="E13" s="341"/>
      <c r="F13" s="3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15">
      <c r="A14" s="340" t="s">
        <v>269</v>
      </c>
      <c r="B14" s="340"/>
      <c r="C14" s="340"/>
      <c r="D14" s="340"/>
      <c r="E14" s="340"/>
      <c r="F14" s="34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x14ac:dyDescent="0.15">
      <c r="A15" s="341"/>
      <c r="B15" s="341"/>
      <c r="C15" s="341"/>
      <c r="D15" s="341"/>
      <c r="E15" s="341"/>
      <c r="F15" s="34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s="2" customFormat="1" ht="18.75" x14ac:dyDescent="0.15">
      <c r="A17" s="330" t="s">
        <v>270</v>
      </c>
      <c r="B17" s="331"/>
      <c r="C17" s="331"/>
      <c r="D17" s="331"/>
      <c r="E17" s="332"/>
      <c r="F17" s="333"/>
      <c r="G17" s="334"/>
      <c r="H17" s="21"/>
      <c r="I17" s="21"/>
      <c r="J17" s="330" t="s">
        <v>271</v>
      </c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2"/>
      <c r="V17" s="20"/>
      <c r="W17" s="22"/>
    </row>
    <row r="18" spans="1:23" ht="16.5" x14ac:dyDescent="0.15">
      <c r="A18" s="335" t="s">
        <v>272</v>
      </c>
      <c r="B18" s="335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8 W19:W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2"/>
  <sheetViews>
    <sheetView zoomScale="125" zoomScaleNormal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04" t="s">
        <v>273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</row>
    <row r="2" spans="1:14" s="1" customFormat="1" ht="16.5" x14ac:dyDescent="0.3">
      <c r="A2" s="14" t="s">
        <v>274</v>
      </c>
      <c r="B2" s="15" t="s">
        <v>218</v>
      </c>
      <c r="C2" s="15" t="s">
        <v>219</v>
      </c>
      <c r="D2" s="15" t="s">
        <v>220</v>
      </c>
      <c r="E2" s="15" t="s">
        <v>221</v>
      </c>
      <c r="F2" s="15" t="s">
        <v>222</v>
      </c>
      <c r="G2" s="14" t="s">
        <v>275</v>
      </c>
      <c r="H2" s="14" t="s">
        <v>276</v>
      </c>
      <c r="I2" s="14" t="s">
        <v>277</v>
      </c>
      <c r="J2" s="14" t="s">
        <v>276</v>
      </c>
      <c r="K2" s="14" t="s">
        <v>278</v>
      </c>
      <c r="L2" s="14" t="s">
        <v>276</v>
      </c>
      <c r="M2" s="15" t="s">
        <v>257</v>
      </c>
      <c r="N2" s="15" t="s">
        <v>231</v>
      </c>
    </row>
    <row r="3" spans="1:14" x14ac:dyDescent="0.15">
      <c r="A3" s="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6" t="s">
        <v>274</v>
      </c>
      <c r="B4" s="17" t="s">
        <v>279</v>
      </c>
      <c r="C4" s="17" t="s">
        <v>258</v>
      </c>
      <c r="D4" s="17" t="s">
        <v>220</v>
      </c>
      <c r="E4" s="15" t="s">
        <v>221</v>
      </c>
      <c r="F4" s="15" t="s">
        <v>222</v>
      </c>
      <c r="G4" s="14" t="s">
        <v>275</v>
      </c>
      <c r="H4" s="14" t="s">
        <v>276</v>
      </c>
      <c r="I4" s="14" t="s">
        <v>277</v>
      </c>
      <c r="J4" s="14" t="s">
        <v>276</v>
      </c>
      <c r="K4" s="14" t="s">
        <v>278</v>
      </c>
      <c r="L4" s="14" t="s">
        <v>276</v>
      </c>
      <c r="M4" s="15" t="s">
        <v>257</v>
      </c>
      <c r="N4" s="15" t="s">
        <v>231</v>
      </c>
    </row>
    <row r="5" spans="1:14" x14ac:dyDescent="0.1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2" customFormat="1" ht="18.75" x14ac:dyDescent="0.15">
      <c r="A11" s="316" t="s">
        <v>270</v>
      </c>
      <c r="B11" s="317"/>
      <c r="C11" s="317"/>
      <c r="D11" s="318"/>
      <c r="E11" s="308"/>
      <c r="F11" s="309"/>
      <c r="G11" s="310"/>
      <c r="H11" s="18"/>
      <c r="I11" s="316" t="s">
        <v>271</v>
      </c>
      <c r="J11" s="317"/>
      <c r="K11" s="317"/>
      <c r="L11" s="10"/>
      <c r="M11" s="10"/>
      <c r="N11" s="12"/>
    </row>
    <row r="12" spans="1:14" ht="16.5" x14ac:dyDescent="0.15">
      <c r="A12" s="311" t="s">
        <v>280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5"/>
  <sheetViews>
    <sheetView zoomScale="125" zoomScaleNormal="125" workbookViewId="0">
      <selection activeCell="F3" sqref="F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04" t="s">
        <v>281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2" s="1" customFormat="1" ht="16.5" x14ac:dyDescent="0.3">
      <c r="A2" s="3" t="s">
        <v>251</v>
      </c>
      <c r="B2" s="4" t="s">
        <v>222</v>
      </c>
      <c r="C2" s="4" t="s">
        <v>218</v>
      </c>
      <c r="D2" s="4" t="s">
        <v>219</v>
      </c>
      <c r="E2" s="4" t="s">
        <v>220</v>
      </c>
      <c r="F2" s="4" t="s">
        <v>221</v>
      </c>
      <c r="G2" s="3" t="s">
        <v>282</v>
      </c>
      <c r="H2" s="3" t="s">
        <v>283</v>
      </c>
      <c r="I2" s="3" t="s">
        <v>284</v>
      </c>
      <c r="J2" s="3" t="s">
        <v>285</v>
      </c>
      <c r="K2" s="4" t="s">
        <v>257</v>
      </c>
      <c r="L2" s="4" t="s">
        <v>231</v>
      </c>
    </row>
    <row r="3" spans="1:12" x14ac:dyDescent="0.15">
      <c r="A3" s="9" t="s">
        <v>259</v>
      </c>
      <c r="B3" s="9" t="s">
        <v>286</v>
      </c>
      <c r="C3" s="6"/>
      <c r="D3" s="6">
        <v>8988</v>
      </c>
      <c r="E3" s="6" t="s">
        <v>116</v>
      </c>
      <c r="F3" s="6" t="s">
        <v>62</v>
      </c>
      <c r="G3" s="6" t="s">
        <v>287</v>
      </c>
      <c r="H3" s="13" t="s">
        <v>288</v>
      </c>
      <c r="I3" s="6"/>
      <c r="J3" s="6"/>
      <c r="K3" s="6" t="s">
        <v>94</v>
      </c>
      <c r="L3" s="6" t="s">
        <v>234</v>
      </c>
    </row>
    <row r="4" spans="1:12" x14ac:dyDescent="0.15">
      <c r="A4" s="9" t="s">
        <v>266</v>
      </c>
      <c r="B4" s="9" t="s">
        <v>286</v>
      </c>
      <c r="C4" s="6"/>
      <c r="D4" s="6">
        <v>8988</v>
      </c>
      <c r="E4" s="6" t="s">
        <v>116</v>
      </c>
      <c r="F4" s="6" t="s">
        <v>62</v>
      </c>
      <c r="G4" s="6" t="s">
        <v>287</v>
      </c>
      <c r="H4" s="13" t="s">
        <v>288</v>
      </c>
      <c r="I4" s="6"/>
      <c r="J4" s="6"/>
      <c r="K4" s="6" t="s">
        <v>94</v>
      </c>
      <c r="L4" s="6" t="s">
        <v>234</v>
      </c>
    </row>
    <row r="5" spans="1:12" x14ac:dyDescent="0.15">
      <c r="A5" s="9" t="s">
        <v>267</v>
      </c>
      <c r="B5" s="9" t="s">
        <v>286</v>
      </c>
      <c r="C5" s="6"/>
      <c r="D5" s="6">
        <v>8988</v>
      </c>
      <c r="E5" s="6" t="s">
        <v>116</v>
      </c>
      <c r="F5" s="6" t="s">
        <v>62</v>
      </c>
      <c r="G5" s="6" t="s">
        <v>287</v>
      </c>
      <c r="H5" s="13" t="s">
        <v>288</v>
      </c>
      <c r="I5" s="6"/>
      <c r="J5" s="6"/>
      <c r="K5" s="6" t="s">
        <v>94</v>
      </c>
      <c r="L5" s="6" t="s">
        <v>234</v>
      </c>
    </row>
    <row r="6" spans="1:12" x14ac:dyDescent="0.15">
      <c r="A6" s="9" t="s">
        <v>268</v>
      </c>
      <c r="B6" s="9" t="s">
        <v>286</v>
      </c>
      <c r="C6" s="6"/>
      <c r="D6" s="6">
        <v>8988</v>
      </c>
      <c r="E6" s="6" t="s">
        <v>116</v>
      </c>
      <c r="F6" s="6" t="s">
        <v>62</v>
      </c>
      <c r="G6" s="6" t="s">
        <v>287</v>
      </c>
      <c r="H6" s="13" t="s">
        <v>288</v>
      </c>
      <c r="I6" s="6"/>
      <c r="J6" s="6"/>
      <c r="K6" s="6" t="s">
        <v>94</v>
      </c>
      <c r="L6" s="6" t="s">
        <v>234</v>
      </c>
    </row>
    <row r="7" spans="1:12" x14ac:dyDescent="0.15">
      <c r="A7" s="9" t="s">
        <v>269</v>
      </c>
      <c r="B7" s="9" t="s">
        <v>286</v>
      </c>
      <c r="C7" s="9"/>
      <c r="D7" s="6">
        <v>8988</v>
      </c>
      <c r="E7" s="6" t="s">
        <v>116</v>
      </c>
      <c r="F7" s="6" t="s">
        <v>62</v>
      </c>
      <c r="G7" s="6" t="s">
        <v>287</v>
      </c>
      <c r="H7" s="13" t="s">
        <v>288</v>
      </c>
      <c r="I7" s="9"/>
      <c r="J7" s="9"/>
      <c r="K7" s="6" t="s">
        <v>94</v>
      </c>
      <c r="L7" s="6" t="s">
        <v>234</v>
      </c>
    </row>
    <row r="8" spans="1:12" x14ac:dyDescent="0.15">
      <c r="A8" s="9" t="s">
        <v>259</v>
      </c>
      <c r="B8" s="9" t="s">
        <v>286</v>
      </c>
      <c r="C8" s="6"/>
      <c r="D8" s="6">
        <v>8988</v>
      </c>
      <c r="E8" s="6" t="s">
        <v>235</v>
      </c>
      <c r="F8" s="6" t="s">
        <v>62</v>
      </c>
      <c r="G8" s="6" t="s">
        <v>287</v>
      </c>
      <c r="H8" s="13" t="s">
        <v>288</v>
      </c>
      <c r="I8" s="9"/>
      <c r="J8" s="9"/>
      <c r="K8" s="6" t="s">
        <v>94</v>
      </c>
      <c r="L8" s="6" t="s">
        <v>234</v>
      </c>
    </row>
    <row r="9" spans="1:12" x14ac:dyDescent="0.15">
      <c r="A9" s="9" t="s">
        <v>266</v>
      </c>
      <c r="B9" s="9" t="s">
        <v>286</v>
      </c>
      <c r="C9" s="6"/>
      <c r="D9" s="6">
        <v>8988</v>
      </c>
      <c r="E9" s="6" t="s">
        <v>235</v>
      </c>
      <c r="F9" s="6" t="s">
        <v>62</v>
      </c>
      <c r="G9" s="6" t="s">
        <v>287</v>
      </c>
      <c r="H9" s="13" t="s">
        <v>288</v>
      </c>
      <c r="I9" s="9"/>
      <c r="J9" s="9"/>
      <c r="K9" s="6" t="s">
        <v>94</v>
      </c>
      <c r="L9" s="6" t="s">
        <v>234</v>
      </c>
    </row>
    <row r="10" spans="1:12" x14ac:dyDescent="0.15">
      <c r="A10" s="9" t="s">
        <v>267</v>
      </c>
      <c r="B10" s="9" t="s">
        <v>286</v>
      </c>
      <c r="C10" s="6"/>
      <c r="D10" s="6">
        <v>8988</v>
      </c>
      <c r="E10" s="6" t="s">
        <v>235</v>
      </c>
      <c r="F10" s="6" t="s">
        <v>62</v>
      </c>
      <c r="G10" s="6" t="s">
        <v>287</v>
      </c>
      <c r="H10" s="13" t="s">
        <v>288</v>
      </c>
      <c r="I10" s="9"/>
      <c r="J10" s="9"/>
      <c r="K10" s="6" t="s">
        <v>94</v>
      </c>
      <c r="L10" s="6" t="s">
        <v>234</v>
      </c>
    </row>
    <row r="11" spans="1:12" s="2" customFormat="1" x14ac:dyDescent="0.15">
      <c r="A11" s="9" t="s">
        <v>268</v>
      </c>
      <c r="B11" s="9" t="s">
        <v>286</v>
      </c>
      <c r="C11" s="6"/>
      <c r="D11" s="6">
        <v>8988</v>
      </c>
      <c r="E11" s="6" t="s">
        <v>235</v>
      </c>
      <c r="F11" s="6" t="s">
        <v>62</v>
      </c>
      <c r="G11" s="6" t="s">
        <v>287</v>
      </c>
      <c r="H11" s="13" t="s">
        <v>288</v>
      </c>
      <c r="I11" s="9"/>
      <c r="J11" s="9"/>
      <c r="K11" s="6" t="s">
        <v>94</v>
      </c>
      <c r="L11" s="6" t="s">
        <v>234</v>
      </c>
    </row>
    <row r="12" spans="1:12" x14ac:dyDescent="0.15">
      <c r="A12" s="9" t="s">
        <v>269</v>
      </c>
      <c r="B12" s="9" t="s">
        <v>286</v>
      </c>
      <c r="C12" s="9"/>
      <c r="D12" s="6">
        <v>8988</v>
      </c>
      <c r="E12" s="6" t="s">
        <v>235</v>
      </c>
      <c r="F12" s="6" t="s">
        <v>62</v>
      </c>
      <c r="G12" s="6" t="s">
        <v>287</v>
      </c>
      <c r="H12" s="13" t="s">
        <v>288</v>
      </c>
      <c r="I12" s="9"/>
      <c r="J12" s="9"/>
      <c r="K12" s="6" t="s">
        <v>94</v>
      </c>
      <c r="L12" s="6" t="s">
        <v>234</v>
      </c>
    </row>
    <row r="13" spans="1:12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6"/>
      <c r="L13" s="6"/>
    </row>
    <row r="14" spans="1:12" ht="18.75" x14ac:dyDescent="0.15">
      <c r="A14" s="316" t="s">
        <v>289</v>
      </c>
      <c r="B14" s="317"/>
      <c r="C14" s="317"/>
      <c r="D14" s="317"/>
      <c r="E14" s="318"/>
      <c r="F14" s="308"/>
      <c r="G14" s="310"/>
      <c r="H14" s="316" t="s">
        <v>290</v>
      </c>
      <c r="I14" s="317"/>
      <c r="J14" s="317"/>
      <c r="K14" s="10"/>
      <c r="L14" s="12"/>
    </row>
    <row r="15" spans="1:12" ht="16.5" x14ac:dyDescent="0.15">
      <c r="A15" s="311" t="s">
        <v>291</v>
      </c>
      <c r="B15" s="311"/>
      <c r="C15" s="312"/>
      <c r="D15" s="312"/>
      <c r="E15" s="312"/>
      <c r="F15" s="312"/>
      <c r="G15" s="312"/>
      <c r="H15" s="312"/>
      <c r="I15" s="312"/>
      <c r="J15" s="312"/>
      <c r="K15" s="312"/>
      <c r="L15" s="312"/>
    </row>
  </sheetData>
  <mergeCells count="5">
    <mergeCell ref="A1:J1"/>
    <mergeCell ref="A14:E14"/>
    <mergeCell ref="F14:G14"/>
    <mergeCell ref="H14:J14"/>
    <mergeCell ref="A15:L15"/>
  </mergeCells>
  <phoneticPr fontId="40" type="noConversion"/>
  <dataValidations count="1">
    <dataValidation type="list" allowBlank="1" showInputMessage="1" showErrorMessage="1" sqref="L3 L4 L5 L6 L7 L8 L9 L10 L11 L12 L13 L14:L15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3"/>
  <sheetViews>
    <sheetView zoomScale="125" zoomScaleNormal="125" workbookViewId="0">
      <selection activeCell="D25" sqref="D2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04" t="s">
        <v>292</v>
      </c>
      <c r="B1" s="304"/>
      <c r="C1" s="304"/>
      <c r="D1" s="304"/>
      <c r="E1" s="304"/>
      <c r="F1" s="304"/>
      <c r="G1" s="304"/>
      <c r="H1" s="304"/>
      <c r="I1" s="304"/>
    </row>
    <row r="2" spans="1:9" s="1" customFormat="1" ht="16.5" x14ac:dyDescent="0.3">
      <c r="A2" s="313" t="s">
        <v>217</v>
      </c>
      <c r="B2" s="314" t="s">
        <v>222</v>
      </c>
      <c r="C2" s="314" t="s">
        <v>258</v>
      </c>
      <c r="D2" s="314" t="s">
        <v>220</v>
      </c>
      <c r="E2" s="314" t="s">
        <v>221</v>
      </c>
      <c r="F2" s="3" t="s">
        <v>293</v>
      </c>
      <c r="G2" s="3" t="s">
        <v>241</v>
      </c>
      <c r="H2" s="320" t="s">
        <v>242</v>
      </c>
      <c r="I2" s="324" t="s">
        <v>244</v>
      </c>
    </row>
    <row r="3" spans="1:9" s="1" customFormat="1" ht="16.5" x14ac:dyDescent="0.3">
      <c r="A3" s="313"/>
      <c r="B3" s="315"/>
      <c r="C3" s="315"/>
      <c r="D3" s="315"/>
      <c r="E3" s="315"/>
      <c r="F3" s="3" t="s">
        <v>294</v>
      </c>
      <c r="G3" s="3" t="s">
        <v>245</v>
      </c>
      <c r="H3" s="321"/>
      <c r="I3" s="325"/>
    </row>
    <row r="4" spans="1:9" x14ac:dyDescent="0.15">
      <c r="A4" s="5">
        <v>1</v>
      </c>
      <c r="B4" s="5" t="s">
        <v>295</v>
      </c>
      <c r="C4" s="6" t="s">
        <v>296</v>
      </c>
      <c r="D4" s="6" t="s">
        <v>116</v>
      </c>
      <c r="E4" s="6" t="s">
        <v>62</v>
      </c>
      <c r="F4" s="6">
        <v>0</v>
      </c>
      <c r="G4" s="6">
        <v>0</v>
      </c>
      <c r="H4" s="6" t="s">
        <v>247</v>
      </c>
      <c r="I4" s="6" t="s">
        <v>234</v>
      </c>
    </row>
    <row r="5" spans="1:9" x14ac:dyDescent="0.15">
      <c r="A5" s="5">
        <v>2</v>
      </c>
      <c r="B5" s="5" t="s">
        <v>295</v>
      </c>
      <c r="C5" s="6" t="s">
        <v>297</v>
      </c>
      <c r="D5" s="6" t="s">
        <v>298</v>
      </c>
      <c r="E5" s="6" t="s">
        <v>62</v>
      </c>
      <c r="F5" s="6">
        <v>2</v>
      </c>
      <c r="G5" s="6">
        <v>3</v>
      </c>
      <c r="H5" s="6" t="s">
        <v>247</v>
      </c>
      <c r="I5" s="6" t="s">
        <v>234</v>
      </c>
    </row>
    <row r="6" spans="1:9" x14ac:dyDescent="0.15">
      <c r="A6" s="5">
        <v>3</v>
      </c>
      <c r="B6" s="5" t="s">
        <v>295</v>
      </c>
      <c r="C6" s="7" t="s">
        <v>299</v>
      </c>
      <c r="D6" s="6" t="s">
        <v>298</v>
      </c>
      <c r="E6" s="6" t="s">
        <v>62</v>
      </c>
      <c r="F6" s="6">
        <v>2</v>
      </c>
      <c r="G6" s="6">
        <v>3</v>
      </c>
      <c r="H6" s="6" t="s">
        <v>247</v>
      </c>
      <c r="I6" s="6" t="s">
        <v>234</v>
      </c>
    </row>
    <row r="7" spans="1:9" x14ac:dyDescent="0.15">
      <c r="A7" s="5"/>
      <c r="B7" s="5"/>
      <c r="C7" s="6"/>
      <c r="D7" s="6"/>
      <c r="E7" s="8"/>
      <c r="F7" s="6"/>
      <c r="G7" s="6"/>
      <c r="H7" s="6"/>
      <c r="I7" s="6"/>
    </row>
    <row r="8" spans="1:9" x14ac:dyDescent="0.15">
      <c r="A8" s="9"/>
      <c r="B8" s="9"/>
      <c r="C8" s="9"/>
      <c r="D8" s="9"/>
      <c r="E8" s="9"/>
      <c r="F8" s="9"/>
      <c r="G8" s="9"/>
      <c r="H8" s="9"/>
      <c r="I8" s="9"/>
    </row>
    <row r="9" spans="1:9" x14ac:dyDescent="0.15">
      <c r="A9" s="9"/>
      <c r="B9" s="9"/>
      <c r="C9" s="9"/>
      <c r="D9" s="9"/>
      <c r="E9" s="9"/>
      <c r="F9" s="9"/>
      <c r="G9" s="9"/>
      <c r="H9" s="9"/>
      <c r="I9" s="9"/>
    </row>
    <row r="10" spans="1:9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s="2" customFormat="1" ht="18.75" x14ac:dyDescent="0.15">
      <c r="A12" s="316" t="s">
        <v>289</v>
      </c>
      <c r="B12" s="317"/>
      <c r="C12" s="317"/>
      <c r="D12" s="318"/>
      <c r="E12" s="11"/>
      <c r="F12" s="316" t="s">
        <v>300</v>
      </c>
      <c r="G12" s="317"/>
      <c r="H12" s="318"/>
      <c r="I12" s="12"/>
    </row>
    <row r="13" spans="1:9" ht="16.5" x14ac:dyDescent="0.15">
      <c r="A13" s="311" t="s">
        <v>301</v>
      </c>
      <c r="B13" s="311"/>
      <c r="C13" s="312"/>
      <c r="D13" s="312"/>
      <c r="E13" s="312"/>
      <c r="F13" s="312"/>
      <c r="G13" s="312"/>
      <c r="H13" s="312"/>
      <c r="I13" s="31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5 I8:I13 I14:I1048576" xr:uid="{00000000-0002-0000-0A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工作内容</vt:lpstr>
      <vt:lpstr>AQL2.5验货</vt:lpstr>
      <vt:lpstr>首期7.25</vt:lpstr>
      <vt:lpstr>验货尺寸表7.25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首期7.25!Print_Area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2022-08-03T07:55:44Z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9A76448B09AA4BF58667FC667EC195F4</vt:lpwstr>
  </property>
</Properties>
</file>