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firstSheet="4" activeTab="9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首期" sheetId="15" r:id="rId7"/>
    <sheet name="验货尺寸（首期）" sheetId="16" r:id="rId8"/>
    <sheet name="尾期" sheetId="17" r:id="rId9"/>
    <sheet name="验货尺寸（尾期）" sheetId="18" r:id="rId10"/>
  </sheets>
  <calcPr calcId="144525" concurrentCalc="0"/>
</workbook>
</file>

<file path=xl/sharedStrings.xml><?xml version="1.0" encoding="utf-8"?>
<sst xmlns="http://schemas.openxmlformats.org/spreadsheetml/2006/main" count="801" uniqueCount="292">
  <si>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</si>
  <si>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</si>
  <si>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</si>
  <si>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</si>
  <si>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</si>
  <si>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</si>
  <si>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</si>
  <si>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</si>
  <si>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</si>
  <si>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</si>
  <si>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</si>
  <si>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</si>
  <si>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</si>
  <si>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</si>
  <si>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</si>
  <si>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</si>
  <si>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</si>
  <si>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磨毛双面布</t>
  </si>
  <si>
    <t>冷灰紫</t>
  </si>
  <si>
    <t>TAEEAK92408</t>
  </si>
  <si>
    <t>恒诺</t>
  </si>
  <si>
    <t>YES</t>
  </si>
  <si>
    <t>姜饼红</t>
  </si>
  <si>
    <t>黑色</t>
  </si>
  <si>
    <t>制表时间：2022年4月25日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</si>
  <si>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</si>
  <si>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</si>
  <si>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</si>
  <si>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</si>
  <si>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</si>
  <si>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</si>
  <si>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</si>
  <si>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</si>
  <si>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</si>
  <si>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</si>
  <si>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源莱美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</si>
  <si>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</si>
  <si>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</si>
  <si>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</si>
  <si>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</si>
  <si>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</si>
  <si>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</si>
  <si>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</si>
  <si>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</si>
  <si>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</si>
  <si>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</si>
  <si>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</si>
  <si>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</si>
  <si>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</si>
  <si>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</si>
  <si>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</si>
  <si>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</si>
  <si>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</si>
  <si>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</si>
  <si>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</si>
  <si>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</si>
  <si>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</si>
  <si>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</si>
  <si>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</si>
  <si>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</si>
  <si>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</si>
  <si>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</si>
  <si>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</si>
  <si>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</si>
  <si>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</si>
  <si>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</si>
  <si>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</si>
  <si>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</si>
  <si>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</si>
  <si>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</si>
  <si>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</si>
  <si>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</si>
  <si>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</si>
  <si>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</si>
  <si>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</si>
  <si>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</si>
  <si>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左前肩及门筒</t>
  </si>
  <si>
    <t>烫标</t>
  </si>
  <si>
    <t>压胶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</si>
  <si>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</si>
  <si>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</si>
  <si>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</si>
  <si>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</si>
  <si>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</si>
  <si>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G20SSBB006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</si>
  <si>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</si>
  <si>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</si>
  <si>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</si>
  <si>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女式跑步训练外套</t>
  </si>
  <si>
    <t>合同签订方</t>
  </si>
  <si>
    <t>佛山源莱美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</si>
  <si>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</si>
  <si>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</si>
  <si>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</si>
  <si>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</si>
  <si>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</si>
  <si>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</si>
  <si>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</si>
  <si>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</si>
  <si>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</si>
  <si>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</si>
  <si>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</si>
  <si>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</si>
  <si>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</si>
  <si>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</si>
  <si>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</si>
  <si>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</si>
  <si>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</si>
  <si>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</si>
  <si>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</si>
  <si>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</si>
  <si>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</si>
  <si>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</si>
  <si>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</si>
  <si>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</si>
  <si>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</si>
  <si>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</si>
  <si>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</si>
  <si>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</si>
  <si>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</si>
  <si>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</si>
  <si>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</si>
  <si>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</si>
  <si>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</si>
  <si>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</si>
  <si>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</si>
  <si>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</si>
  <si>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</si>
  <si>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</si>
  <si>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</si>
  <si>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</si>
  <si>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</si>
  <si>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</si>
  <si>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</si>
  <si>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</si>
  <si>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</si>
  <si>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</si>
  <si>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</si>
  <si>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</si>
  <si>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</si>
  <si>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</si>
  <si>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</si>
  <si>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</si>
  <si>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</si>
  <si>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</si>
  <si>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</si>
  <si>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</si>
  <si>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</si>
  <si>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</si>
  <si>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</si>
  <si>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</si>
  <si>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</si>
  <si>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</si>
  <si>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</si>
  <si>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</si>
  <si>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1.左右脚衩高度不一致，批量生产时要调整好。</t>
  </si>
  <si>
    <t>2.主唛须居中放置。</t>
  </si>
  <si>
    <t>3.袖口开拇指洞处压线须上下左右宽窄一致。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</si>
  <si>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</si>
  <si>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</si>
  <si>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</si>
  <si>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</si>
  <si>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</si>
  <si>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</si>
  <si>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</si>
  <si>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</si>
  <si>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</si>
  <si>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陈雪萍</t>
  </si>
  <si>
    <t>查验时间</t>
  </si>
  <si>
    <t>工厂负责人</t>
  </si>
  <si>
    <t>黄炼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</si>
  <si>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</si>
  <si>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</si>
  <si>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</si>
  <si>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</si>
  <si>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</si>
  <si>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</si>
  <si>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</si>
  <si>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号型</t>
  </si>
  <si>
    <t>150/80B</t>
  </si>
  <si>
    <t>155/84B</t>
  </si>
  <si>
    <t>160/88B</t>
  </si>
  <si>
    <t>165/92B</t>
  </si>
  <si>
    <t>170/96B</t>
  </si>
  <si>
    <t>175/100B</t>
  </si>
  <si>
    <t>黑色（M)</t>
  </si>
  <si>
    <t>后中长</t>
  </si>
  <si>
    <t>+2</t>
  </si>
  <si>
    <t>-0.5</t>
  </si>
  <si>
    <t>胸围</t>
  </si>
  <si>
    <t>-1</t>
  </si>
  <si>
    <t>腰围</t>
  </si>
  <si>
    <t>摆围（平量）</t>
  </si>
  <si>
    <t>-2</t>
  </si>
  <si>
    <t>后中袖长</t>
  </si>
  <si>
    <t>+1</t>
  </si>
  <si>
    <t>袖肥/2（参考值）</t>
  </si>
  <si>
    <t>+0</t>
  </si>
  <si>
    <t>-0.2</t>
  </si>
  <si>
    <t>袖口围/2(平量)</t>
  </si>
  <si>
    <t>-0.4</t>
  </si>
  <si>
    <t>-0.3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</si>
  <si>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</si>
  <si>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</si>
  <si>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</si>
  <si>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</si>
  <si>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</si>
  <si>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</si>
  <si>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</si>
  <si>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</si>
  <si>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</si>
  <si>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</si>
  <si>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发仓库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</si>
  <si>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</si>
  <si>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</si>
  <si>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</si>
  <si>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</si>
  <si>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</si>
  <si>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</si>
  <si>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</si>
  <si>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</si>
  <si>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</si>
  <si>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</si>
  <si>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</si>
  <si>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</si>
  <si>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</si>
  <si>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</si>
  <si>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</si>
  <si>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</si>
  <si>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</si>
  <si>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</si>
  <si>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</si>
  <si>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</si>
  <si>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</si>
  <si>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</si>
  <si>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</si>
  <si>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</si>
  <si>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</si>
  <si>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</si>
  <si>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</si>
  <si>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</si>
  <si>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</si>
  <si>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</si>
  <si>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</si>
  <si>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</si>
  <si>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姜饼红:XS/2 S/30  M/30   L/22  XL/30  XXL/30 </t>
  </si>
  <si>
    <t>冷灰紫：XS/2 S/30  M/30   L/22  XL/30  XXL/30</t>
  </si>
  <si>
    <t>黑色：XS/3 S/30  M/30   L/22  XL/30  XXL/30</t>
  </si>
  <si>
    <t>情况说明：</t>
  </si>
  <si>
    <t xml:space="preserve">【问题点描述】  </t>
  </si>
  <si>
    <t>1.左右脚衩底部距下摆距离不一致。</t>
  </si>
  <si>
    <t>2.袖口拇指洞边框有上下/左右压线宽窄不一致现象。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</si>
  <si>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</si>
  <si>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</si>
  <si>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</si>
  <si>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</si>
  <si>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</si>
  <si>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</si>
  <si>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</si>
  <si>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</si>
  <si>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</si>
  <si>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洗前/洗后</t>
  </si>
  <si>
    <t>黑色（L)</t>
  </si>
  <si>
    <t>+0/-0.5</t>
  </si>
  <si>
    <t>+0/+0.5</t>
  </si>
  <si>
    <t>+0/+0.7</t>
  </si>
  <si>
    <t>+0.5/+0.5</t>
  </si>
  <si>
    <t>+0.5/+0</t>
  </si>
  <si>
    <t>+0.5/+0.7</t>
  </si>
  <si>
    <t>+0/+0</t>
  </si>
  <si>
    <t>-0.5/-1</t>
  </si>
  <si>
    <t>-1/-0.5</t>
  </si>
  <si>
    <t>-0.5/+0</t>
  </si>
  <si>
    <t>+0/-0.6</t>
  </si>
  <si>
    <t>-0.7/-0.5</t>
  </si>
  <si>
    <t>+0.5/-0.5</t>
  </si>
  <si>
    <t>-2/-1</t>
  </si>
  <si>
    <t>-1/+0</t>
  </si>
  <si>
    <t>-0.5/+1</t>
  </si>
  <si>
    <t>+0/-0.8</t>
  </si>
  <si>
    <t>-0.6/+0</t>
  </si>
  <si>
    <t>-1/-1</t>
  </si>
  <si>
    <t>+0/-0.7</t>
  </si>
  <si>
    <t>-1/-0.8</t>
  </si>
  <si>
    <t>-0.2/-0.3</t>
  </si>
  <si>
    <t>+0/-0.4</t>
  </si>
  <si>
    <t>-0.5/-0.6</t>
  </si>
  <si>
    <t>-0.5/-0.5</t>
  </si>
  <si>
    <t>-0.7/-0.6</t>
  </si>
  <si>
    <t>-0.4/-0.5</t>
  </si>
  <si>
    <t>+0.5/+0.2</t>
  </si>
  <si>
    <t>+0.5/-0.3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</si>
</sst>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5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6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63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4" applyNumberFormat="0" applyFill="0" applyAlignment="0" applyProtection="0">
      <alignment vertical="center"/>
    </xf>
    <xf numFmtId="0" fontId="43" fillId="0" borderId="6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65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66" applyNumberFormat="0" applyAlignment="0" applyProtection="0">
      <alignment vertical="center"/>
    </xf>
    <xf numFmtId="0" fontId="45" fillId="13" borderId="62" applyNumberFormat="0" applyAlignment="0" applyProtection="0">
      <alignment vertical="center"/>
    </xf>
    <xf numFmtId="0" fontId="46" fillId="14" borderId="67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51" fillId="0" borderId="0">
      <alignment vertical="center"/>
    </xf>
  </cellStyleXfs>
  <cellXfs count="276">
    <xf numFmtId="0" fontId="0" fillId="0" borderId="0" xfId="0"/>
    <xf numFmtId="0" fontId="1" fillId="2" borderId="0" xfId="50" applyFont="1" applyFill="1" applyBorder="1" applyAlignment="1">
      <alignment horizontal="center"/>
    </xf>
    <xf numFmtId="0" fontId="2" fillId="2" borderId="0" xfId="50" applyFont="1" applyFill="1" applyBorder="1" applyAlignment="1">
      <alignment horizontal="center"/>
    </xf>
    <xf numFmtId="0" fontId="3" fillId="2" borderId="1" xfId="49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vertical="center"/>
    </xf>
    <xf numFmtId="0" fontId="4" fillId="2" borderId="2" xfId="50" applyFont="1" applyFill="1" applyBorder="1" applyAlignment="1">
      <alignment horizontal="center"/>
    </xf>
    <xf numFmtId="0" fontId="3" fillId="2" borderId="3" xfId="50" applyFont="1" applyFill="1" applyBorder="1" applyAlignment="1" applyProtection="1">
      <alignment horizontal="center" vertical="center"/>
    </xf>
    <xf numFmtId="0" fontId="3" fillId="2" borderId="4" xfId="50" applyFont="1" applyFill="1" applyBorder="1" applyAlignment="1">
      <alignment horizontal="center" vertical="center"/>
    </xf>
    <xf numFmtId="0" fontId="4" fillId="2" borderId="4" xfId="5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left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4" fillId="2" borderId="5" xfId="50" applyFont="1" applyFill="1" applyBorder="1" applyAlignment="1"/>
    <xf numFmtId="0" fontId="4" fillId="2" borderId="6" xfId="50" applyFont="1" applyFill="1" applyBorder="1" applyAlignment="1"/>
    <xf numFmtId="0" fontId="4" fillId="2" borderId="6" xfId="50" applyFont="1" applyFill="1" applyBorder="1" applyAlignment="1">
      <alignment horizontal="center"/>
    </xf>
    <xf numFmtId="0" fontId="3" fillId="2" borderId="7" xfId="50" applyFont="1" applyFill="1" applyBorder="1" applyAlignment="1"/>
    <xf numFmtId="0" fontId="4" fillId="2" borderId="7" xfId="50" applyFont="1" applyFill="1" applyBorder="1" applyAlignment="1"/>
    <xf numFmtId="0" fontId="10" fillId="2" borderId="7" xfId="52" applyFont="1" applyFill="1" applyBorder="1">
      <alignment vertical="center"/>
    </xf>
    <xf numFmtId="0" fontId="4" fillId="2" borderId="0" xfId="50" applyFont="1" applyFill="1" applyAlignment="1"/>
    <xf numFmtId="0" fontId="10" fillId="2" borderId="0" xfId="52" applyFont="1" applyFill="1">
      <alignment vertical="center"/>
    </xf>
    <xf numFmtId="0" fontId="3" fillId="2" borderId="2" xfId="49" applyFont="1" applyFill="1" applyBorder="1" applyAlignment="1">
      <alignment horizontal="left" vertical="center"/>
    </xf>
    <xf numFmtId="0" fontId="4" fillId="2" borderId="8" xfId="50" applyFont="1" applyFill="1" applyBorder="1" applyAlignment="1">
      <alignment horizontal="center" vertical="center"/>
    </xf>
    <xf numFmtId="0" fontId="4" fillId="2" borderId="9" xfId="50" applyFont="1" applyFill="1" applyBorder="1" applyAlignment="1">
      <alignment horizontal="center" vertical="center"/>
    </xf>
    <xf numFmtId="0" fontId="4" fillId="2" borderId="10" xfId="50" applyFont="1" applyFill="1" applyBorder="1" applyAlignment="1">
      <alignment horizontal="center" vertical="center"/>
    </xf>
    <xf numFmtId="0" fontId="3" fillId="2" borderId="4" xfId="50" applyFont="1" applyFill="1" applyBorder="1" applyAlignment="1" applyProtection="1">
      <alignment horizontal="center" vertical="center"/>
    </xf>
    <xf numFmtId="0" fontId="3" fillId="2" borderId="11" xfId="50" applyFont="1" applyFill="1" applyBorder="1" applyAlignment="1" applyProtection="1">
      <alignment horizontal="center" vertical="center"/>
    </xf>
    <xf numFmtId="0" fontId="4" fillId="2" borderId="4" xfId="5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49" fontId="3" fillId="2" borderId="4" xfId="52" applyNumberFormat="1" applyFont="1" applyFill="1" applyBorder="1" applyAlignment="1">
      <alignment horizontal="center" vertical="center"/>
    </xf>
    <xf numFmtId="49" fontId="4" fillId="2" borderId="4" xfId="52" applyNumberFormat="1" applyFont="1" applyFill="1" applyBorder="1" applyAlignment="1">
      <alignment horizontal="center" vertical="center"/>
    </xf>
    <xf numFmtId="49" fontId="4" fillId="2" borderId="11" xfId="52" applyNumberFormat="1" applyFont="1" applyFill="1" applyBorder="1" applyAlignment="1">
      <alignment horizontal="center" vertical="center"/>
    </xf>
    <xf numFmtId="49" fontId="11" fillId="0" borderId="4" xfId="53" applyNumberFormat="1" applyFont="1" applyFill="1" applyBorder="1" applyAlignment="1">
      <alignment horizontal="center" vertical="center"/>
    </xf>
    <xf numFmtId="49" fontId="12" fillId="2" borderId="4" xfId="52" applyNumberFormat="1" applyFont="1" applyFill="1" applyBorder="1" applyAlignment="1">
      <alignment horizontal="center" vertical="center"/>
    </xf>
    <xf numFmtId="49" fontId="12" fillId="2" borderId="11" xfId="52" applyNumberFormat="1" applyFont="1" applyFill="1" applyBorder="1" applyAlignment="1">
      <alignment horizontal="center" vertical="center"/>
    </xf>
    <xf numFmtId="49" fontId="11" fillId="0" borderId="6" xfId="53" applyNumberFormat="1" applyFont="1" applyFill="1" applyBorder="1" applyAlignment="1">
      <alignment horizontal="center"/>
    </xf>
    <xf numFmtId="49" fontId="4" fillId="2" borderId="6" xfId="52" applyNumberFormat="1" applyFont="1" applyFill="1" applyBorder="1" applyAlignment="1">
      <alignment horizontal="center" vertical="center"/>
    </xf>
    <xf numFmtId="49" fontId="4" fillId="2" borderId="12" xfId="52" applyNumberFormat="1" applyFont="1" applyFill="1" applyBorder="1" applyAlignment="1">
      <alignment horizontal="center" vertical="center"/>
    </xf>
    <xf numFmtId="0" fontId="3" fillId="2" borderId="0" xfId="50" applyFont="1" applyFill="1" applyAlignment="1">
      <alignment horizontal="left"/>
    </xf>
    <xf numFmtId="0" fontId="3" fillId="2" borderId="0" xfId="50" applyFont="1" applyFill="1" applyAlignment="1"/>
    <xf numFmtId="0" fontId="13" fillId="2" borderId="0" xfId="0" applyFont="1" applyFill="1"/>
    <xf numFmtId="0" fontId="14" fillId="0" borderId="13" xfId="49" applyFont="1" applyFill="1" applyBorder="1" applyAlignment="1">
      <alignment horizontal="center" vertical="top"/>
    </xf>
    <xf numFmtId="0" fontId="15" fillId="0" borderId="14" xfId="49" applyFont="1" applyFill="1" applyBorder="1" applyAlignment="1">
      <alignment horizontal="left" vertical="center"/>
    </xf>
    <xf numFmtId="0" fontId="16" fillId="0" borderId="15" xfId="49" applyFont="1" applyFill="1" applyBorder="1" applyAlignment="1">
      <alignment horizontal="center" vertical="center"/>
    </xf>
    <xf numFmtId="0" fontId="16" fillId="0" borderId="16" xfId="49" applyFont="1" applyFill="1" applyBorder="1" applyAlignment="1">
      <alignment horizontal="center" vertical="center"/>
    </xf>
    <xf numFmtId="0" fontId="15" fillId="0" borderId="17" xfId="49" applyFont="1" applyFill="1" applyBorder="1" applyAlignment="1">
      <alignment horizontal="center" vertical="center"/>
    </xf>
    <xf numFmtId="0" fontId="17" fillId="0" borderId="17" xfId="49" applyFont="1" applyFill="1" applyBorder="1" applyAlignment="1">
      <alignment vertical="center"/>
    </xf>
    <xf numFmtId="0" fontId="15" fillId="0" borderId="17" xfId="49" applyFont="1" applyFill="1" applyBorder="1" applyAlignment="1">
      <alignment vertical="center"/>
    </xf>
    <xf numFmtId="0" fontId="17" fillId="0" borderId="17" xfId="49" applyFont="1" applyFill="1" applyBorder="1" applyAlignment="1">
      <alignment horizontal="center" vertical="center"/>
    </xf>
    <xf numFmtId="0" fontId="15" fillId="0" borderId="18" xfId="49" applyFont="1" applyFill="1" applyBorder="1" applyAlignment="1">
      <alignment vertical="center"/>
    </xf>
    <xf numFmtId="0" fontId="16" fillId="0" borderId="19" xfId="49" applyFont="1" applyFill="1" applyBorder="1" applyAlignment="1">
      <alignment horizontal="left" vertical="center"/>
    </xf>
    <xf numFmtId="0" fontId="16" fillId="0" borderId="20" xfId="49" applyFont="1" applyFill="1" applyBorder="1" applyAlignment="1">
      <alignment horizontal="left" vertical="center"/>
    </xf>
    <xf numFmtId="0" fontId="15" fillId="0" borderId="21" xfId="49" applyFont="1" applyFill="1" applyBorder="1" applyAlignment="1">
      <alignment vertical="center"/>
    </xf>
    <xf numFmtId="58" fontId="17" fillId="0" borderId="21" xfId="49" applyNumberFormat="1" applyFont="1" applyFill="1" applyBorder="1" applyAlignment="1">
      <alignment horizontal="center" vertical="center"/>
    </xf>
    <xf numFmtId="0" fontId="17" fillId="0" borderId="21" xfId="49" applyFont="1" applyFill="1" applyBorder="1" applyAlignment="1">
      <alignment horizontal="center" vertical="center"/>
    </xf>
    <xf numFmtId="0" fontId="15" fillId="0" borderId="21" xfId="49" applyFont="1" applyFill="1" applyBorder="1" applyAlignment="1">
      <alignment horizontal="center" vertical="center"/>
    </xf>
    <xf numFmtId="0" fontId="15" fillId="0" borderId="18" xfId="49" applyFont="1" applyFill="1" applyBorder="1" applyAlignment="1">
      <alignment horizontal="left" vertical="center"/>
    </xf>
    <xf numFmtId="0" fontId="16" fillId="0" borderId="21" xfId="49" applyFont="1" applyFill="1" applyBorder="1" applyAlignment="1">
      <alignment horizontal="center" vertical="center"/>
    </xf>
    <xf numFmtId="0" fontId="15" fillId="0" borderId="21" xfId="49" applyFont="1" applyFill="1" applyBorder="1" applyAlignment="1">
      <alignment horizontal="left" vertical="center"/>
    </xf>
    <xf numFmtId="0" fontId="15" fillId="0" borderId="22" xfId="49" applyFont="1" applyFill="1" applyBorder="1" applyAlignment="1">
      <alignment vertical="center"/>
    </xf>
    <xf numFmtId="0" fontId="16" fillId="0" borderId="23" xfId="49" applyFont="1" applyFill="1" applyBorder="1" applyAlignment="1">
      <alignment horizontal="center" vertical="center"/>
    </xf>
    <xf numFmtId="0" fontId="15" fillId="0" borderId="23" xfId="49" applyFont="1" applyFill="1" applyBorder="1" applyAlignment="1">
      <alignment vertical="center"/>
    </xf>
    <xf numFmtId="0" fontId="17" fillId="0" borderId="23" xfId="49" applyFont="1" applyFill="1" applyBorder="1" applyAlignment="1">
      <alignment vertical="center"/>
    </xf>
    <xf numFmtId="0" fontId="17" fillId="0" borderId="23" xfId="49" applyFont="1" applyFill="1" applyBorder="1" applyAlignment="1">
      <alignment horizontal="left" vertical="center"/>
    </xf>
    <xf numFmtId="0" fontId="15" fillId="0" borderId="23" xfId="49" applyFont="1" applyFill="1" applyBorder="1" applyAlignment="1">
      <alignment horizontal="left" vertical="center"/>
    </xf>
    <xf numFmtId="0" fontId="15" fillId="0" borderId="0" xfId="49" applyFont="1" applyFill="1" applyBorder="1" applyAlignment="1">
      <alignment vertical="center"/>
    </xf>
    <xf numFmtId="0" fontId="17" fillId="0" borderId="0" xfId="49" applyFont="1" applyFill="1" applyBorder="1" applyAlignment="1">
      <alignment vertical="center"/>
    </xf>
    <xf numFmtId="0" fontId="17" fillId="0" borderId="0" xfId="49" applyFont="1" applyFill="1" applyAlignment="1">
      <alignment horizontal="left" vertical="center"/>
    </xf>
    <xf numFmtId="0" fontId="15" fillId="0" borderId="14" xfId="49" applyFont="1" applyFill="1" applyBorder="1" applyAlignment="1">
      <alignment vertical="center"/>
    </xf>
    <xf numFmtId="0" fontId="15" fillId="0" borderId="24" xfId="49" applyFont="1" applyFill="1" applyBorder="1" applyAlignment="1">
      <alignment horizontal="left" vertical="center"/>
    </xf>
    <xf numFmtId="0" fontId="15" fillId="0" borderId="25" xfId="49" applyFont="1" applyFill="1" applyBorder="1" applyAlignment="1">
      <alignment horizontal="left" vertical="center"/>
    </xf>
    <xf numFmtId="0" fontId="17" fillId="0" borderId="21" xfId="49" applyFont="1" applyFill="1" applyBorder="1" applyAlignment="1">
      <alignment horizontal="left" vertical="center"/>
    </xf>
    <xf numFmtId="0" fontId="17" fillId="0" borderId="21" xfId="49" applyFont="1" applyFill="1" applyBorder="1" applyAlignment="1">
      <alignment vertical="center"/>
    </xf>
    <xf numFmtId="0" fontId="17" fillId="0" borderId="19" xfId="49" applyFont="1" applyFill="1" applyBorder="1" applyAlignment="1">
      <alignment horizontal="center" vertical="center"/>
    </xf>
    <xf numFmtId="0" fontId="17" fillId="0" borderId="20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horizontal="left" vertical="center"/>
    </xf>
    <xf numFmtId="0" fontId="15" fillId="0" borderId="17" xfId="49" applyFont="1" applyFill="1" applyBorder="1" applyAlignment="1">
      <alignment horizontal="left" vertical="center"/>
    </xf>
    <xf numFmtId="0" fontId="17" fillId="0" borderId="18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17" fillId="0" borderId="20" xfId="49" applyFont="1" applyFill="1" applyBorder="1" applyAlignment="1">
      <alignment horizontal="left" vertical="center"/>
    </xf>
    <xf numFmtId="0" fontId="17" fillId="0" borderId="18" xfId="49" applyFont="1" applyFill="1" applyBorder="1" applyAlignment="1">
      <alignment horizontal="left" vertical="center" wrapText="1"/>
    </xf>
    <xf numFmtId="0" fontId="17" fillId="0" borderId="21" xfId="49" applyFont="1" applyFill="1" applyBorder="1" applyAlignment="1">
      <alignment horizontal="left" vertical="center" wrapText="1"/>
    </xf>
    <xf numFmtId="0" fontId="15" fillId="0" borderId="22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center" vertical="center"/>
    </xf>
    <xf numFmtId="0" fontId="15" fillId="0" borderId="27" xfId="49" applyFont="1" applyFill="1" applyBorder="1" applyAlignment="1">
      <alignment horizontal="center" vertical="center"/>
    </xf>
    <xf numFmtId="0" fontId="15" fillId="0" borderId="28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8" fillId="0" borderId="14" xfId="49" applyFont="1" applyFill="1" applyBorder="1" applyAlignment="1">
      <alignment horizontal="left" vertical="center"/>
    </xf>
    <xf numFmtId="0" fontId="18" fillId="0" borderId="17" xfId="49" applyFont="1" applyFill="1" applyBorder="1" applyAlignment="1">
      <alignment horizontal="left" vertical="center"/>
    </xf>
    <xf numFmtId="0" fontId="15" fillId="0" borderId="19" xfId="49" applyFont="1" applyFill="1" applyBorder="1" applyAlignment="1">
      <alignment horizontal="left" vertical="center"/>
    </xf>
    <xf numFmtId="0" fontId="15" fillId="0" borderId="31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center" vertical="center"/>
    </xf>
    <xf numFmtId="58" fontId="17" fillId="0" borderId="23" xfId="49" applyNumberFormat="1" applyFont="1" applyFill="1" applyBorder="1" applyAlignment="1">
      <alignment vertical="center"/>
    </xf>
    <xf numFmtId="0" fontId="15" fillId="0" borderId="23" xfId="49" applyFont="1" applyFill="1" applyBorder="1" applyAlignment="1">
      <alignment horizontal="center" vertical="center"/>
    </xf>
    <xf numFmtId="0" fontId="17" fillId="0" borderId="32" xfId="49" applyFont="1" applyFill="1" applyBorder="1" applyAlignment="1">
      <alignment horizontal="center" vertical="center"/>
    </xf>
    <xf numFmtId="0" fontId="15" fillId="0" borderId="33" xfId="49" applyFont="1" applyFill="1" applyBorder="1" applyAlignment="1">
      <alignment horizontal="center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center" vertical="center"/>
    </xf>
    <xf numFmtId="0" fontId="18" fillId="0" borderId="36" xfId="49" applyFont="1" applyFill="1" applyBorder="1" applyAlignment="1">
      <alignment horizontal="left" vertical="center"/>
    </xf>
    <xf numFmtId="0" fontId="15" fillId="0" borderId="32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 wrapText="1"/>
    </xf>
    <xf numFmtId="0" fontId="19" fillId="0" borderId="34" xfId="49" applyFont="1" applyFill="1" applyBorder="1" applyAlignment="1">
      <alignment horizontal="center" vertical="center"/>
    </xf>
    <xf numFmtId="0" fontId="19" fillId="0" borderId="36" xfId="49" applyFont="1" applyFill="1" applyBorder="1" applyAlignment="1">
      <alignment horizontal="left" vertical="center"/>
    </xf>
    <xf numFmtId="0" fontId="17" fillId="0" borderId="37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center" vertical="center"/>
    </xf>
    <xf numFmtId="0" fontId="0" fillId="0" borderId="0" xfId="0" applyFont="1"/>
    <xf numFmtId="0" fontId="4" fillId="2" borderId="8" xfId="50" applyFont="1" applyFill="1" applyBorder="1" applyAlignment="1">
      <alignment horizontal="center"/>
    </xf>
    <xf numFmtId="0" fontId="4" fillId="2" borderId="9" xfId="50" applyFont="1" applyFill="1" applyBorder="1" applyAlignment="1">
      <alignment horizontal="center"/>
    </xf>
    <xf numFmtId="0" fontId="4" fillId="2" borderId="10" xfId="50" applyFont="1" applyFill="1" applyBorder="1" applyAlignment="1">
      <alignment horizontal="center"/>
    </xf>
    <xf numFmtId="49" fontId="3" fillId="2" borderId="11" xfId="52" applyNumberFormat="1" applyFont="1" applyFill="1" applyBorder="1" applyAlignment="1">
      <alignment horizontal="center" vertical="center"/>
    </xf>
    <xf numFmtId="49" fontId="11" fillId="0" borderId="4" xfId="53" applyNumberFormat="1" applyFont="1" applyFill="1" applyBorder="1" applyAlignment="1">
      <alignment horizontal="center"/>
    </xf>
    <xf numFmtId="0" fontId="21" fillId="0" borderId="13" xfId="49" applyFont="1" applyFill="1" applyBorder="1" applyAlignment="1">
      <alignment horizontal="center" vertical="top"/>
    </xf>
    <xf numFmtId="0" fontId="20" fillId="0" borderId="38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center" vertical="center"/>
    </xf>
    <xf numFmtId="0" fontId="18" fillId="0" borderId="39" xfId="49" applyFont="1" applyFill="1" applyBorder="1" applyAlignment="1">
      <alignment horizontal="left" vertical="center"/>
    </xf>
    <xf numFmtId="0" fontId="18" fillId="0" borderId="14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32" xfId="49" applyFont="1" applyFill="1" applyBorder="1" applyAlignment="1">
      <alignment horizontal="center" vertical="center"/>
    </xf>
    <xf numFmtId="0" fontId="20" fillId="0" borderId="14" xfId="49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20" fillId="0" borderId="32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left" vertical="center"/>
    </xf>
    <xf numFmtId="0" fontId="16" fillId="0" borderId="21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14" fontId="16" fillId="0" borderId="21" xfId="49" applyNumberFormat="1" applyFont="1" applyFill="1" applyBorder="1" applyAlignment="1">
      <alignment horizontal="center" vertical="center"/>
    </xf>
    <xf numFmtId="14" fontId="16" fillId="0" borderId="33" xfId="49" applyNumberFormat="1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vertical="center"/>
    </xf>
    <xf numFmtId="0" fontId="16" fillId="0" borderId="21" xfId="49" applyFont="1" applyFill="1" applyBorder="1" applyAlignment="1">
      <alignment vertical="center"/>
    </xf>
    <xf numFmtId="0" fontId="16" fillId="0" borderId="33" xfId="49" applyFont="1" applyFill="1" applyBorder="1" applyAlignment="1">
      <alignment vertical="center"/>
    </xf>
    <xf numFmtId="0" fontId="18" fillId="0" borderId="21" xfId="49" applyFont="1" applyFill="1" applyBorder="1" applyAlignment="1">
      <alignment vertical="center"/>
    </xf>
    <xf numFmtId="0" fontId="16" fillId="0" borderId="36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vertical="center"/>
    </xf>
    <xf numFmtId="0" fontId="22" fillId="0" borderId="22" xfId="49" applyFont="1" applyFill="1" applyBorder="1" applyAlignment="1">
      <alignment vertical="center"/>
    </xf>
    <xf numFmtId="0" fontId="16" fillId="0" borderId="34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14" fontId="16" fillId="0" borderId="23" xfId="49" applyNumberFormat="1" applyFont="1" applyFill="1" applyBorder="1" applyAlignment="1">
      <alignment horizontal="center" vertical="center"/>
    </xf>
    <xf numFmtId="14" fontId="16" fillId="0" borderId="34" xfId="49" applyNumberFormat="1" applyFont="1" applyFill="1" applyBorder="1" applyAlignment="1">
      <alignment horizontal="center" vertical="center"/>
    </xf>
    <xf numFmtId="0" fontId="18" fillId="0" borderId="40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vertical="center"/>
    </xf>
    <xf numFmtId="0" fontId="19" fillId="0" borderId="44" xfId="49" applyFont="1" applyFill="1" applyBorder="1" applyAlignment="1">
      <alignment horizontal="left" vertical="center"/>
    </xf>
    <xf numFmtId="0" fontId="16" fillId="0" borderId="44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vertical="center"/>
    </xf>
    <xf numFmtId="0" fontId="18" fillId="0" borderId="44" xfId="49" applyFont="1" applyFill="1" applyBorder="1" applyAlignment="1">
      <alignment vertical="center"/>
    </xf>
    <xf numFmtId="0" fontId="19" fillId="0" borderId="21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horizontal="center" vertical="center"/>
    </xf>
    <xf numFmtId="0" fontId="16" fillId="0" borderId="44" xfId="49" applyFont="1" applyFill="1" applyBorder="1" applyAlignment="1">
      <alignment horizontal="center" vertical="center"/>
    </xf>
    <xf numFmtId="0" fontId="18" fillId="0" borderId="44" xfId="49" applyFont="1" applyFill="1" applyBorder="1" applyAlignment="1">
      <alignment horizontal="center" vertical="center"/>
    </xf>
    <xf numFmtId="0" fontId="19" fillId="0" borderId="44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center" vertical="center"/>
    </xf>
    <xf numFmtId="0" fontId="19" fillId="0" borderId="21" xfId="49" applyFont="1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left" vertical="center" wrapText="1"/>
    </xf>
    <xf numFmtId="0" fontId="18" fillId="0" borderId="30" xfId="49" applyFont="1" applyFill="1" applyBorder="1" applyAlignment="1">
      <alignment horizontal="left" vertical="center" wrapText="1"/>
    </xf>
    <xf numFmtId="0" fontId="18" fillId="0" borderId="43" xfId="49" applyFont="1" applyFill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23" fillId="0" borderId="45" xfId="49" applyFont="1" applyFill="1" applyBorder="1" applyAlignment="1">
      <alignment horizontal="left" vertical="center" wrapText="1"/>
    </xf>
    <xf numFmtId="0" fontId="16" fillId="0" borderId="18" xfId="49" applyFont="1" applyFill="1" applyBorder="1" applyAlignment="1">
      <alignment horizontal="left" vertical="center"/>
    </xf>
    <xf numFmtId="9" fontId="16" fillId="0" borderId="21" xfId="49" applyNumberFormat="1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left" vertical="center"/>
    </xf>
    <xf numFmtId="9" fontId="16" fillId="0" borderId="28" xfId="49" applyNumberFormat="1" applyFont="1" applyFill="1" applyBorder="1" applyAlignment="1">
      <alignment horizontal="left" vertical="center"/>
    </xf>
    <xf numFmtId="9" fontId="16" fillId="0" borderId="25" xfId="49" applyNumberFormat="1" applyFont="1" applyFill="1" applyBorder="1" applyAlignment="1">
      <alignment horizontal="left" vertical="center"/>
    </xf>
    <xf numFmtId="9" fontId="16" fillId="0" borderId="29" xfId="49" applyNumberFormat="1" applyFont="1" applyFill="1" applyBorder="1" applyAlignment="1">
      <alignment horizontal="left" vertical="center"/>
    </xf>
    <xf numFmtId="9" fontId="16" fillId="0" borderId="30" xfId="49" applyNumberFormat="1" applyFont="1" applyFill="1" applyBorder="1" applyAlignment="1">
      <alignment horizontal="left" vertical="center"/>
    </xf>
    <xf numFmtId="0" fontId="15" fillId="0" borderId="43" xfId="49" applyFont="1" applyFill="1" applyBorder="1" applyAlignment="1">
      <alignment horizontal="left" vertical="center"/>
    </xf>
    <xf numFmtId="0" fontId="15" fillId="0" borderId="44" xfId="49" applyFont="1" applyFill="1" applyBorder="1" applyAlignment="1">
      <alignment horizontal="left" vertical="center"/>
    </xf>
    <xf numFmtId="0" fontId="15" fillId="0" borderId="46" xfId="49" applyFont="1" applyFill="1" applyBorder="1" applyAlignment="1">
      <alignment horizontal="left" vertical="center"/>
    </xf>
    <xf numFmtId="0" fontId="15" fillId="0" borderId="30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16" fillId="0" borderId="47" xfId="49" applyFont="1" applyFill="1" applyBorder="1" applyAlignment="1">
      <alignment horizontal="left" vertical="center"/>
    </xf>
    <xf numFmtId="0" fontId="16" fillId="0" borderId="48" xfId="49" applyFont="1" applyFill="1" applyBorder="1" applyAlignment="1">
      <alignment horizontal="left" vertical="center"/>
    </xf>
    <xf numFmtId="0" fontId="16" fillId="0" borderId="26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vertical="center"/>
    </xf>
    <xf numFmtId="0" fontId="12" fillId="0" borderId="42" xfId="49" applyFont="1" applyFill="1" applyBorder="1" applyAlignment="1">
      <alignment horizontal="center" vertical="center"/>
    </xf>
    <xf numFmtId="0" fontId="20" fillId="0" borderId="39" xfId="49" applyFont="1" applyFill="1" applyBorder="1" applyAlignment="1">
      <alignment vertical="center"/>
    </xf>
    <xf numFmtId="0" fontId="16" fillId="0" borderId="49" xfId="49" applyFont="1" applyFill="1" applyBorder="1" applyAlignment="1">
      <alignment vertical="center"/>
    </xf>
    <xf numFmtId="0" fontId="20" fillId="0" borderId="49" xfId="49" applyFont="1" applyFill="1" applyBorder="1" applyAlignment="1">
      <alignment vertical="center"/>
    </xf>
    <xf numFmtId="58" fontId="19" fillId="0" borderId="39" xfId="49" applyNumberFormat="1" applyFont="1" applyFill="1" applyBorder="1" applyAlignment="1">
      <alignment vertical="center"/>
    </xf>
    <xf numFmtId="0" fontId="20" fillId="0" borderId="27" xfId="49" applyFont="1" applyFill="1" applyBorder="1" applyAlignment="1">
      <alignment horizontal="center" vertical="center"/>
    </xf>
    <xf numFmtId="0" fontId="16" fillId="0" borderId="40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9" fillId="0" borderId="49" xfId="49" applyFont="1" applyFill="1" applyBorder="1" applyAlignment="1">
      <alignment vertical="center"/>
    </xf>
    <xf numFmtId="0" fontId="19" fillId="0" borderId="39" xfId="49" applyFont="1" applyFill="1" applyBorder="1" applyAlignment="1">
      <alignment horizontal="center" vertical="center"/>
    </xf>
    <xf numFmtId="0" fontId="19" fillId="0" borderId="50" xfId="49" applyFont="1" applyFill="1" applyBorder="1" applyAlignment="1">
      <alignment horizontal="center" vertical="center"/>
    </xf>
    <xf numFmtId="0" fontId="16" fillId="0" borderId="23" xfId="49" applyFont="1" applyFill="1" applyBorder="1" applyAlignment="1">
      <alignment horizontal="left" vertical="center"/>
    </xf>
    <xf numFmtId="0" fontId="16" fillId="0" borderId="34" xfId="49" applyFont="1" applyFill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20" fillId="0" borderId="52" xfId="49" applyFont="1" applyFill="1" applyBorder="1" applyAlignment="1">
      <alignment horizontal="left" vertical="center"/>
    </xf>
    <xf numFmtId="0" fontId="16" fillId="0" borderId="5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 wrapText="1"/>
    </xf>
    <xf numFmtId="0" fontId="18" fillId="0" borderId="53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 wrapText="1"/>
    </xf>
    <xf numFmtId="0" fontId="24" fillId="0" borderId="33" xfId="49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9" fontId="16" fillId="0" borderId="35" xfId="49" applyNumberFormat="1" applyFont="1" applyFill="1" applyBorder="1" applyAlignment="1">
      <alignment horizontal="left" vertical="center"/>
    </xf>
    <xf numFmtId="9" fontId="16" fillId="0" borderId="37" xfId="49" applyNumberFormat="1" applyFont="1" applyFill="1" applyBorder="1" applyAlignment="1">
      <alignment horizontal="left" vertical="center"/>
    </xf>
    <xf numFmtId="0" fontId="15" fillId="0" borderId="53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16" fillId="0" borderId="54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center" vertical="center"/>
    </xf>
    <xf numFmtId="0" fontId="16" fillId="0" borderId="49" xfId="49" applyFont="1" applyFill="1" applyBorder="1" applyAlignment="1">
      <alignment horizontal="center" vertical="center"/>
    </xf>
    <xf numFmtId="0" fontId="16" fillId="0" borderId="51" xfId="49" applyFont="1" applyFill="1" applyBorder="1" applyAlignment="1">
      <alignment horizontal="center" vertical="center"/>
    </xf>
    <xf numFmtId="0" fontId="16" fillId="0" borderId="51" xfId="49" applyFont="1" applyFill="1" applyBorder="1" applyAlignment="1">
      <alignment horizontal="left" vertical="center"/>
    </xf>
    <xf numFmtId="0" fontId="25" fillId="0" borderId="0" xfId="0" applyFont="1"/>
    <xf numFmtId="0" fontId="0" fillId="0" borderId="0" xfId="0" applyAlignment="1">
      <alignment vertical="center"/>
    </xf>
    <xf numFmtId="0" fontId="26" fillId="0" borderId="56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27" fillId="3" borderId="57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28" fillId="0" borderId="58" xfId="0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60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8" fillId="0" borderId="6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29" fillId="0" borderId="6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0" fontId="29" fillId="0" borderId="59" xfId="0" applyFont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3" borderId="60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vertical="center" wrapText="1"/>
    </xf>
    <xf numFmtId="0" fontId="6" fillId="3" borderId="57" xfId="0" applyFont="1" applyFill="1" applyBorder="1" applyAlignment="1">
      <alignment vertical="center"/>
    </xf>
    <xf numFmtId="0" fontId="28" fillId="0" borderId="5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 vertical="top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23" xfId="51"/>
    <cellStyle name="常规 4" xfId="52"/>
    <cellStyle name="常规 10 10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checked="Checked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11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790700" y="2235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22225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00575" y="21558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104900" y="2235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22225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639050" y="21558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10</xdr:row>
          <xdr:rowOff>190500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790700" y="203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180975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933825" y="203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158750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4600575" y="2000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11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914775" y="2235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10</xdr:row>
          <xdr:rowOff>190500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104900" y="203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6934200" y="203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31750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629525" y="19431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11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6943725" y="2235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6350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123950" y="3057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15875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123950" y="3260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6350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800225" y="325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809750" y="3048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6350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3905250" y="325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895725" y="3048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6350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600575" y="325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600575" y="3048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6350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953250" y="325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658100" y="325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953250" y="3048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658100" y="3048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6991350" y="1219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6991350" y="1422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6991350" y="101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139700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6981825" y="77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3</xdr:row>
          <xdr:rowOff>168275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6972300" y="5778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168275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29525" y="5492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149225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39050" y="762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658100" y="1016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658100" y="1219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658100" y="1422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790700" y="243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12</xdr:row>
          <xdr:rowOff>180975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104900" y="243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12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3933825" y="2438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12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4600575" y="2438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228600</xdr:colOff>
          <xdr:row>12</xdr:row>
          <xdr:rowOff>190500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667375" y="243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6350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123950" y="910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45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1123950" y="9296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45</xdr:row>
          <xdr:rowOff>180975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809750" y="9296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44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809750" y="909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45</xdr:row>
          <xdr:rowOff>190500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3952875" y="9296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44</xdr:row>
          <xdr:rowOff>180975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3943350" y="909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45</xdr:row>
          <xdr:rowOff>180975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581525" y="9296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44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581525" y="909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45</xdr:row>
          <xdr:rowOff>190500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953250" y="9296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45</xdr:row>
          <xdr:rowOff>190500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658100" y="9296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44</xdr:row>
          <xdr:rowOff>180975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6943725" y="909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44</xdr:row>
          <xdr:rowOff>180975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658100" y="909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228600</xdr:colOff>
          <xdr:row>45</xdr:row>
          <xdr:rowOff>190500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5667375" y="9296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228600</xdr:colOff>
          <xdr:row>44</xdr:row>
          <xdr:rowOff>190500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5667375" y="909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247650</xdr:colOff>
          <xdr:row>45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2876550" y="9296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247650</xdr:colOff>
          <xdr:row>44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2876550" y="909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22225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639050" y="2378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12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6934200" y="243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228600</xdr:colOff>
          <xdr:row>11</xdr:row>
          <xdr:rowOff>190500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5667375" y="2235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228600</xdr:colOff>
          <xdr:row>10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5667375" y="203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228600</xdr:colOff>
          <xdr:row>45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5667375" y="9296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809750" y="685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2495550" y="6858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581025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11475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581025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60675" y="367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581025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84475" y="367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7</xdr:col>
      <xdr:colOff>581025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11475" y="3670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581025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11475" y="589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389890</xdr:colOff>
          <xdr:row>10</xdr:row>
          <xdr:rowOff>162560</xdr:rowOff>
        </xdr:from>
        <xdr:to>
          <xdr:col>3</xdr:col>
          <xdr:colOff>466725</xdr:colOff>
          <xdr:row>12</xdr:row>
          <xdr:rowOff>32385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761490" y="2210435"/>
              <a:ext cx="762635" cy="250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238125</xdr:colOff>
          <xdr:row>38</xdr:row>
          <xdr:rowOff>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219200" y="7191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190500</xdr:colOff>
          <xdr:row>8</xdr:row>
          <xdr:rowOff>66675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1152525" y="14573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4295775" y="7191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5705475" y="7191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7058025" y="7200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476250</xdr:colOff>
          <xdr:row>14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1752600" y="26193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171450</xdr:rowOff>
        </xdr:from>
        <xdr:to>
          <xdr:col>6</xdr:col>
          <xdr:colOff>114300</xdr:colOff>
          <xdr:row>12</xdr:row>
          <xdr:rowOff>32385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3933825" y="2219325"/>
              <a:ext cx="428625" cy="2419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161925</xdr:rowOff>
        </xdr:from>
        <xdr:to>
          <xdr:col>7</xdr:col>
          <xdr:colOff>371475</xdr:colOff>
          <xdr:row>12</xdr:row>
          <xdr:rowOff>57150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4667250" y="2209800"/>
              <a:ext cx="6381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153670</xdr:rowOff>
        </xdr:from>
        <xdr:to>
          <xdr:col>7</xdr:col>
          <xdr:colOff>371475</xdr:colOff>
          <xdr:row>13</xdr:row>
          <xdr:rowOff>52070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667250" y="2392045"/>
              <a:ext cx="638175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12</xdr:row>
          <xdr:rowOff>171450</xdr:rowOff>
        </xdr:from>
        <xdr:to>
          <xdr:col>6</xdr:col>
          <xdr:colOff>189865</xdr:colOff>
          <xdr:row>14</xdr:row>
          <xdr:rowOff>45720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3923665" y="2600325"/>
              <a:ext cx="514350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153670</xdr:rowOff>
        </xdr:from>
        <xdr:to>
          <xdr:col>7</xdr:col>
          <xdr:colOff>371475</xdr:colOff>
          <xdr:row>14</xdr:row>
          <xdr:rowOff>51435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4667250" y="2582545"/>
              <a:ext cx="63817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10</xdr:row>
          <xdr:rowOff>151130</xdr:rowOff>
        </xdr:from>
        <xdr:to>
          <xdr:col>11</xdr:col>
          <xdr:colOff>152400</xdr:colOff>
          <xdr:row>12</xdr:row>
          <xdr:rowOff>57150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7400925" y="2199005"/>
              <a:ext cx="428625" cy="287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47625</xdr:rowOff>
        </xdr:from>
        <xdr:to>
          <xdr:col>11</xdr:col>
          <xdr:colOff>161925</xdr:colOff>
          <xdr:row>13</xdr:row>
          <xdr:rowOff>137160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410450" y="2286000"/>
              <a:ext cx="428625" cy="4705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12</xdr:row>
          <xdr:rowOff>171450</xdr:rowOff>
        </xdr:from>
        <xdr:to>
          <xdr:col>10</xdr:col>
          <xdr:colOff>123825</xdr:colOff>
          <xdr:row>14</xdr:row>
          <xdr:rowOff>13970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6686550" y="2600325"/>
              <a:ext cx="4286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66675</xdr:rowOff>
        </xdr:from>
        <xdr:to>
          <xdr:col>11</xdr:col>
          <xdr:colOff>161925</xdr:colOff>
          <xdr:row>14</xdr:row>
          <xdr:rowOff>133350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410450" y="2495550"/>
              <a:ext cx="428625" cy="447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6534150" y="110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219950" y="723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7219950" y="9144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466725</xdr:colOff>
          <xdr:row>8</xdr:row>
          <xdr:rowOff>180975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1743075" y="1666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238125</xdr:colOff>
          <xdr:row>8</xdr:row>
          <xdr:rowOff>180975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390775" y="16764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9</xdr:row>
          <xdr:rowOff>180975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2390775" y="18669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7</xdr:row>
          <xdr:rowOff>180975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3133725" y="14763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409575</xdr:colOff>
          <xdr:row>7</xdr:row>
          <xdr:rowOff>180975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2486025" y="14763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142875</xdr:colOff>
          <xdr:row>7</xdr:row>
          <xdr:rowOff>180975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4048125" y="14763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6677025" y="2238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6677025" y="2428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219950" y="110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6534150" y="9144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6534150" y="723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238125</xdr:colOff>
          <xdr:row>13</xdr:row>
          <xdr:rowOff>28575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095375" y="24003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2</xdr:col>
          <xdr:colOff>609600</xdr:colOff>
          <xdr:row>24</xdr:row>
          <xdr:rowOff>41910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552575" y="4495800"/>
              <a:ext cx="428625" cy="2609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11</xdr:row>
          <xdr:rowOff>152400</xdr:rowOff>
        </xdr:from>
        <xdr:to>
          <xdr:col>3</xdr:col>
          <xdr:colOff>466725</xdr:colOff>
          <xdr:row>13</xdr:row>
          <xdr:rowOff>66040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1752600" y="2390775"/>
              <a:ext cx="77152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161290</xdr:rowOff>
        </xdr:from>
        <xdr:to>
          <xdr:col>2</xdr:col>
          <xdr:colOff>342900</xdr:colOff>
          <xdr:row>14</xdr:row>
          <xdr:rowOff>52070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085850" y="2590165"/>
              <a:ext cx="628650" cy="2717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342900</xdr:colOff>
          <xdr:row>12</xdr:row>
          <xdr:rowOff>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076325" y="22193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370840</xdr:colOff>
          <xdr:row>11</xdr:row>
          <xdr:rowOff>161925</xdr:rowOff>
        </xdr:from>
        <xdr:to>
          <xdr:col>6</xdr:col>
          <xdr:colOff>361950</xdr:colOff>
          <xdr:row>13</xdr:row>
          <xdr:rowOff>47625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3933190" y="2400300"/>
              <a:ext cx="67691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133350</xdr:colOff>
          <xdr:row>8</xdr:row>
          <xdr:rowOff>47625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1781175" y="14382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171450</xdr:rowOff>
        </xdr:from>
        <xdr:to>
          <xdr:col>3</xdr:col>
          <xdr:colOff>95250</xdr:colOff>
          <xdr:row>9</xdr:row>
          <xdr:rowOff>180975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1743075" y="18383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171450</xdr:rowOff>
        </xdr:from>
        <xdr:to>
          <xdr:col>4</xdr:col>
          <xdr:colOff>76200</xdr:colOff>
          <xdr:row>24</xdr:row>
          <xdr:rowOff>23495</xdr:rowOff>
        </xdr:to>
        <xdr:sp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2286000" y="4505325"/>
              <a:ext cx="53340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704850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44750" y="569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93950" y="35052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17750" y="35052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704850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44750" y="3505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704850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44750" y="569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9.xml"/><Relationship Id="rId8" Type="http://schemas.openxmlformats.org/officeDocument/2006/relationships/ctrlProp" Target="../ctrlProps/ctrlProp68.xml"/><Relationship Id="rId7" Type="http://schemas.openxmlformats.org/officeDocument/2006/relationships/ctrlProp" Target="../ctrlProps/ctrlProp67.xml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1" Type="http://schemas.openxmlformats.org/officeDocument/2006/relationships/ctrlProp" Target="../ctrlProps/ctrlProp101.xml"/><Relationship Id="rId40" Type="http://schemas.openxmlformats.org/officeDocument/2006/relationships/ctrlProp" Target="../ctrlProps/ctrlProp100.xml"/><Relationship Id="rId4" Type="http://schemas.openxmlformats.org/officeDocument/2006/relationships/ctrlProp" Target="../ctrlProps/ctrlProp64.xml"/><Relationship Id="rId39" Type="http://schemas.openxmlformats.org/officeDocument/2006/relationships/ctrlProp" Target="../ctrlProps/ctrlProp99.xml"/><Relationship Id="rId38" Type="http://schemas.openxmlformats.org/officeDocument/2006/relationships/ctrlProp" Target="../ctrlProps/ctrlProp98.xml"/><Relationship Id="rId37" Type="http://schemas.openxmlformats.org/officeDocument/2006/relationships/ctrlProp" Target="../ctrlProps/ctrlProp97.xml"/><Relationship Id="rId36" Type="http://schemas.openxmlformats.org/officeDocument/2006/relationships/ctrlProp" Target="../ctrlProps/ctrlProp96.xml"/><Relationship Id="rId35" Type="http://schemas.openxmlformats.org/officeDocument/2006/relationships/ctrlProp" Target="../ctrlProps/ctrlProp95.xml"/><Relationship Id="rId34" Type="http://schemas.openxmlformats.org/officeDocument/2006/relationships/ctrlProp" Target="../ctrlProps/ctrlProp94.xml"/><Relationship Id="rId33" Type="http://schemas.openxmlformats.org/officeDocument/2006/relationships/ctrlProp" Target="../ctrlProps/ctrlProp93.xml"/><Relationship Id="rId32" Type="http://schemas.openxmlformats.org/officeDocument/2006/relationships/ctrlProp" Target="../ctrlProps/ctrlProp92.xml"/><Relationship Id="rId31" Type="http://schemas.openxmlformats.org/officeDocument/2006/relationships/ctrlProp" Target="../ctrlProps/ctrlProp91.xml"/><Relationship Id="rId30" Type="http://schemas.openxmlformats.org/officeDocument/2006/relationships/ctrlProp" Target="../ctrlProps/ctrlProp90.xml"/><Relationship Id="rId3" Type="http://schemas.openxmlformats.org/officeDocument/2006/relationships/ctrlProp" Target="../ctrlProps/ctrlProp63.xml"/><Relationship Id="rId29" Type="http://schemas.openxmlformats.org/officeDocument/2006/relationships/ctrlProp" Target="../ctrlProps/ctrlProp89.xml"/><Relationship Id="rId28" Type="http://schemas.openxmlformats.org/officeDocument/2006/relationships/ctrlProp" Target="../ctrlProps/ctrlProp88.xml"/><Relationship Id="rId27" Type="http://schemas.openxmlformats.org/officeDocument/2006/relationships/ctrlProp" Target="../ctrlProps/ctrlProp87.xml"/><Relationship Id="rId26" Type="http://schemas.openxmlformats.org/officeDocument/2006/relationships/ctrlProp" Target="../ctrlProps/ctrlProp86.xml"/><Relationship Id="rId25" Type="http://schemas.openxmlformats.org/officeDocument/2006/relationships/ctrlProp" Target="../ctrlProps/ctrlProp85.xml"/><Relationship Id="rId24" Type="http://schemas.openxmlformats.org/officeDocument/2006/relationships/ctrlProp" Target="../ctrlProps/ctrlProp84.xml"/><Relationship Id="rId23" Type="http://schemas.openxmlformats.org/officeDocument/2006/relationships/ctrlProp" Target="../ctrlProps/ctrlProp83.xml"/><Relationship Id="rId22" Type="http://schemas.openxmlformats.org/officeDocument/2006/relationships/ctrlProp" Target="../ctrlProps/ctrlProp82.xml"/><Relationship Id="rId21" Type="http://schemas.openxmlformats.org/officeDocument/2006/relationships/ctrlProp" Target="../ctrlProps/ctrlProp81.xml"/><Relationship Id="rId20" Type="http://schemas.openxmlformats.org/officeDocument/2006/relationships/ctrlProp" Target="../ctrlProps/ctrlProp80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79.xml"/><Relationship Id="rId18" Type="http://schemas.openxmlformats.org/officeDocument/2006/relationships/ctrlProp" Target="../ctrlProps/ctrlProp78.xml"/><Relationship Id="rId17" Type="http://schemas.openxmlformats.org/officeDocument/2006/relationships/ctrlProp" Target="../ctrlProps/ctrlProp77.xml"/><Relationship Id="rId16" Type="http://schemas.openxmlformats.org/officeDocument/2006/relationships/ctrlProp" Target="../ctrlProps/ctrlProp76.xml"/><Relationship Id="rId15" Type="http://schemas.openxmlformats.org/officeDocument/2006/relationships/ctrlProp" Target="../ctrlProps/ctrlProp75.xml"/><Relationship Id="rId14" Type="http://schemas.openxmlformats.org/officeDocument/2006/relationships/ctrlProp" Target="../ctrlProps/ctrlProp74.xml"/><Relationship Id="rId13" Type="http://schemas.openxmlformats.org/officeDocument/2006/relationships/ctrlProp" Target="../ctrlProps/ctrlProp73.xml"/><Relationship Id="rId12" Type="http://schemas.openxmlformats.org/officeDocument/2006/relationships/ctrlProp" Target="../ctrlProps/ctrlProp72.xml"/><Relationship Id="rId11" Type="http://schemas.openxmlformats.org/officeDocument/2006/relationships/ctrlProp" Target="../ctrlProps/ctrlProp71.xml"/><Relationship Id="rId10" Type="http://schemas.openxmlformats.org/officeDocument/2006/relationships/ctrlProp" Target="../ctrlProps/ctrlProp70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5"/>
  <sheetViews>
    <sheetView zoomScale="125" zoomScaleNormal="125" workbookViewId="0">
      <selection activeCell="B8" sqref="B8"/>
    </sheetView>
  </sheetViews>
  <sheetFormatPr defaultColWidth="9" defaultRowHeight="13.5"/>
  <cols>
    <col min="1" max="1" width="5.9" customWidth="1"/>
    <col min="2" max="2" width="16.2" customWidth="1"/>
    <col min="3" max="3" width="12.8333333333333" customWidth="1"/>
    <col min="4" max="4" width="17.1" style="274" customWidth="1"/>
    <col min="5" max="5" width="29.4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5" customHeight="1" spans="1:1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="230" customFormat="1" ht="18" customHeight="1" spans="1:15">
      <c r="A2" s="233" t="s">
        <v>1</v>
      </c>
      <c r="B2" s="234" t="s">
        <v>2</v>
      </c>
      <c r="C2" s="234" t="s">
        <v>3</v>
      </c>
      <c r="D2" s="234" t="s">
        <v>4</v>
      </c>
      <c r="E2" s="234" t="s">
        <v>5</v>
      </c>
      <c r="F2" s="234" t="s">
        <v>6</v>
      </c>
      <c r="G2" s="234" t="s">
        <v>7</v>
      </c>
      <c r="H2" s="234" t="s">
        <v>8</v>
      </c>
      <c r="I2" s="233" t="s">
        <v>9</v>
      </c>
      <c r="J2" s="233" t="s">
        <v>10</v>
      </c>
      <c r="K2" s="233" t="s">
        <v>11</v>
      </c>
      <c r="L2" s="233" t="s">
        <v>12</v>
      </c>
      <c r="M2" s="233" t="s">
        <v>13</v>
      </c>
      <c r="N2" s="234" t="s">
        <v>14</v>
      </c>
      <c r="O2" s="234" t="s">
        <v>15</v>
      </c>
    </row>
    <row r="3" s="230" customFormat="1" ht="18" customHeight="1" spans="1:15">
      <c r="A3" s="233"/>
      <c r="B3" s="236"/>
      <c r="C3" s="236"/>
      <c r="D3" s="236"/>
      <c r="E3" s="236"/>
      <c r="F3" s="236"/>
      <c r="G3" s="236"/>
      <c r="H3" s="236"/>
      <c r="I3" s="233" t="s">
        <v>16</v>
      </c>
      <c r="J3" s="233" t="s">
        <v>16</v>
      </c>
      <c r="K3" s="233" t="s">
        <v>16</v>
      </c>
      <c r="L3" s="233" t="s">
        <v>16</v>
      </c>
      <c r="M3" s="233" t="s">
        <v>16</v>
      </c>
      <c r="N3" s="236"/>
      <c r="O3" s="236"/>
    </row>
    <row r="4" ht="14.25" customHeight="1" spans="1:15">
      <c r="A4" s="239">
        <v>1</v>
      </c>
      <c r="B4" s="250">
        <v>2786</v>
      </c>
      <c r="C4" s="240" t="s">
        <v>17</v>
      </c>
      <c r="D4" s="240" t="s">
        <v>18</v>
      </c>
      <c r="E4" s="240" t="s">
        <v>19</v>
      </c>
      <c r="F4" s="239" t="s">
        <v>20</v>
      </c>
      <c r="G4" s="239"/>
      <c r="H4" s="239"/>
      <c r="I4" s="239">
        <v>0</v>
      </c>
      <c r="J4" s="239">
        <v>1</v>
      </c>
      <c r="K4" s="239">
        <v>2</v>
      </c>
      <c r="L4" s="239">
        <v>1</v>
      </c>
      <c r="M4" s="239">
        <v>2</v>
      </c>
      <c r="N4" s="239">
        <f t="shared" ref="N4:N9" si="0">SUM(I4:M4)</f>
        <v>6</v>
      </c>
      <c r="O4" s="239" t="s">
        <v>21</v>
      </c>
    </row>
    <row r="5" ht="14.25" customHeight="1" spans="1:15">
      <c r="A5" s="239">
        <v>2</v>
      </c>
      <c r="B5" s="250">
        <v>2787</v>
      </c>
      <c r="C5" s="240" t="s">
        <v>17</v>
      </c>
      <c r="D5" s="240" t="s">
        <v>22</v>
      </c>
      <c r="E5" s="240" t="s">
        <v>19</v>
      </c>
      <c r="F5" s="239" t="s">
        <v>20</v>
      </c>
      <c r="G5" s="239"/>
      <c r="H5" s="239"/>
      <c r="I5" s="239">
        <v>1</v>
      </c>
      <c r="J5" s="239">
        <v>1</v>
      </c>
      <c r="K5" s="239">
        <v>1</v>
      </c>
      <c r="L5" s="239">
        <v>1</v>
      </c>
      <c r="M5" s="239">
        <v>2</v>
      </c>
      <c r="N5" s="239">
        <f t="shared" si="0"/>
        <v>6</v>
      </c>
      <c r="O5" s="239" t="s">
        <v>21</v>
      </c>
    </row>
    <row r="6" ht="14.25" customHeight="1" spans="1:15">
      <c r="A6" s="239">
        <v>3</v>
      </c>
      <c r="B6" s="250">
        <v>2785</v>
      </c>
      <c r="C6" s="240" t="s">
        <v>17</v>
      </c>
      <c r="D6" s="240" t="s">
        <v>23</v>
      </c>
      <c r="E6" s="240" t="s">
        <v>19</v>
      </c>
      <c r="F6" s="239" t="s">
        <v>20</v>
      </c>
      <c r="G6" s="239"/>
      <c r="H6" s="239"/>
      <c r="I6" s="239">
        <v>1</v>
      </c>
      <c r="J6" s="239">
        <v>0</v>
      </c>
      <c r="K6" s="239">
        <v>0</v>
      </c>
      <c r="L6" s="239">
        <v>0</v>
      </c>
      <c r="M6" s="239">
        <v>2</v>
      </c>
      <c r="N6" s="239">
        <f t="shared" si="0"/>
        <v>3</v>
      </c>
      <c r="O6" s="239" t="s">
        <v>21</v>
      </c>
    </row>
    <row r="7" ht="14.25" customHeight="1" spans="1:15">
      <c r="A7" s="239">
        <v>4</v>
      </c>
      <c r="B7" s="250">
        <v>3939</v>
      </c>
      <c r="C7" s="240" t="s">
        <v>17</v>
      </c>
      <c r="D7" s="240" t="s">
        <v>18</v>
      </c>
      <c r="E7" s="240" t="s">
        <v>19</v>
      </c>
      <c r="F7" s="239" t="s">
        <v>20</v>
      </c>
      <c r="G7" s="239"/>
      <c r="H7" s="239"/>
      <c r="I7" s="239">
        <v>2</v>
      </c>
      <c r="J7" s="239">
        <v>0</v>
      </c>
      <c r="K7" s="239">
        <v>0</v>
      </c>
      <c r="L7" s="239">
        <v>0</v>
      </c>
      <c r="M7" s="239">
        <v>3</v>
      </c>
      <c r="N7" s="239">
        <f t="shared" si="0"/>
        <v>5</v>
      </c>
      <c r="O7" s="239" t="s">
        <v>21</v>
      </c>
    </row>
    <row r="8" ht="14.25" customHeight="1" spans="1:15">
      <c r="A8" s="239">
        <v>5</v>
      </c>
      <c r="B8" s="250">
        <v>3938</v>
      </c>
      <c r="C8" s="240" t="s">
        <v>17</v>
      </c>
      <c r="D8" s="240" t="s">
        <v>23</v>
      </c>
      <c r="E8" s="240" t="s">
        <v>19</v>
      </c>
      <c r="F8" s="239" t="s">
        <v>20</v>
      </c>
      <c r="G8" s="239"/>
      <c r="H8" s="239"/>
      <c r="I8" s="239">
        <v>2</v>
      </c>
      <c r="J8" s="239">
        <v>0</v>
      </c>
      <c r="K8" s="239">
        <v>1</v>
      </c>
      <c r="L8" s="239">
        <v>0</v>
      </c>
      <c r="M8" s="239">
        <v>2</v>
      </c>
      <c r="N8" s="239">
        <f t="shared" si="0"/>
        <v>5</v>
      </c>
      <c r="O8" s="239" t="s">
        <v>21</v>
      </c>
    </row>
    <row r="9" ht="14.25" customHeight="1" spans="1:15">
      <c r="A9" s="239">
        <v>6</v>
      </c>
      <c r="B9" s="250"/>
      <c r="C9" s="240"/>
      <c r="D9" s="240"/>
      <c r="E9" s="240"/>
      <c r="F9" s="239"/>
      <c r="G9" s="239"/>
      <c r="H9" s="239"/>
      <c r="I9" s="239"/>
      <c r="J9" s="239"/>
      <c r="K9" s="239"/>
      <c r="L9" s="239"/>
      <c r="M9" s="239"/>
      <c r="N9" s="239"/>
      <c r="O9" s="239"/>
    </row>
    <row r="10" ht="14.25" customHeight="1" spans="1:15">
      <c r="A10" s="239">
        <v>7</v>
      </c>
      <c r="B10" s="239"/>
      <c r="C10" s="239"/>
      <c r="D10" s="239"/>
      <c r="E10" s="252"/>
      <c r="F10" s="239"/>
      <c r="G10" s="239"/>
      <c r="H10" s="239"/>
      <c r="I10" s="239"/>
      <c r="J10" s="239"/>
      <c r="K10" s="239"/>
      <c r="L10" s="239"/>
      <c r="M10" s="239"/>
      <c r="N10" s="239"/>
      <c r="O10" s="239"/>
    </row>
    <row r="11" ht="14.25" customHeight="1" spans="1:15">
      <c r="A11" s="239">
        <v>8</v>
      </c>
      <c r="B11" s="239"/>
      <c r="C11" s="239"/>
      <c r="D11" s="239"/>
      <c r="E11" s="252"/>
      <c r="F11" s="239"/>
      <c r="G11" s="239"/>
      <c r="H11" s="239"/>
      <c r="I11" s="239"/>
      <c r="J11" s="239"/>
      <c r="K11" s="239"/>
      <c r="L11" s="239"/>
      <c r="M11" s="239"/>
      <c r="N11" s="239"/>
      <c r="O11" s="239"/>
    </row>
    <row r="12" s="274" customFormat="1" ht="14.25" customHeight="1" spans="1:15">
      <c r="A12" s="239">
        <v>9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</row>
    <row r="13" ht="14.25" customHeight="1" spans="1:15">
      <c r="A13" s="239">
        <v>10</v>
      </c>
      <c r="B13" s="238"/>
      <c r="C13" s="238"/>
      <c r="D13" s="239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</row>
    <row r="14" s="231" customFormat="1" ht="29.25" customHeight="1" spans="1:15">
      <c r="A14" s="241" t="s">
        <v>24</v>
      </c>
      <c r="B14" s="242"/>
      <c r="C14" s="242"/>
      <c r="D14" s="243"/>
      <c r="E14" s="244"/>
      <c r="F14" s="258"/>
      <c r="G14" s="258"/>
      <c r="H14" s="258"/>
      <c r="I14" s="253"/>
      <c r="J14" s="241" t="s">
        <v>25</v>
      </c>
      <c r="K14" s="242"/>
      <c r="L14" s="242"/>
      <c r="M14" s="245"/>
      <c r="N14" s="242"/>
      <c r="O14" s="243"/>
    </row>
    <row r="15" ht="73" customHeight="1" spans="1:15">
      <c r="A15" s="246" t="s">
        <v>26</v>
      </c>
      <c r="B15" s="247"/>
      <c r="C15" s="247"/>
      <c r="D15" s="275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11 O4:O7 O9:O10 O12:O1048576">
      <formula1>"YES,NO"</formula1>
    </dataValidation>
  </dataValidations>
  <printOptions horizontalCentered="1" verticalCentered="1"/>
  <pageMargins left="0.118055555555556" right="0.118055555555556" top="0.2125" bottom="0.2125" header="0.5" footer="0.10625"/>
  <pageSetup paperSize="9" scale="8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Q11" sqref="Q11"/>
    </sheetView>
  </sheetViews>
  <sheetFormatPr defaultColWidth="9" defaultRowHeight="13.5"/>
  <cols>
    <col min="1" max="1" width="16.75" customWidth="1"/>
    <col min="9" max="9" width="11.5" customWidth="1"/>
    <col min="10" max="16" width="11.5083333333333" customWidth="1"/>
  </cols>
  <sheetData>
    <row r="1" ht="34.5" customHeight="1" spans="1:16">
      <c r="A1" s="1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4.5" customHeight="1" spans="1:16">
      <c r="A2" s="3" t="s">
        <v>95</v>
      </c>
      <c r="B2" s="4" t="s">
        <v>19</v>
      </c>
      <c r="C2" s="4"/>
      <c r="D2" s="5" t="s">
        <v>47</v>
      </c>
      <c r="E2" s="4" t="s">
        <v>88</v>
      </c>
      <c r="F2" s="4"/>
      <c r="G2" s="4"/>
      <c r="H2" s="6"/>
      <c r="I2" s="25" t="s">
        <v>91</v>
      </c>
      <c r="J2" s="26" t="s">
        <v>35</v>
      </c>
      <c r="K2" s="27"/>
      <c r="L2" s="27"/>
      <c r="M2" s="27"/>
      <c r="N2" s="27"/>
      <c r="O2" s="27"/>
      <c r="P2" s="28"/>
    </row>
    <row r="3" ht="34.5" customHeight="1" spans="1:16">
      <c r="A3" s="7" t="s">
        <v>173</v>
      </c>
      <c r="B3" s="8" t="s">
        <v>174</v>
      </c>
      <c r="C3" s="8"/>
      <c r="D3" s="8"/>
      <c r="E3" s="8"/>
      <c r="F3" s="8"/>
      <c r="G3" s="8"/>
      <c r="H3" s="9"/>
      <c r="I3" s="9"/>
      <c r="J3" s="9"/>
      <c r="K3" s="29" t="s">
        <v>175</v>
      </c>
      <c r="L3" s="29"/>
      <c r="M3" s="29"/>
      <c r="N3" s="29"/>
      <c r="O3" s="29"/>
      <c r="P3" s="30"/>
    </row>
    <row r="4" ht="34.5" customHeight="1" spans="1:16">
      <c r="A4" s="7"/>
      <c r="B4" s="10" t="s">
        <v>140</v>
      </c>
      <c r="C4" s="10" t="s">
        <v>141</v>
      </c>
      <c r="D4" s="11" t="s">
        <v>142</v>
      </c>
      <c r="E4" s="10" t="s">
        <v>143</v>
      </c>
      <c r="F4" s="10" t="s">
        <v>144</v>
      </c>
      <c r="G4" s="10" t="s">
        <v>145</v>
      </c>
      <c r="H4" s="9"/>
      <c r="I4" s="31" t="s">
        <v>261</v>
      </c>
      <c r="J4" s="31"/>
      <c r="K4" s="32" t="s">
        <v>140</v>
      </c>
      <c r="L4" s="32" t="s">
        <v>141</v>
      </c>
      <c r="M4" s="33" t="s">
        <v>142</v>
      </c>
      <c r="N4" s="32" t="s">
        <v>143</v>
      </c>
      <c r="O4" s="32" t="s">
        <v>144</v>
      </c>
      <c r="P4" s="34" t="s">
        <v>145</v>
      </c>
    </row>
    <row r="5" ht="34.5" customHeight="1" spans="1:16">
      <c r="A5" s="12" t="s">
        <v>178</v>
      </c>
      <c r="B5" s="10" t="s">
        <v>179</v>
      </c>
      <c r="C5" s="10" t="s">
        <v>180</v>
      </c>
      <c r="D5" s="11" t="s">
        <v>181</v>
      </c>
      <c r="E5" s="10" t="s">
        <v>182</v>
      </c>
      <c r="F5" s="10" t="s">
        <v>183</v>
      </c>
      <c r="G5" s="10" t="s">
        <v>184</v>
      </c>
      <c r="H5" s="9"/>
      <c r="I5" s="35" t="s">
        <v>262</v>
      </c>
      <c r="J5" s="31"/>
      <c r="K5" s="31" t="s">
        <v>18</v>
      </c>
      <c r="L5" s="31" t="s">
        <v>18</v>
      </c>
      <c r="M5" s="36" t="s">
        <v>22</v>
      </c>
      <c r="N5" s="36" t="s">
        <v>22</v>
      </c>
      <c r="O5" s="36" t="s">
        <v>23</v>
      </c>
      <c r="P5" s="37" t="s">
        <v>23</v>
      </c>
    </row>
    <row r="6" ht="34.5" customHeight="1" spans="1:16">
      <c r="A6" s="12" t="s">
        <v>186</v>
      </c>
      <c r="B6" s="13">
        <f>C6-1</f>
        <v>57</v>
      </c>
      <c r="C6" s="13">
        <f>D6-2</f>
        <v>58</v>
      </c>
      <c r="D6" s="14">
        <v>60</v>
      </c>
      <c r="E6" s="13">
        <f>D6+2</f>
        <v>62</v>
      </c>
      <c r="F6" s="13">
        <f>E6+2</f>
        <v>64</v>
      </c>
      <c r="G6" s="13">
        <f>F6+1</f>
        <v>65</v>
      </c>
      <c r="H6" s="9"/>
      <c r="I6" s="36" t="s">
        <v>263</v>
      </c>
      <c r="J6" s="38"/>
      <c r="K6" s="39" t="s">
        <v>264</v>
      </c>
      <c r="L6" s="39" t="s">
        <v>265</v>
      </c>
      <c r="M6" s="39" t="s">
        <v>266</v>
      </c>
      <c r="N6" s="39" t="s">
        <v>267</v>
      </c>
      <c r="O6" s="39" t="s">
        <v>264</v>
      </c>
      <c r="P6" s="40" t="s">
        <v>268</v>
      </c>
    </row>
    <row r="7" ht="34.5" customHeight="1" spans="1:16">
      <c r="A7" s="12" t="s">
        <v>189</v>
      </c>
      <c r="B7" s="13">
        <f t="shared" ref="B7:B9" si="0">C7-4</f>
        <v>82</v>
      </c>
      <c r="C7" s="13">
        <f t="shared" ref="C7:C9" si="1">D7-4</f>
        <v>86</v>
      </c>
      <c r="D7" s="14">
        <v>90</v>
      </c>
      <c r="E7" s="13">
        <f t="shared" ref="E7:E9" si="2">D7+4</f>
        <v>94</v>
      </c>
      <c r="F7" s="13">
        <f>E7+4</f>
        <v>98</v>
      </c>
      <c r="G7" s="13">
        <f t="shared" ref="G7:G9" si="3">F7+6</f>
        <v>104</v>
      </c>
      <c r="H7" s="9"/>
      <c r="I7" s="36" t="s">
        <v>269</v>
      </c>
      <c r="J7" s="38"/>
      <c r="K7" s="39" t="s">
        <v>263</v>
      </c>
      <c r="L7" s="39" t="s">
        <v>270</v>
      </c>
      <c r="M7" s="39" t="s">
        <v>271</v>
      </c>
      <c r="N7" s="39" t="s">
        <v>263</v>
      </c>
      <c r="O7" s="39" t="s">
        <v>272</v>
      </c>
      <c r="P7" s="40" t="s">
        <v>271</v>
      </c>
    </row>
    <row r="8" ht="34.5" customHeight="1" spans="1:16">
      <c r="A8" s="12" t="s">
        <v>191</v>
      </c>
      <c r="B8" s="13">
        <f t="shared" si="0"/>
        <v>76</v>
      </c>
      <c r="C8" s="13">
        <f t="shared" si="1"/>
        <v>80</v>
      </c>
      <c r="D8" s="14">
        <v>84</v>
      </c>
      <c r="E8" s="13">
        <f t="shared" si="2"/>
        <v>88</v>
      </c>
      <c r="F8" s="13">
        <f>E8+5</f>
        <v>93</v>
      </c>
      <c r="G8" s="13">
        <f t="shared" si="3"/>
        <v>99</v>
      </c>
      <c r="H8" s="9"/>
      <c r="I8" s="36" t="s">
        <v>269</v>
      </c>
      <c r="J8" s="38"/>
      <c r="K8" s="39" t="s">
        <v>269</v>
      </c>
      <c r="L8" s="39" t="s">
        <v>272</v>
      </c>
      <c r="M8" s="39" t="s">
        <v>264</v>
      </c>
      <c r="N8" s="39" t="s">
        <v>273</v>
      </c>
      <c r="O8" s="39" t="s">
        <v>274</v>
      </c>
      <c r="P8" s="40" t="s">
        <v>275</v>
      </c>
    </row>
    <row r="9" ht="34.5" customHeight="1" spans="1:16">
      <c r="A9" s="15" t="s">
        <v>192</v>
      </c>
      <c r="B9" s="13">
        <f t="shared" si="0"/>
        <v>88</v>
      </c>
      <c r="C9" s="13">
        <f t="shared" si="1"/>
        <v>92</v>
      </c>
      <c r="D9" s="14">
        <v>96</v>
      </c>
      <c r="E9" s="13">
        <f t="shared" si="2"/>
        <v>100</v>
      </c>
      <c r="F9" s="13">
        <f>E9+5</f>
        <v>105</v>
      </c>
      <c r="G9" s="13">
        <f t="shared" si="3"/>
        <v>111</v>
      </c>
      <c r="H9" s="9"/>
      <c r="I9" s="36" t="s">
        <v>276</v>
      </c>
      <c r="J9" s="38"/>
      <c r="K9" s="39" t="s">
        <v>277</v>
      </c>
      <c r="L9" s="39" t="s">
        <v>278</v>
      </c>
      <c r="M9" s="39" t="s">
        <v>272</v>
      </c>
      <c r="N9" s="39" t="s">
        <v>271</v>
      </c>
      <c r="O9" s="39" t="s">
        <v>279</v>
      </c>
      <c r="P9" s="40" t="s">
        <v>277</v>
      </c>
    </row>
    <row r="10" ht="34.5" customHeight="1" spans="1:16">
      <c r="A10" s="16" t="s">
        <v>194</v>
      </c>
      <c r="B10" s="13">
        <f>C10-1</f>
        <v>72.5</v>
      </c>
      <c r="C10" s="13">
        <f>D10-1.5</f>
        <v>73.5</v>
      </c>
      <c r="D10" s="14">
        <v>75</v>
      </c>
      <c r="E10" s="13">
        <f>D10+1.5</f>
        <v>76.5</v>
      </c>
      <c r="F10" s="13">
        <f>E10+1.5</f>
        <v>78</v>
      </c>
      <c r="G10" s="13">
        <f>F10+1.1</f>
        <v>79.1</v>
      </c>
      <c r="H10" s="9"/>
      <c r="I10" s="36" t="s">
        <v>271</v>
      </c>
      <c r="J10" s="38"/>
      <c r="K10" s="39" t="s">
        <v>280</v>
      </c>
      <c r="L10" s="39" t="s">
        <v>281</v>
      </c>
      <c r="M10" s="39" t="s">
        <v>282</v>
      </c>
      <c r="N10" s="39" t="s">
        <v>281</v>
      </c>
      <c r="O10" s="39" t="s">
        <v>283</v>
      </c>
      <c r="P10" s="40" t="s">
        <v>272</v>
      </c>
    </row>
    <row r="11" ht="34.5" customHeight="1" spans="1:16">
      <c r="A11" s="12" t="s">
        <v>196</v>
      </c>
      <c r="B11" s="13">
        <f>C11-0.7</f>
        <v>15.6</v>
      </c>
      <c r="C11" s="13">
        <f>D11-0.7</f>
        <v>16.3</v>
      </c>
      <c r="D11" s="14">
        <v>17</v>
      </c>
      <c r="E11" s="13">
        <f>D11+0.7</f>
        <v>17.7</v>
      </c>
      <c r="F11" s="13">
        <f>E11+0.7</f>
        <v>18.4</v>
      </c>
      <c r="G11" s="13">
        <f>F11+0.95</f>
        <v>19.35</v>
      </c>
      <c r="H11" s="9"/>
      <c r="I11" s="36" t="s">
        <v>284</v>
      </c>
      <c r="J11" s="38"/>
      <c r="K11" s="39" t="s">
        <v>285</v>
      </c>
      <c r="L11" s="39" t="s">
        <v>272</v>
      </c>
      <c r="M11" s="39" t="s">
        <v>274</v>
      </c>
      <c r="N11" s="39" t="s">
        <v>286</v>
      </c>
      <c r="O11" s="39" t="s">
        <v>287</v>
      </c>
      <c r="P11" s="40" t="s">
        <v>288</v>
      </c>
    </row>
    <row r="12" ht="34.5" customHeight="1" spans="1:16">
      <c r="A12" s="12" t="s">
        <v>199</v>
      </c>
      <c r="B12" s="13">
        <f>C12-0.4</f>
        <v>9.2</v>
      </c>
      <c r="C12" s="13">
        <f>D12-0.4</f>
        <v>9.6</v>
      </c>
      <c r="D12" s="14">
        <v>10</v>
      </c>
      <c r="E12" s="13">
        <f>D12+0.4</f>
        <v>10.4</v>
      </c>
      <c r="F12" s="13">
        <f>E12+0.4</f>
        <v>10.8</v>
      </c>
      <c r="G12" s="13">
        <f>F12+0.6</f>
        <v>11.4</v>
      </c>
      <c r="H12" s="9"/>
      <c r="I12" s="36" t="s">
        <v>289</v>
      </c>
      <c r="J12" s="38"/>
      <c r="K12" s="39" t="s">
        <v>267</v>
      </c>
      <c r="L12" s="39" t="s">
        <v>290</v>
      </c>
      <c r="M12" s="39" t="s">
        <v>264</v>
      </c>
      <c r="N12" s="39" t="s">
        <v>290</v>
      </c>
      <c r="O12" s="39" t="s">
        <v>291</v>
      </c>
      <c r="P12" s="40" t="s">
        <v>290</v>
      </c>
    </row>
    <row r="13" ht="34.5" customHeight="1" spans="1:16">
      <c r="A13" s="17"/>
      <c r="B13" s="18"/>
      <c r="C13" s="18"/>
      <c r="D13" s="18"/>
      <c r="E13" s="18"/>
      <c r="F13" s="18"/>
      <c r="G13" s="18"/>
      <c r="H13" s="19"/>
      <c r="I13" s="41"/>
      <c r="J13" s="41"/>
      <c r="K13" s="41"/>
      <c r="L13" s="41"/>
      <c r="M13" s="42"/>
      <c r="N13" s="42"/>
      <c r="O13" s="42"/>
      <c r="P13" s="43"/>
    </row>
    <row r="14" ht="34.5" customHeight="1" spans="1:16">
      <c r="A14" s="20" t="s">
        <v>153</v>
      </c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ht="34.5" customHeight="1" spans="1:16">
      <c r="A15" s="23" t="s">
        <v>203</v>
      </c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34.5" customHeight="1" spans="1:16">
      <c r="A16" s="24"/>
      <c r="B16" s="24"/>
      <c r="C16" s="24"/>
      <c r="D16" s="24"/>
      <c r="E16" s="24"/>
      <c r="F16" s="24"/>
      <c r="G16" s="24"/>
      <c r="H16" s="24"/>
      <c r="I16" s="24"/>
      <c r="J16" s="44" t="s">
        <v>204</v>
      </c>
      <c r="K16" s="44"/>
      <c r="L16" s="45" t="s">
        <v>205</v>
      </c>
      <c r="M16" s="45"/>
      <c r="N16" s="45" t="s">
        <v>206</v>
      </c>
      <c r="O16" s="23"/>
      <c r="P16" s="46"/>
    </row>
    <row r="17" ht="34.5" customHeight="1" spans="1:1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6"/>
    </row>
  </sheetData>
  <mergeCells count="9">
    <mergeCell ref="A1:P1"/>
    <mergeCell ref="B2:C2"/>
    <mergeCell ref="E2:G2"/>
    <mergeCell ref="J2:P2"/>
    <mergeCell ref="B3:G3"/>
    <mergeCell ref="K3:P3"/>
    <mergeCell ref="J16:K16"/>
    <mergeCell ref="A3:A4"/>
    <mergeCell ref="H2:H1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0"/>
  <sheetViews>
    <sheetView topLeftCell="F1" workbookViewId="0">
      <selection activeCell="A10" sqref="A10:M10"/>
    </sheetView>
  </sheetViews>
  <sheetFormatPr defaultColWidth="9" defaultRowHeight="13.5"/>
  <cols>
    <col min="1" max="2" width="7" customWidth="1"/>
    <col min="3" max="3" width="15" customWidth="1"/>
    <col min="4" max="4" width="28" customWidth="1"/>
    <col min="5" max="5" width="12.1666666666667" customWidth="1"/>
    <col min="6" max="6" width="30.5" customWidth="1"/>
    <col min="7" max="10" width="10" customWidth="1"/>
    <col min="11" max="11" width="9.16666666666667" customWidth="1"/>
    <col min="12" max="13" width="10.6666666666667" customWidth="1"/>
  </cols>
  <sheetData>
    <row r="1" ht="43" customHeight="1" spans="1:13">
      <c r="A1" s="232" t="s">
        <v>27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="230" customFormat="1" ht="18" customHeight="1" spans="1:13">
      <c r="A2" s="233" t="s">
        <v>1</v>
      </c>
      <c r="B2" s="234" t="s">
        <v>6</v>
      </c>
      <c r="C2" s="234" t="s">
        <v>2</v>
      </c>
      <c r="D2" s="234" t="s">
        <v>3</v>
      </c>
      <c r="E2" s="234" t="s">
        <v>4</v>
      </c>
      <c r="F2" s="234" t="s">
        <v>5</v>
      </c>
      <c r="G2" s="233" t="s">
        <v>28</v>
      </c>
      <c r="H2" s="233"/>
      <c r="I2" s="233" t="s">
        <v>29</v>
      </c>
      <c r="J2" s="233"/>
      <c r="K2" s="235" t="s">
        <v>30</v>
      </c>
      <c r="L2" s="271" t="s">
        <v>31</v>
      </c>
      <c r="M2" s="248" t="s">
        <v>32</v>
      </c>
    </row>
    <row r="3" s="230" customFormat="1" ht="21" customHeight="1" spans="1:13">
      <c r="A3" s="233"/>
      <c r="B3" s="236"/>
      <c r="C3" s="236"/>
      <c r="D3" s="236"/>
      <c r="E3" s="236"/>
      <c r="F3" s="236"/>
      <c r="G3" s="233" t="s">
        <v>33</v>
      </c>
      <c r="H3" s="233" t="s">
        <v>34</v>
      </c>
      <c r="I3" s="233" t="s">
        <v>33</v>
      </c>
      <c r="J3" s="233" t="s">
        <v>34</v>
      </c>
      <c r="K3" s="237"/>
      <c r="L3" s="272"/>
      <c r="M3" s="249"/>
    </row>
    <row r="4" ht="21" customHeight="1" spans="1:13">
      <c r="A4" s="239">
        <v>1</v>
      </c>
      <c r="B4" s="239" t="s">
        <v>35</v>
      </c>
      <c r="C4" s="250">
        <v>2786</v>
      </c>
      <c r="D4" s="240" t="s">
        <v>17</v>
      </c>
      <c r="E4" s="239" t="s">
        <v>18</v>
      </c>
      <c r="F4" s="240" t="s">
        <v>19</v>
      </c>
      <c r="G4" s="264">
        <v>0</v>
      </c>
      <c r="H4" s="264">
        <v>0.7</v>
      </c>
      <c r="I4" s="264">
        <v>0.5</v>
      </c>
      <c r="J4" s="264">
        <v>1.5</v>
      </c>
      <c r="K4" s="239">
        <v>1.5</v>
      </c>
      <c r="L4" s="239">
        <v>0</v>
      </c>
      <c r="M4" s="239" t="s">
        <v>21</v>
      </c>
    </row>
    <row r="5" ht="21" customHeight="1" spans="1:13">
      <c r="A5" s="239">
        <v>2</v>
      </c>
      <c r="B5" s="239" t="s">
        <v>35</v>
      </c>
      <c r="C5" s="250">
        <v>3939</v>
      </c>
      <c r="D5" s="240" t="s">
        <v>17</v>
      </c>
      <c r="E5" s="264" t="s">
        <v>18</v>
      </c>
      <c r="F5" s="240" t="s">
        <v>19</v>
      </c>
      <c r="G5" s="264">
        <v>0.2</v>
      </c>
      <c r="H5" s="264">
        <v>0.6</v>
      </c>
      <c r="I5" s="264">
        <v>0.4</v>
      </c>
      <c r="J5" s="264">
        <v>1.4</v>
      </c>
      <c r="K5" s="239">
        <v>2</v>
      </c>
      <c r="L5" s="239">
        <v>0</v>
      </c>
      <c r="M5" s="239" t="s">
        <v>21</v>
      </c>
    </row>
    <row r="6" ht="21" customHeight="1" spans="1:13">
      <c r="A6" s="239">
        <v>3</v>
      </c>
      <c r="B6" s="239" t="s">
        <v>35</v>
      </c>
      <c r="C6" s="250">
        <v>2785</v>
      </c>
      <c r="D6" s="240" t="s">
        <v>17</v>
      </c>
      <c r="E6" s="239" t="s">
        <v>23</v>
      </c>
      <c r="F6" s="240" t="s">
        <v>19</v>
      </c>
      <c r="G6" s="264">
        <v>0.68</v>
      </c>
      <c r="H6" s="264">
        <v>0.7</v>
      </c>
      <c r="I6" s="264">
        <v>1.7</v>
      </c>
      <c r="J6" s="264">
        <v>0.7</v>
      </c>
      <c r="K6" s="239">
        <v>2.38</v>
      </c>
      <c r="L6" s="239">
        <v>0</v>
      </c>
      <c r="M6" s="239" t="s">
        <v>21</v>
      </c>
    </row>
    <row r="7" ht="21" customHeight="1" spans="1:13">
      <c r="A7" s="239">
        <v>4</v>
      </c>
      <c r="B7" s="239" t="s">
        <v>35</v>
      </c>
      <c r="C7" s="250">
        <v>3938</v>
      </c>
      <c r="D7" s="240" t="s">
        <v>17</v>
      </c>
      <c r="E7" s="239" t="s">
        <v>23</v>
      </c>
      <c r="F7" s="240" t="s">
        <v>19</v>
      </c>
      <c r="G7" s="264">
        <v>0.67</v>
      </c>
      <c r="H7" s="264">
        <v>0.6</v>
      </c>
      <c r="I7" s="264">
        <v>1.6</v>
      </c>
      <c r="J7" s="264">
        <v>0.6</v>
      </c>
      <c r="K7" s="239">
        <v>2.2</v>
      </c>
      <c r="L7" s="238"/>
      <c r="M7" s="238"/>
    </row>
    <row r="8" ht="21" customHeight="1" spans="1:13">
      <c r="A8" s="239">
        <v>5</v>
      </c>
      <c r="B8" s="239" t="s">
        <v>35</v>
      </c>
      <c r="C8" s="250">
        <v>2787</v>
      </c>
      <c r="D8" s="240" t="s">
        <v>17</v>
      </c>
      <c r="E8" s="239" t="s">
        <v>22</v>
      </c>
      <c r="F8" s="240" t="s">
        <v>19</v>
      </c>
      <c r="G8" s="264">
        <v>0.85</v>
      </c>
      <c r="H8" s="264">
        <v>0.7</v>
      </c>
      <c r="I8" s="264">
        <v>0.85</v>
      </c>
      <c r="J8" s="264">
        <v>0.46</v>
      </c>
      <c r="K8" s="239">
        <v>1.7</v>
      </c>
      <c r="L8" s="238"/>
      <c r="M8" s="238"/>
    </row>
    <row r="9" s="231" customFormat="1" ht="29.25" customHeight="1" spans="1:13">
      <c r="A9" s="241" t="s">
        <v>24</v>
      </c>
      <c r="B9" s="242"/>
      <c r="C9" s="242"/>
      <c r="D9" s="242"/>
      <c r="E9" s="245"/>
      <c r="F9" s="244"/>
      <c r="G9" s="253"/>
      <c r="H9" s="241" t="s">
        <v>36</v>
      </c>
      <c r="I9" s="242"/>
      <c r="J9" s="242"/>
      <c r="K9" s="245"/>
      <c r="L9" s="273"/>
      <c r="M9" s="243"/>
    </row>
    <row r="10" ht="105" customHeight="1" spans="1:13">
      <c r="A10" s="270" t="s">
        <v>37</v>
      </c>
      <c r="B10" s="270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8:M11 M12:M1048576">
      <formula1>"YES,NO"</formula1>
    </dataValidation>
  </dataValidations>
  <pageMargins left="0.43" right="0.28" top="0.75" bottom="0.75" header="0.3" footer="0.3"/>
  <pageSetup paperSize="9" scale="84" orientation="landscape"/>
  <headerFooter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W17"/>
  <sheetViews>
    <sheetView workbookViewId="0">
      <selection activeCell="A16" sqref="A16:E16"/>
    </sheetView>
  </sheetViews>
  <sheetFormatPr defaultColWidth="9" defaultRowHeight="13.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2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5" customHeight="1" spans="1:23">
      <c r="A1" s="232" t="s">
        <v>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</row>
    <row r="2" s="230" customFormat="1" ht="16" customHeight="1" spans="1:23">
      <c r="A2" s="234" t="s">
        <v>39</v>
      </c>
      <c r="B2" s="234" t="s">
        <v>6</v>
      </c>
      <c r="C2" s="234" t="s">
        <v>2</v>
      </c>
      <c r="D2" s="234" t="s">
        <v>3</v>
      </c>
      <c r="E2" s="234" t="s">
        <v>4</v>
      </c>
      <c r="F2" s="234" t="s">
        <v>5</v>
      </c>
      <c r="G2" s="259" t="s">
        <v>40</v>
      </c>
      <c r="H2" s="260"/>
      <c r="I2" s="268"/>
      <c r="J2" s="259" t="s">
        <v>41</v>
      </c>
      <c r="K2" s="260"/>
      <c r="L2" s="268"/>
      <c r="M2" s="259" t="s">
        <v>42</v>
      </c>
      <c r="N2" s="260"/>
      <c r="O2" s="268"/>
      <c r="P2" s="259" t="s">
        <v>43</v>
      </c>
      <c r="Q2" s="260"/>
      <c r="R2" s="268"/>
      <c r="S2" s="260" t="s">
        <v>44</v>
      </c>
      <c r="T2" s="260"/>
      <c r="U2" s="268"/>
      <c r="V2" s="255" t="s">
        <v>45</v>
      </c>
      <c r="W2" s="255" t="s">
        <v>15</v>
      </c>
    </row>
    <row r="3" s="230" customFormat="1" ht="18" customHeight="1" spans="1:23">
      <c r="A3" s="236"/>
      <c r="B3" s="261"/>
      <c r="C3" s="261"/>
      <c r="D3" s="261"/>
      <c r="E3" s="261"/>
      <c r="F3" s="261"/>
      <c r="G3" s="233" t="s">
        <v>46</v>
      </c>
      <c r="H3" s="233" t="s">
        <v>47</v>
      </c>
      <c r="I3" s="233" t="s">
        <v>6</v>
      </c>
      <c r="J3" s="233" t="s">
        <v>46</v>
      </c>
      <c r="K3" s="233" t="s">
        <v>47</v>
      </c>
      <c r="L3" s="233" t="s">
        <v>6</v>
      </c>
      <c r="M3" s="233" t="s">
        <v>46</v>
      </c>
      <c r="N3" s="233" t="s">
        <v>47</v>
      </c>
      <c r="O3" s="233" t="s">
        <v>6</v>
      </c>
      <c r="P3" s="233" t="s">
        <v>46</v>
      </c>
      <c r="Q3" s="233" t="s">
        <v>47</v>
      </c>
      <c r="R3" s="233" t="s">
        <v>6</v>
      </c>
      <c r="S3" s="233" t="s">
        <v>46</v>
      </c>
      <c r="T3" s="233" t="s">
        <v>47</v>
      </c>
      <c r="U3" s="233" t="s">
        <v>6</v>
      </c>
      <c r="V3" s="269"/>
      <c r="W3" s="269"/>
    </row>
    <row r="4" ht="14.25" customHeight="1" spans="1:23">
      <c r="A4" s="262" t="s">
        <v>48</v>
      </c>
      <c r="B4" s="239" t="s">
        <v>35</v>
      </c>
      <c r="C4" s="239"/>
      <c r="D4" s="239"/>
      <c r="E4" s="239"/>
      <c r="F4" s="252"/>
      <c r="G4" s="239"/>
      <c r="H4" s="239" t="s">
        <v>49</v>
      </c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 t="s">
        <v>50</v>
      </c>
      <c r="W4" s="239"/>
    </row>
    <row r="5" ht="14.25" customHeight="1" spans="1:23">
      <c r="A5" s="263"/>
      <c r="B5" s="239" t="s">
        <v>35</v>
      </c>
      <c r="C5" s="239"/>
      <c r="D5" s="239"/>
      <c r="E5" s="264"/>
      <c r="F5" s="252"/>
      <c r="G5" s="259" t="s">
        <v>51</v>
      </c>
      <c r="H5" s="260"/>
      <c r="I5" s="268"/>
      <c r="J5" s="259" t="s">
        <v>52</v>
      </c>
      <c r="K5" s="260"/>
      <c r="L5" s="268"/>
      <c r="M5" s="259" t="s">
        <v>53</v>
      </c>
      <c r="N5" s="260"/>
      <c r="O5" s="268"/>
      <c r="P5" s="259" t="s">
        <v>54</v>
      </c>
      <c r="Q5" s="260"/>
      <c r="R5" s="268"/>
      <c r="S5" s="260" t="s">
        <v>55</v>
      </c>
      <c r="T5" s="260"/>
      <c r="U5" s="268"/>
      <c r="V5" s="239"/>
      <c r="W5" s="239"/>
    </row>
    <row r="6" ht="14.25" customHeight="1" spans="1:23">
      <c r="A6" s="263"/>
      <c r="B6" s="239"/>
      <c r="C6" s="239"/>
      <c r="D6" s="239"/>
      <c r="E6" s="239"/>
      <c r="F6" s="265"/>
      <c r="G6" s="233" t="s">
        <v>46</v>
      </c>
      <c r="H6" s="233" t="s">
        <v>47</v>
      </c>
      <c r="I6" s="233" t="s">
        <v>6</v>
      </c>
      <c r="J6" s="233" t="s">
        <v>46</v>
      </c>
      <c r="K6" s="233" t="s">
        <v>47</v>
      </c>
      <c r="L6" s="233" t="s">
        <v>6</v>
      </c>
      <c r="M6" s="233" t="s">
        <v>46</v>
      </c>
      <c r="N6" s="233" t="s">
        <v>47</v>
      </c>
      <c r="O6" s="233" t="s">
        <v>6</v>
      </c>
      <c r="P6" s="233" t="s">
        <v>46</v>
      </c>
      <c r="Q6" s="233" t="s">
        <v>47</v>
      </c>
      <c r="R6" s="233" t="s">
        <v>6</v>
      </c>
      <c r="S6" s="233" t="s">
        <v>46</v>
      </c>
      <c r="T6" s="233" t="s">
        <v>47</v>
      </c>
      <c r="U6" s="233" t="s">
        <v>6</v>
      </c>
      <c r="V6" s="239"/>
      <c r="W6" s="239"/>
    </row>
    <row r="7" ht="14.25" customHeight="1" spans="1:23">
      <c r="A7" s="266" t="s">
        <v>56</v>
      </c>
      <c r="B7" s="266"/>
      <c r="C7" s="266"/>
      <c r="D7" s="266"/>
      <c r="E7" s="266"/>
      <c r="F7" s="266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</row>
    <row r="8" ht="14.25" customHeight="1" spans="1:23">
      <c r="A8" s="267"/>
      <c r="B8" s="267"/>
      <c r="C8" s="267"/>
      <c r="D8" s="267"/>
      <c r="E8" s="267"/>
      <c r="F8" s="267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</row>
    <row r="9" ht="14.25" customHeight="1" spans="1:23">
      <c r="A9" s="266" t="s">
        <v>57</v>
      </c>
      <c r="B9" s="266"/>
      <c r="C9" s="266"/>
      <c r="D9" s="266"/>
      <c r="E9" s="266"/>
      <c r="F9" s="266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</row>
    <row r="10" ht="14.25" customHeight="1" spans="1:23">
      <c r="A10" s="267"/>
      <c r="B10" s="267"/>
      <c r="C10" s="267"/>
      <c r="D10" s="267"/>
      <c r="E10" s="267"/>
      <c r="F10" s="267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</row>
    <row r="11" ht="14.25" customHeight="1" spans="1:23">
      <c r="A11" s="266" t="s">
        <v>58</v>
      </c>
      <c r="B11" s="266"/>
      <c r="C11" s="266"/>
      <c r="D11" s="266"/>
      <c r="E11" s="266"/>
      <c r="F11" s="266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</row>
    <row r="12" ht="14.25" customHeight="1" spans="1:23">
      <c r="A12" s="267"/>
      <c r="B12" s="267"/>
      <c r="C12" s="267"/>
      <c r="D12" s="267"/>
      <c r="E12" s="267"/>
      <c r="F12" s="267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</row>
    <row r="13" ht="14.25" customHeight="1" spans="1:23">
      <c r="A13" s="266" t="s">
        <v>59</v>
      </c>
      <c r="B13" s="266"/>
      <c r="C13" s="266"/>
      <c r="D13" s="266"/>
      <c r="E13" s="266"/>
      <c r="F13" s="266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</row>
    <row r="14" ht="14.25" customHeight="1" spans="1:23">
      <c r="A14" s="267"/>
      <c r="B14" s="267"/>
      <c r="C14" s="267"/>
      <c r="D14" s="267"/>
      <c r="E14" s="267"/>
      <c r="F14" s="267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</row>
    <row r="15" ht="14.25" customHeight="1" spans="1:23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</row>
    <row r="16" s="231" customFormat="1" ht="29.25" customHeight="1" spans="1:23">
      <c r="A16" s="241" t="s">
        <v>24</v>
      </c>
      <c r="B16" s="242"/>
      <c r="C16" s="242"/>
      <c r="D16" s="242"/>
      <c r="E16" s="245"/>
      <c r="F16" s="244"/>
      <c r="G16" s="253"/>
      <c r="H16" s="258"/>
      <c r="I16" s="258"/>
      <c r="J16" s="241" t="s">
        <v>60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5"/>
      <c r="V16" s="242"/>
      <c r="W16" s="243"/>
    </row>
    <row r="17" ht="73" customHeight="1" spans="1:23">
      <c r="A17" s="246" t="s">
        <v>61</v>
      </c>
      <c r="B17" s="246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E2:E3"/>
    <mergeCell ref="E7:E8"/>
    <mergeCell ref="E9:E10"/>
    <mergeCell ref="E11:E12"/>
    <mergeCell ref="E13:E14"/>
    <mergeCell ref="F2:F3"/>
    <mergeCell ref="F7:F8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 W5 W6 W7 W8 W9 W10 W11 W12 W13:W14 W15:W1048576">
      <formula1>"YES,NO"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2"/>
  <sheetViews>
    <sheetView workbookViewId="0">
      <selection activeCell="A11" sqref="A11:D11"/>
    </sheetView>
  </sheetViews>
  <sheetFormatPr defaultColWidth="9" defaultRowHeight="13.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5" customHeight="1" spans="1:14">
      <c r="A1" s="232" t="s">
        <v>62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="230" customFormat="1" ht="18" customHeight="1" spans="1:14">
      <c r="A2" s="254" t="s">
        <v>63</v>
      </c>
      <c r="B2" s="255" t="s">
        <v>2</v>
      </c>
      <c r="C2" s="255" t="s">
        <v>3</v>
      </c>
      <c r="D2" s="255" t="s">
        <v>4</v>
      </c>
      <c r="E2" s="255" t="s">
        <v>5</v>
      </c>
      <c r="F2" s="255" t="s">
        <v>6</v>
      </c>
      <c r="G2" s="254" t="s">
        <v>64</v>
      </c>
      <c r="H2" s="254" t="s">
        <v>65</v>
      </c>
      <c r="I2" s="254" t="s">
        <v>66</v>
      </c>
      <c r="J2" s="254" t="s">
        <v>65</v>
      </c>
      <c r="K2" s="254" t="s">
        <v>67</v>
      </c>
      <c r="L2" s="254" t="s">
        <v>65</v>
      </c>
      <c r="M2" s="255" t="s">
        <v>45</v>
      </c>
      <c r="N2" s="255" t="s">
        <v>15</v>
      </c>
    </row>
    <row r="3" ht="14.25" customHeight="1" spans="1:14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ht="14.25" customHeight="1" spans="1:14">
      <c r="A4" s="256" t="s">
        <v>63</v>
      </c>
      <c r="B4" s="257" t="s">
        <v>68</v>
      </c>
      <c r="C4" s="257" t="s">
        <v>46</v>
      </c>
      <c r="D4" s="257" t="s">
        <v>4</v>
      </c>
      <c r="E4" s="255" t="s">
        <v>5</v>
      </c>
      <c r="F4" s="255" t="s">
        <v>6</v>
      </c>
      <c r="G4" s="254" t="s">
        <v>64</v>
      </c>
      <c r="H4" s="254" t="s">
        <v>65</v>
      </c>
      <c r="I4" s="254" t="s">
        <v>66</v>
      </c>
      <c r="J4" s="254" t="s">
        <v>65</v>
      </c>
      <c r="K4" s="254" t="s">
        <v>67</v>
      </c>
      <c r="L4" s="254" t="s">
        <v>65</v>
      </c>
      <c r="M4" s="255" t="s">
        <v>45</v>
      </c>
      <c r="N4" s="255" t="s">
        <v>15</v>
      </c>
    </row>
    <row r="5" ht="14.25" customHeight="1" spans="1:14">
      <c r="A5" s="238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ht="14.25" customHeight="1" spans="1:14">
      <c r="A6" s="238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ht="14.25" customHeight="1" spans="1:14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</row>
    <row r="8" ht="14.25" customHeight="1" spans="1:14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</row>
    <row r="9" ht="14.25" customHeight="1" spans="1:14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</row>
    <row r="10" ht="14.25" customHeight="1" spans="1:14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</row>
    <row r="11" s="231" customFormat="1" ht="29.25" customHeight="1" spans="1:14">
      <c r="A11" s="241" t="s">
        <v>24</v>
      </c>
      <c r="B11" s="242"/>
      <c r="C11" s="242"/>
      <c r="D11" s="243"/>
      <c r="E11" s="244"/>
      <c r="F11" s="258"/>
      <c r="G11" s="253"/>
      <c r="H11" s="258"/>
      <c r="I11" s="241" t="s">
        <v>69</v>
      </c>
      <c r="J11" s="242"/>
      <c r="K11" s="242"/>
      <c r="L11" s="242"/>
      <c r="M11" s="242"/>
      <c r="N11" s="243"/>
    </row>
    <row r="12" ht="73" customHeight="1" spans="1:14">
      <c r="A12" s="246" t="s">
        <v>70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26"/>
  <sheetViews>
    <sheetView zoomScale="150" zoomScaleNormal="150" workbookViewId="0">
      <selection activeCell="F19" sqref="F19:G19"/>
    </sheetView>
  </sheetViews>
  <sheetFormatPr defaultColWidth="9" defaultRowHeight="13.5"/>
  <cols>
    <col min="1" max="2" width="7" customWidth="1"/>
    <col min="3" max="3" width="14.1666666666667" customWidth="1"/>
    <col min="4" max="4" width="22.25" customWidth="1"/>
    <col min="5" max="5" width="12.1666666666667" customWidth="1"/>
    <col min="6" max="6" width="19.4166666666667" customWidth="1"/>
    <col min="7" max="7" width="26.6666666666667" customWidth="1"/>
    <col min="8" max="9" width="14" customWidth="1"/>
    <col min="10" max="10" width="11.5" customWidth="1"/>
  </cols>
  <sheetData>
    <row r="1" ht="28.5" customHeight="1" spans="1:10">
      <c r="A1" s="232" t="s">
        <v>71</v>
      </c>
      <c r="B1" s="232"/>
      <c r="C1" s="232"/>
      <c r="D1" s="232"/>
      <c r="E1" s="232"/>
      <c r="F1" s="232"/>
      <c r="G1" s="232"/>
      <c r="H1" s="232"/>
      <c r="I1" s="232"/>
      <c r="J1" s="232"/>
    </row>
    <row r="2" s="230" customFormat="1" ht="18" customHeight="1" spans="1:12">
      <c r="A2" s="233" t="s">
        <v>39</v>
      </c>
      <c r="B2" s="234" t="s">
        <v>6</v>
      </c>
      <c r="C2" s="234" t="s">
        <v>2</v>
      </c>
      <c r="D2" s="234" t="s">
        <v>3</v>
      </c>
      <c r="E2" s="234" t="s">
        <v>4</v>
      </c>
      <c r="F2" s="234" t="s">
        <v>5</v>
      </c>
      <c r="G2" s="233" t="s">
        <v>72</v>
      </c>
      <c r="H2" s="233" t="s">
        <v>73</v>
      </c>
      <c r="I2" s="233" t="s">
        <v>74</v>
      </c>
      <c r="J2" s="233" t="s">
        <v>75</v>
      </c>
      <c r="K2" s="234" t="s">
        <v>45</v>
      </c>
      <c r="L2" s="234" t="s">
        <v>15</v>
      </c>
    </row>
    <row r="3" ht="14.25" customHeight="1" spans="1:12">
      <c r="A3" s="238" t="s">
        <v>48</v>
      </c>
      <c r="B3" s="239" t="s">
        <v>35</v>
      </c>
      <c r="C3" s="250">
        <v>2786</v>
      </c>
      <c r="D3" s="240" t="s">
        <v>17</v>
      </c>
      <c r="E3" s="240" t="s">
        <v>18</v>
      </c>
      <c r="F3" s="240" t="s">
        <v>19</v>
      </c>
      <c r="G3" s="239" t="s">
        <v>76</v>
      </c>
      <c r="H3" s="239" t="s">
        <v>77</v>
      </c>
      <c r="I3" s="238" t="s">
        <v>78</v>
      </c>
      <c r="J3" s="239"/>
      <c r="K3" s="239" t="s">
        <v>79</v>
      </c>
      <c r="L3" s="239"/>
    </row>
    <row r="4" ht="14.25" customHeight="1" spans="1:12">
      <c r="A4" s="238" t="s">
        <v>56</v>
      </c>
      <c r="B4" s="239" t="s">
        <v>35</v>
      </c>
      <c r="C4" s="250">
        <v>2786</v>
      </c>
      <c r="D4" s="240" t="s">
        <v>17</v>
      </c>
      <c r="E4" s="240" t="s">
        <v>18</v>
      </c>
      <c r="F4" s="240" t="s">
        <v>19</v>
      </c>
      <c r="G4" s="239" t="s">
        <v>76</v>
      </c>
      <c r="H4" s="239" t="s">
        <v>77</v>
      </c>
      <c r="I4" s="238" t="s">
        <v>78</v>
      </c>
      <c r="J4" s="239"/>
      <c r="K4" s="239" t="s">
        <v>79</v>
      </c>
      <c r="L4" s="239"/>
    </row>
    <row r="5" ht="14.25" customHeight="1" spans="1:12">
      <c r="A5" s="238" t="s">
        <v>57</v>
      </c>
      <c r="B5" s="239" t="s">
        <v>35</v>
      </c>
      <c r="C5" s="250">
        <v>2786</v>
      </c>
      <c r="D5" s="240" t="s">
        <v>17</v>
      </c>
      <c r="E5" s="240" t="s">
        <v>18</v>
      </c>
      <c r="F5" s="240" t="s">
        <v>19</v>
      </c>
      <c r="G5" s="239" t="s">
        <v>76</v>
      </c>
      <c r="H5" s="239" t="s">
        <v>77</v>
      </c>
      <c r="I5" s="238" t="s">
        <v>78</v>
      </c>
      <c r="J5" s="239"/>
      <c r="K5" s="239" t="s">
        <v>79</v>
      </c>
      <c r="L5" s="239"/>
    </row>
    <row r="6" ht="14.25" customHeight="1" spans="1:12">
      <c r="A6" s="238" t="s">
        <v>58</v>
      </c>
      <c r="B6" s="239" t="s">
        <v>35</v>
      </c>
      <c r="C6" s="250">
        <v>2786</v>
      </c>
      <c r="D6" s="240" t="s">
        <v>17</v>
      </c>
      <c r="E6" s="240" t="s">
        <v>18</v>
      </c>
      <c r="F6" s="240" t="s">
        <v>19</v>
      </c>
      <c r="G6" s="239" t="s">
        <v>76</v>
      </c>
      <c r="H6" s="239" t="s">
        <v>77</v>
      </c>
      <c r="I6" s="238" t="s">
        <v>78</v>
      </c>
      <c r="J6" s="239"/>
      <c r="K6" s="239" t="s">
        <v>79</v>
      </c>
      <c r="L6" s="239"/>
    </row>
    <row r="7" ht="14.25" customHeight="1" spans="1:12">
      <c r="A7" s="238" t="s">
        <v>59</v>
      </c>
      <c r="B7" s="239" t="s">
        <v>35</v>
      </c>
      <c r="C7" s="250">
        <v>2786</v>
      </c>
      <c r="D7" s="240" t="s">
        <v>17</v>
      </c>
      <c r="E7" s="240" t="s">
        <v>18</v>
      </c>
      <c r="F7" s="240" t="s">
        <v>19</v>
      </c>
      <c r="G7" s="239" t="s">
        <v>76</v>
      </c>
      <c r="H7" s="239" t="s">
        <v>77</v>
      </c>
      <c r="I7" s="238" t="s">
        <v>78</v>
      </c>
      <c r="J7" s="239"/>
      <c r="K7" s="239" t="s">
        <v>79</v>
      </c>
      <c r="L7" s="238"/>
    </row>
    <row r="8" ht="14.25" customHeight="1" spans="1:12">
      <c r="A8" s="238" t="s">
        <v>48</v>
      </c>
      <c r="B8" s="239" t="s">
        <v>35</v>
      </c>
      <c r="C8" s="250">
        <v>2785</v>
      </c>
      <c r="D8" s="240" t="s">
        <v>17</v>
      </c>
      <c r="E8" s="240" t="s">
        <v>23</v>
      </c>
      <c r="F8" s="240" t="s">
        <v>19</v>
      </c>
      <c r="G8" s="239" t="s">
        <v>76</v>
      </c>
      <c r="H8" s="239" t="s">
        <v>77</v>
      </c>
      <c r="I8" s="238" t="s">
        <v>78</v>
      </c>
      <c r="J8" s="239"/>
      <c r="K8" s="239" t="s">
        <v>79</v>
      </c>
      <c r="L8" s="238"/>
    </row>
    <row r="9" ht="14.25" customHeight="1" spans="1:12">
      <c r="A9" s="238" t="s">
        <v>56</v>
      </c>
      <c r="B9" s="239" t="s">
        <v>35</v>
      </c>
      <c r="C9" s="250">
        <v>2785</v>
      </c>
      <c r="D9" s="240" t="s">
        <v>17</v>
      </c>
      <c r="E9" s="240" t="s">
        <v>23</v>
      </c>
      <c r="F9" s="240" t="s">
        <v>19</v>
      </c>
      <c r="G9" s="239" t="s">
        <v>76</v>
      </c>
      <c r="H9" s="239" t="s">
        <v>77</v>
      </c>
      <c r="I9" s="238" t="s">
        <v>78</v>
      </c>
      <c r="J9" s="239"/>
      <c r="K9" s="239" t="s">
        <v>79</v>
      </c>
      <c r="L9" s="238"/>
    </row>
    <row r="10" ht="14.25" customHeight="1" spans="1:12">
      <c r="A10" s="238" t="s">
        <v>57</v>
      </c>
      <c r="B10" s="239" t="s">
        <v>35</v>
      </c>
      <c r="C10" s="250">
        <v>2785</v>
      </c>
      <c r="D10" s="240" t="s">
        <v>17</v>
      </c>
      <c r="E10" s="240" t="s">
        <v>23</v>
      </c>
      <c r="F10" s="240" t="s">
        <v>19</v>
      </c>
      <c r="G10" s="239" t="s">
        <v>76</v>
      </c>
      <c r="H10" s="239" t="s">
        <v>77</v>
      </c>
      <c r="I10" s="238" t="s">
        <v>78</v>
      </c>
      <c r="J10" s="239"/>
      <c r="K10" s="239" t="s">
        <v>79</v>
      </c>
      <c r="L10" s="238"/>
    </row>
    <row r="11" ht="14.25" customHeight="1" spans="1:12">
      <c r="A11" s="238" t="s">
        <v>58</v>
      </c>
      <c r="B11" s="239" t="s">
        <v>35</v>
      </c>
      <c r="C11" s="250">
        <v>2785</v>
      </c>
      <c r="D11" s="240" t="s">
        <v>17</v>
      </c>
      <c r="E11" s="240" t="s">
        <v>23</v>
      </c>
      <c r="F11" s="240" t="s">
        <v>19</v>
      </c>
      <c r="G11" s="239" t="s">
        <v>76</v>
      </c>
      <c r="H11" s="239" t="s">
        <v>77</v>
      </c>
      <c r="I11" s="238" t="s">
        <v>78</v>
      </c>
      <c r="J11" s="239"/>
      <c r="K11" s="239" t="s">
        <v>79</v>
      </c>
      <c r="L11" s="238"/>
    </row>
    <row r="12" ht="14.25" customHeight="1" spans="1:12">
      <c r="A12" s="238" t="s">
        <v>59</v>
      </c>
      <c r="B12" s="239" t="s">
        <v>35</v>
      </c>
      <c r="C12" s="250">
        <v>2785</v>
      </c>
      <c r="D12" s="240" t="s">
        <v>17</v>
      </c>
      <c r="E12" s="240" t="s">
        <v>23</v>
      </c>
      <c r="F12" s="240" t="s">
        <v>19</v>
      </c>
      <c r="G12" s="239" t="s">
        <v>76</v>
      </c>
      <c r="H12" s="239" t="s">
        <v>77</v>
      </c>
      <c r="I12" s="238" t="s">
        <v>78</v>
      </c>
      <c r="J12" s="239"/>
      <c r="K12" s="239" t="s">
        <v>79</v>
      </c>
      <c r="L12" s="238"/>
    </row>
    <row r="13" ht="14.25" customHeight="1" spans="1:12">
      <c r="A13" s="238" t="s">
        <v>48</v>
      </c>
      <c r="B13" s="239" t="s">
        <v>35</v>
      </c>
      <c r="C13" s="250">
        <v>2787</v>
      </c>
      <c r="D13" s="240" t="s">
        <v>17</v>
      </c>
      <c r="E13" s="240" t="s">
        <v>22</v>
      </c>
      <c r="F13" s="240" t="s">
        <v>19</v>
      </c>
      <c r="G13" s="239" t="s">
        <v>76</v>
      </c>
      <c r="H13" s="239" t="s">
        <v>77</v>
      </c>
      <c r="I13" s="238" t="s">
        <v>78</v>
      </c>
      <c r="J13" s="239"/>
      <c r="K13" s="239" t="s">
        <v>79</v>
      </c>
      <c r="L13" s="238"/>
    </row>
    <row r="14" ht="14.25" customHeight="1" spans="1:12">
      <c r="A14" s="238" t="s">
        <v>56</v>
      </c>
      <c r="B14" s="239" t="s">
        <v>35</v>
      </c>
      <c r="C14" s="250">
        <v>2787</v>
      </c>
      <c r="D14" s="240" t="s">
        <v>17</v>
      </c>
      <c r="E14" s="240" t="s">
        <v>22</v>
      </c>
      <c r="F14" s="240" t="s">
        <v>19</v>
      </c>
      <c r="G14" s="239" t="s">
        <v>76</v>
      </c>
      <c r="H14" s="239" t="s">
        <v>77</v>
      </c>
      <c r="I14" s="238" t="s">
        <v>78</v>
      </c>
      <c r="J14" s="239"/>
      <c r="K14" s="239" t="s">
        <v>79</v>
      </c>
      <c r="L14" s="238"/>
    </row>
    <row r="15" ht="14.25" customHeight="1" spans="1:12">
      <c r="A15" s="238" t="s">
        <v>57</v>
      </c>
      <c r="B15" s="239" t="s">
        <v>35</v>
      </c>
      <c r="C15" s="250">
        <v>2787</v>
      </c>
      <c r="D15" s="240" t="s">
        <v>17</v>
      </c>
      <c r="E15" s="240" t="s">
        <v>22</v>
      </c>
      <c r="F15" s="240" t="s">
        <v>19</v>
      </c>
      <c r="G15" s="239" t="s">
        <v>76</v>
      </c>
      <c r="H15" s="239" t="s">
        <v>77</v>
      </c>
      <c r="I15" s="238" t="s">
        <v>78</v>
      </c>
      <c r="J15" s="239"/>
      <c r="K15" s="239" t="s">
        <v>79</v>
      </c>
      <c r="L15" s="238"/>
    </row>
    <row r="16" ht="14.25" customHeight="1" spans="1:12">
      <c r="A16" s="238" t="s">
        <v>58</v>
      </c>
      <c r="B16" s="239" t="s">
        <v>35</v>
      </c>
      <c r="C16" s="250">
        <v>2787</v>
      </c>
      <c r="D16" s="240" t="s">
        <v>17</v>
      </c>
      <c r="E16" s="240" t="s">
        <v>22</v>
      </c>
      <c r="F16" s="240" t="s">
        <v>19</v>
      </c>
      <c r="G16" s="239" t="s">
        <v>76</v>
      </c>
      <c r="H16" s="239" t="s">
        <v>77</v>
      </c>
      <c r="I16" s="238" t="s">
        <v>78</v>
      </c>
      <c r="J16" s="239"/>
      <c r="K16" s="239" t="s">
        <v>79</v>
      </c>
      <c r="L16" s="238"/>
    </row>
    <row r="17" ht="14.25" customHeight="1" spans="1:12">
      <c r="A17" s="238" t="s">
        <v>59</v>
      </c>
      <c r="B17" s="239" t="s">
        <v>35</v>
      </c>
      <c r="C17" s="250">
        <v>2787</v>
      </c>
      <c r="D17" s="240" t="s">
        <v>17</v>
      </c>
      <c r="E17" s="240" t="s">
        <v>22</v>
      </c>
      <c r="F17" s="240" t="s">
        <v>19</v>
      </c>
      <c r="G17" s="239" t="s">
        <v>76</v>
      </c>
      <c r="H17" s="239" t="s">
        <v>77</v>
      </c>
      <c r="I17" s="238" t="s">
        <v>78</v>
      </c>
      <c r="J17" s="239"/>
      <c r="K17" s="239" t="s">
        <v>79</v>
      </c>
      <c r="L17" s="238"/>
    </row>
    <row r="18" ht="14.25" customHeight="1" spans="1:12">
      <c r="A18" s="238"/>
      <c r="B18" s="239"/>
      <c r="C18" s="239"/>
      <c r="D18" s="251"/>
      <c r="E18" s="239"/>
      <c r="F18" s="252"/>
      <c r="G18" s="239"/>
      <c r="H18" s="239"/>
      <c r="I18" s="238"/>
      <c r="J18" s="239"/>
      <c r="K18" s="239"/>
      <c r="L18" s="238"/>
    </row>
    <row r="19" s="231" customFormat="1" ht="29.25" customHeight="1" spans="1:12">
      <c r="A19" s="241" t="s">
        <v>24</v>
      </c>
      <c r="B19" s="242"/>
      <c r="C19" s="242"/>
      <c r="D19" s="242"/>
      <c r="E19" s="245"/>
      <c r="F19" s="244"/>
      <c r="G19" s="253"/>
      <c r="H19" s="241" t="s">
        <v>60</v>
      </c>
      <c r="I19" s="242"/>
      <c r="J19" s="242"/>
      <c r="K19" s="242"/>
      <c r="L19" s="243"/>
    </row>
    <row r="20" ht="73" customHeight="1" spans="1:12">
      <c r="A20" s="246" t="s">
        <v>80</v>
      </c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</row>
    <row r="22" spans="2:5">
      <c r="B22" s="250">
        <v>2786</v>
      </c>
      <c r="C22" s="240" t="s">
        <v>17</v>
      </c>
      <c r="D22" s="240" t="s">
        <v>18</v>
      </c>
      <c r="E22" s="240" t="s">
        <v>19</v>
      </c>
    </row>
    <row r="23" spans="2:5">
      <c r="B23" s="250">
        <v>2787</v>
      </c>
      <c r="C23" s="240" t="s">
        <v>17</v>
      </c>
      <c r="D23" s="240" t="s">
        <v>22</v>
      </c>
      <c r="E23" s="240" t="s">
        <v>19</v>
      </c>
    </row>
    <row r="24" spans="2:5">
      <c r="B24" s="250">
        <v>2785</v>
      </c>
      <c r="C24" s="240" t="s">
        <v>17</v>
      </c>
      <c r="D24" s="240" t="s">
        <v>23</v>
      </c>
      <c r="E24" s="240" t="s">
        <v>19</v>
      </c>
    </row>
    <row r="25" spans="2:5">
      <c r="B25" s="250">
        <v>3939</v>
      </c>
      <c r="C25" s="240" t="s">
        <v>17</v>
      </c>
      <c r="D25" s="240" t="s">
        <v>18</v>
      </c>
      <c r="E25" s="240" t="s">
        <v>19</v>
      </c>
    </row>
    <row r="26" spans="2:5">
      <c r="B26" s="250">
        <v>3938</v>
      </c>
      <c r="C26" s="240" t="s">
        <v>17</v>
      </c>
      <c r="D26" s="240" t="s">
        <v>23</v>
      </c>
      <c r="E26" s="240" t="s">
        <v>19</v>
      </c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8 L9 L3:L7 L10:L13 L14:L15 L16:L2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13"/>
  <sheetViews>
    <sheetView zoomScale="150" zoomScaleNormal="150" workbookViewId="0">
      <selection activeCell="I10" sqref="I10"/>
    </sheetView>
  </sheetViews>
  <sheetFormatPr defaultColWidth="9" defaultRowHeight="13.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5" customHeight="1" spans="1:9">
      <c r="A1" s="232" t="s">
        <v>81</v>
      </c>
      <c r="B1" s="232"/>
      <c r="C1" s="232"/>
      <c r="D1" s="232"/>
      <c r="E1" s="232"/>
      <c r="F1" s="232"/>
      <c r="G1" s="232"/>
      <c r="H1" s="232"/>
      <c r="I1" s="232"/>
    </row>
    <row r="2" s="230" customFormat="1" ht="18" customHeight="1" spans="1:9">
      <c r="A2" s="233" t="s">
        <v>1</v>
      </c>
      <c r="B2" s="234" t="s">
        <v>6</v>
      </c>
      <c r="C2" s="234" t="s">
        <v>46</v>
      </c>
      <c r="D2" s="234" t="s">
        <v>4</v>
      </c>
      <c r="E2" s="234" t="s">
        <v>5</v>
      </c>
      <c r="F2" s="233" t="s">
        <v>82</v>
      </c>
      <c r="G2" s="233" t="s">
        <v>29</v>
      </c>
      <c r="H2" s="235" t="s">
        <v>30</v>
      </c>
      <c r="I2" s="248" t="s">
        <v>32</v>
      </c>
    </row>
    <row r="3" s="230" customFormat="1" ht="18" customHeight="1" spans="1:9">
      <c r="A3" s="233"/>
      <c r="B3" s="236"/>
      <c r="C3" s="236"/>
      <c r="D3" s="236"/>
      <c r="E3" s="236"/>
      <c r="F3" s="233" t="s">
        <v>83</v>
      </c>
      <c r="G3" s="233" t="s">
        <v>33</v>
      </c>
      <c r="H3" s="237"/>
      <c r="I3" s="249"/>
    </row>
    <row r="4" ht="14.25" customHeight="1" spans="1:9">
      <c r="A4" s="238"/>
      <c r="B4" s="238" t="s">
        <v>35</v>
      </c>
      <c r="C4" s="239" t="s">
        <v>84</v>
      </c>
      <c r="D4" s="239" t="s">
        <v>23</v>
      </c>
      <c r="E4" s="240" t="s">
        <v>19</v>
      </c>
      <c r="F4" s="239">
        <v>0.015</v>
      </c>
      <c r="G4" s="239">
        <v>0</v>
      </c>
      <c r="H4" s="239">
        <v>0.015</v>
      </c>
      <c r="I4" s="239" t="s">
        <v>21</v>
      </c>
    </row>
    <row r="5" ht="14.25" customHeight="1" spans="1:9">
      <c r="A5" s="238"/>
      <c r="B5" s="238" t="s">
        <v>35</v>
      </c>
      <c r="C5" s="239" t="s">
        <v>84</v>
      </c>
      <c r="D5" s="239" t="s">
        <v>18</v>
      </c>
      <c r="E5" s="240" t="s">
        <v>19</v>
      </c>
      <c r="F5" s="239">
        <v>0.015</v>
      </c>
      <c r="G5" s="239">
        <v>0</v>
      </c>
      <c r="H5" s="239">
        <v>0.015</v>
      </c>
      <c r="I5" s="239" t="s">
        <v>21</v>
      </c>
    </row>
    <row r="6" ht="14.25" customHeight="1" spans="1:9">
      <c r="A6" s="238"/>
      <c r="B6" s="238" t="s">
        <v>35</v>
      </c>
      <c r="C6" s="239" t="s">
        <v>84</v>
      </c>
      <c r="D6" s="239" t="s">
        <v>22</v>
      </c>
      <c r="E6" s="240" t="s">
        <v>19</v>
      </c>
      <c r="F6" s="239">
        <v>0.015</v>
      </c>
      <c r="G6" s="239">
        <v>0</v>
      </c>
      <c r="H6" s="239">
        <v>0.015</v>
      </c>
      <c r="I6" s="239" t="s">
        <v>21</v>
      </c>
    </row>
    <row r="7" ht="14.25" customHeight="1" spans="1:9">
      <c r="A7" s="238"/>
      <c r="B7" s="238"/>
      <c r="C7" s="239"/>
      <c r="D7" s="239"/>
      <c r="E7" s="239"/>
      <c r="F7" s="239"/>
      <c r="G7" s="239"/>
      <c r="H7" s="239"/>
      <c r="I7" s="239"/>
    </row>
    <row r="8" ht="14.25" customHeight="1" spans="1:9">
      <c r="A8" s="238"/>
      <c r="B8" s="238"/>
      <c r="C8" s="238"/>
      <c r="D8" s="238"/>
      <c r="E8" s="238"/>
      <c r="F8" s="238"/>
      <c r="G8" s="238"/>
      <c r="H8" s="238"/>
      <c r="I8" s="238"/>
    </row>
    <row r="9" ht="14.25" customHeight="1" spans="1:9">
      <c r="A9" s="238"/>
      <c r="B9" s="238"/>
      <c r="C9" s="238"/>
      <c r="D9" s="238"/>
      <c r="E9" s="238"/>
      <c r="F9" s="238"/>
      <c r="G9" s="238"/>
      <c r="H9" s="238"/>
      <c r="I9" s="238"/>
    </row>
    <row r="10" ht="14.25" customHeight="1" spans="1:9">
      <c r="A10" s="238"/>
      <c r="B10" s="238"/>
      <c r="C10" s="238"/>
      <c r="D10" s="238"/>
      <c r="E10" s="238"/>
      <c r="F10" s="238"/>
      <c r="G10" s="238"/>
      <c r="H10" s="238"/>
      <c r="I10" s="238"/>
    </row>
    <row r="11" ht="14.25" customHeight="1" spans="1:9">
      <c r="A11" s="238"/>
      <c r="B11" s="238"/>
      <c r="C11" s="238"/>
      <c r="D11" s="238"/>
      <c r="E11" s="238"/>
      <c r="F11" s="238"/>
      <c r="G11" s="238"/>
      <c r="H11" s="238"/>
      <c r="I11" s="238"/>
    </row>
    <row r="12" s="231" customFormat="1" ht="29.25" customHeight="1" spans="1:9">
      <c r="A12" s="241" t="s">
        <v>24</v>
      </c>
      <c r="B12" s="242"/>
      <c r="C12" s="242"/>
      <c r="D12" s="243"/>
      <c r="E12" s="244"/>
      <c r="F12" s="241" t="s">
        <v>60</v>
      </c>
      <c r="G12" s="242"/>
      <c r="H12" s="245"/>
      <c r="I12" s="243"/>
    </row>
    <row r="13" ht="52" customHeight="1" spans="1:9">
      <c r="A13" s="246" t="s">
        <v>85</v>
      </c>
      <c r="B13" s="246"/>
      <c r="C13" s="247"/>
      <c r="D13" s="247"/>
      <c r="E13" s="247"/>
      <c r="F13" s="247"/>
      <c r="G13" s="247"/>
      <c r="H13" s="247"/>
      <c r="I13" s="24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53"/>
  <sheetViews>
    <sheetView workbookViewId="0">
      <selection activeCell="M45" sqref="M45"/>
    </sheetView>
  </sheetViews>
  <sheetFormatPr defaultColWidth="9" defaultRowHeight="13.5"/>
  <cols>
    <col min="1" max="1" width="12.125" customWidth="1"/>
    <col min="4" max="4" width="9.625" customWidth="1"/>
    <col min="8" max="8" width="9.875" customWidth="1"/>
    <col min="9" max="9" width="12" customWidth="1"/>
    <col min="11" max="11" width="11" customWidth="1"/>
  </cols>
  <sheetData>
    <row r="1" ht="16" customHeight="1" spans="1:11">
      <c r="A1" s="128" t="s">
        <v>86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6" customHeight="1" spans="1:11">
      <c r="A2" s="129" t="s">
        <v>87</v>
      </c>
      <c r="B2" s="130" t="s">
        <v>88</v>
      </c>
      <c r="C2" s="130"/>
      <c r="D2" s="131" t="s">
        <v>89</v>
      </c>
      <c r="E2" s="131"/>
      <c r="F2" s="130" t="s">
        <v>90</v>
      </c>
      <c r="G2" s="130"/>
      <c r="H2" s="132" t="s">
        <v>91</v>
      </c>
      <c r="I2" s="207" t="s">
        <v>35</v>
      </c>
      <c r="J2" s="207"/>
      <c r="K2" s="208"/>
    </row>
    <row r="3" ht="16" customHeight="1" spans="1:11">
      <c r="A3" s="133" t="s">
        <v>92</v>
      </c>
      <c r="B3" s="134"/>
      <c r="C3" s="135"/>
      <c r="D3" s="136" t="s">
        <v>93</v>
      </c>
      <c r="E3" s="137"/>
      <c r="F3" s="137"/>
      <c r="G3" s="138"/>
      <c r="H3" s="136" t="s">
        <v>94</v>
      </c>
      <c r="I3" s="137"/>
      <c r="J3" s="137"/>
      <c r="K3" s="138"/>
    </row>
    <row r="4" ht="16" customHeight="1" spans="1:11">
      <c r="A4" s="139" t="s">
        <v>95</v>
      </c>
      <c r="B4" s="140" t="s">
        <v>19</v>
      </c>
      <c r="C4" s="141"/>
      <c r="D4" s="139" t="s">
        <v>96</v>
      </c>
      <c r="E4" s="142"/>
      <c r="F4" s="143">
        <v>44778</v>
      </c>
      <c r="G4" s="144"/>
      <c r="H4" s="139" t="s">
        <v>97</v>
      </c>
      <c r="I4" s="142"/>
      <c r="J4" s="140" t="s">
        <v>98</v>
      </c>
      <c r="K4" s="141" t="s">
        <v>99</v>
      </c>
    </row>
    <row r="5" ht="16" customHeight="1" spans="1:11">
      <c r="A5" s="145" t="s">
        <v>47</v>
      </c>
      <c r="B5" s="130" t="s">
        <v>88</v>
      </c>
      <c r="C5" s="130"/>
      <c r="D5" s="139" t="s">
        <v>100</v>
      </c>
      <c r="E5" s="142"/>
      <c r="F5" s="143">
        <v>44721</v>
      </c>
      <c r="G5" s="144"/>
      <c r="H5" s="139" t="s">
        <v>101</v>
      </c>
      <c r="I5" s="142"/>
      <c r="J5" s="140" t="s">
        <v>98</v>
      </c>
      <c r="K5" s="141" t="s">
        <v>99</v>
      </c>
    </row>
    <row r="6" ht="16" customHeight="1" spans="1:11">
      <c r="A6" s="139" t="s">
        <v>102</v>
      </c>
      <c r="B6" s="146">
        <v>3</v>
      </c>
      <c r="C6" s="147">
        <v>6</v>
      </c>
      <c r="D6" s="145" t="s">
        <v>103</v>
      </c>
      <c r="E6" s="148"/>
      <c r="F6" s="143">
        <v>44727</v>
      </c>
      <c r="G6" s="144"/>
      <c r="H6" s="139" t="s">
        <v>104</v>
      </c>
      <c r="I6" s="142"/>
      <c r="J6" s="140" t="s">
        <v>98</v>
      </c>
      <c r="K6" s="141" t="s">
        <v>99</v>
      </c>
    </row>
    <row r="7" ht="16" customHeight="1" spans="1:11">
      <c r="A7" s="139" t="s">
        <v>105</v>
      </c>
      <c r="B7" s="56">
        <v>2147</v>
      </c>
      <c r="C7" s="149"/>
      <c r="D7" s="145" t="s">
        <v>106</v>
      </c>
      <c r="E7" s="150"/>
      <c r="F7" s="143">
        <v>44728</v>
      </c>
      <c r="G7" s="144"/>
      <c r="H7" s="139" t="s">
        <v>107</v>
      </c>
      <c r="I7" s="142"/>
      <c r="J7" s="140" t="s">
        <v>98</v>
      </c>
      <c r="K7" s="141" t="s">
        <v>99</v>
      </c>
    </row>
    <row r="8" ht="16" customHeight="1" spans="1:11">
      <c r="A8" s="151" t="s">
        <v>108</v>
      </c>
      <c r="B8" s="66"/>
      <c r="C8" s="152"/>
      <c r="D8" s="153" t="s">
        <v>109</v>
      </c>
      <c r="E8" s="154"/>
      <c r="F8" s="155">
        <v>44730</v>
      </c>
      <c r="G8" s="156"/>
      <c r="H8" s="153" t="s">
        <v>110</v>
      </c>
      <c r="I8" s="154"/>
      <c r="J8" s="209" t="s">
        <v>98</v>
      </c>
      <c r="K8" s="210" t="s">
        <v>99</v>
      </c>
    </row>
    <row r="9" ht="16" customHeight="1" spans="1:11">
      <c r="A9" s="157" t="s">
        <v>111</v>
      </c>
      <c r="B9" s="158"/>
      <c r="C9" s="158"/>
      <c r="D9" s="158"/>
      <c r="E9" s="158"/>
      <c r="F9" s="158"/>
      <c r="G9" s="158"/>
      <c r="H9" s="158"/>
      <c r="I9" s="158"/>
      <c r="J9" s="158"/>
      <c r="K9" s="211"/>
    </row>
    <row r="10" ht="16" customHeight="1" spans="1:11">
      <c r="A10" s="159" t="s">
        <v>112</v>
      </c>
      <c r="B10" s="160"/>
      <c r="C10" s="160"/>
      <c r="D10" s="160"/>
      <c r="E10" s="160"/>
      <c r="F10" s="160"/>
      <c r="G10" s="160"/>
      <c r="H10" s="160"/>
      <c r="I10" s="160"/>
      <c r="J10" s="160"/>
      <c r="K10" s="212"/>
    </row>
    <row r="11" ht="16" customHeight="1" spans="1:11">
      <c r="A11" s="161" t="s">
        <v>113</v>
      </c>
      <c r="B11" s="162" t="s">
        <v>114</v>
      </c>
      <c r="C11" s="163" t="s">
        <v>115</v>
      </c>
      <c r="D11" s="164"/>
      <c r="E11" s="165" t="s">
        <v>116</v>
      </c>
      <c r="F11" s="162" t="s">
        <v>114</v>
      </c>
      <c r="G11" s="163" t="s">
        <v>115</v>
      </c>
      <c r="H11" s="163" t="s">
        <v>117</v>
      </c>
      <c r="I11" s="165" t="s">
        <v>118</v>
      </c>
      <c r="J11" s="162" t="s">
        <v>114</v>
      </c>
      <c r="K11" s="213" t="s">
        <v>115</v>
      </c>
    </row>
    <row r="12" ht="16" customHeight="1" spans="1:11">
      <c r="A12" s="145" t="s">
        <v>119</v>
      </c>
      <c r="B12" s="166" t="s">
        <v>114</v>
      </c>
      <c r="C12" s="140" t="s">
        <v>115</v>
      </c>
      <c r="D12" s="150"/>
      <c r="E12" s="148" t="s">
        <v>120</v>
      </c>
      <c r="F12" s="166" t="s">
        <v>114</v>
      </c>
      <c r="G12" s="140" t="s">
        <v>115</v>
      </c>
      <c r="H12" s="140" t="s">
        <v>117</v>
      </c>
      <c r="I12" s="148" t="s">
        <v>121</v>
      </c>
      <c r="J12" s="166" t="s">
        <v>114</v>
      </c>
      <c r="K12" s="141" t="s">
        <v>115</v>
      </c>
    </row>
    <row r="13" ht="16" customHeight="1" spans="1:11">
      <c r="A13" s="145" t="s">
        <v>122</v>
      </c>
      <c r="B13" s="166" t="s">
        <v>114</v>
      </c>
      <c r="C13" s="140" t="s">
        <v>115</v>
      </c>
      <c r="D13" s="150"/>
      <c r="E13" s="148" t="s">
        <v>123</v>
      </c>
      <c r="F13" s="140" t="s">
        <v>124</v>
      </c>
      <c r="G13" s="140" t="s">
        <v>125</v>
      </c>
      <c r="H13" s="140" t="s">
        <v>117</v>
      </c>
      <c r="I13" s="148" t="s">
        <v>126</v>
      </c>
      <c r="J13" s="166" t="s">
        <v>114</v>
      </c>
      <c r="K13" s="141" t="s">
        <v>115</v>
      </c>
    </row>
    <row r="14" ht="16" customHeight="1" spans="1:11">
      <c r="A14" s="153" t="s">
        <v>127</v>
      </c>
      <c r="B14" s="154"/>
      <c r="C14" s="154"/>
      <c r="D14" s="154"/>
      <c r="E14" s="154"/>
      <c r="F14" s="154"/>
      <c r="G14" s="154"/>
      <c r="H14" s="154"/>
      <c r="I14" s="154"/>
      <c r="J14" s="154"/>
      <c r="K14" s="214"/>
    </row>
    <row r="15" ht="16" customHeight="1" spans="1:11">
      <c r="A15" s="159" t="s">
        <v>128</v>
      </c>
      <c r="B15" s="160"/>
      <c r="C15" s="160"/>
      <c r="D15" s="160"/>
      <c r="E15" s="160"/>
      <c r="F15" s="160"/>
      <c r="G15" s="160"/>
      <c r="H15" s="160"/>
      <c r="I15" s="160"/>
      <c r="J15" s="160"/>
      <c r="K15" s="212"/>
    </row>
    <row r="16" ht="16" customHeight="1" spans="1:11">
      <c r="A16" s="167" t="s">
        <v>129</v>
      </c>
      <c r="B16" s="163" t="s">
        <v>124</v>
      </c>
      <c r="C16" s="163" t="s">
        <v>125</v>
      </c>
      <c r="D16" s="168"/>
      <c r="E16" s="169" t="s">
        <v>130</v>
      </c>
      <c r="F16" s="163" t="s">
        <v>124</v>
      </c>
      <c r="G16" s="163" t="s">
        <v>125</v>
      </c>
      <c r="H16" s="170"/>
      <c r="I16" s="169" t="s">
        <v>131</v>
      </c>
      <c r="J16" s="163" t="s">
        <v>124</v>
      </c>
      <c r="K16" s="213" t="s">
        <v>125</v>
      </c>
    </row>
    <row r="17" ht="16" customHeight="1" spans="1:11">
      <c r="A17" s="171" t="s">
        <v>132</v>
      </c>
      <c r="B17" s="140" t="s">
        <v>124</v>
      </c>
      <c r="C17" s="140" t="s">
        <v>125</v>
      </c>
      <c r="D17" s="63"/>
      <c r="E17" s="172" t="s">
        <v>133</v>
      </c>
      <c r="F17" s="140" t="s">
        <v>124</v>
      </c>
      <c r="G17" s="140" t="s">
        <v>125</v>
      </c>
      <c r="H17" s="173"/>
      <c r="I17" s="172" t="s">
        <v>134</v>
      </c>
      <c r="J17" s="140" t="s">
        <v>124</v>
      </c>
      <c r="K17" s="141" t="s">
        <v>125</v>
      </c>
    </row>
    <row r="18" ht="16" customHeight="1" spans="1:11">
      <c r="A18" s="174" t="s">
        <v>135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15"/>
    </row>
    <row r="19" ht="16" customHeight="1" spans="1:11">
      <c r="A19" s="159" t="s">
        <v>136</v>
      </c>
      <c r="B19" s="160"/>
      <c r="C19" s="160"/>
      <c r="D19" s="160"/>
      <c r="E19" s="160"/>
      <c r="F19" s="160"/>
      <c r="G19" s="160"/>
      <c r="H19" s="160"/>
      <c r="I19" s="160"/>
      <c r="J19" s="160"/>
      <c r="K19" s="212"/>
    </row>
    <row r="20" ht="16" customHeight="1" spans="1:11">
      <c r="A20" s="176" t="s">
        <v>137</v>
      </c>
      <c r="B20" s="177"/>
      <c r="C20" s="177"/>
      <c r="D20" s="177"/>
      <c r="E20" s="177"/>
      <c r="F20" s="177"/>
      <c r="G20" s="177"/>
      <c r="H20" s="177"/>
      <c r="I20" s="177"/>
      <c r="J20" s="177"/>
      <c r="K20" s="216"/>
    </row>
    <row r="21" ht="28" customHeight="1" spans="1:11">
      <c r="A21" s="178" t="s">
        <v>138</v>
      </c>
      <c r="B21" s="172" t="s">
        <v>139</v>
      </c>
      <c r="C21" s="172" t="s">
        <v>140</v>
      </c>
      <c r="D21" s="172" t="s">
        <v>141</v>
      </c>
      <c r="E21" s="172" t="s">
        <v>142</v>
      </c>
      <c r="F21" s="172" t="s">
        <v>143</v>
      </c>
      <c r="G21" s="172" t="s">
        <v>144</v>
      </c>
      <c r="H21" s="172" t="s">
        <v>145</v>
      </c>
      <c r="I21" s="172" t="s">
        <v>146</v>
      </c>
      <c r="J21" s="172" t="s">
        <v>147</v>
      </c>
      <c r="K21" s="114" t="s">
        <v>148</v>
      </c>
    </row>
    <row r="22" ht="16" customHeight="1" spans="1:11">
      <c r="A22" s="179"/>
      <c r="B22" s="180"/>
      <c r="C22" s="180"/>
      <c r="D22" s="180">
        <v>1</v>
      </c>
      <c r="E22" s="180">
        <v>1</v>
      </c>
      <c r="F22" s="180">
        <v>1</v>
      </c>
      <c r="G22" s="180">
        <v>1</v>
      </c>
      <c r="H22" s="180">
        <v>1</v>
      </c>
      <c r="I22" s="180">
        <v>1</v>
      </c>
      <c r="J22" s="180"/>
      <c r="K22" s="217"/>
    </row>
    <row r="23" ht="16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18"/>
    </row>
    <row r="24" ht="16" customHeight="1" spans="1:11">
      <c r="A24" s="179"/>
      <c r="B24" s="180"/>
      <c r="C24" s="180"/>
      <c r="D24" s="180"/>
      <c r="E24" s="180"/>
      <c r="F24" s="180"/>
      <c r="G24" s="180"/>
      <c r="H24" s="180"/>
      <c r="I24" s="180"/>
      <c r="J24" s="180"/>
      <c r="K24" s="218"/>
    </row>
    <row r="25" ht="16" customHeight="1" spans="1:11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08"/>
    </row>
    <row r="26" ht="16" customHeight="1" spans="1:11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08"/>
    </row>
    <row r="27" ht="16" customHeight="1" spans="1:11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08"/>
    </row>
    <row r="28" ht="16" customHeight="1" spans="1:11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08"/>
    </row>
    <row r="29" ht="16" customHeight="1" spans="1:11">
      <c r="A29" s="181" t="s">
        <v>149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9"/>
    </row>
    <row r="30" ht="16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20"/>
    </row>
    <row r="31" ht="16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221"/>
    </row>
    <row r="32" ht="16" customHeight="1" spans="1:11">
      <c r="A32" s="181" t="s">
        <v>150</v>
      </c>
      <c r="B32" s="182"/>
      <c r="C32" s="182"/>
      <c r="D32" s="182"/>
      <c r="E32" s="182"/>
      <c r="F32" s="182"/>
      <c r="G32" s="182"/>
      <c r="H32" s="182"/>
      <c r="I32" s="182"/>
      <c r="J32" s="182"/>
      <c r="K32" s="219"/>
    </row>
    <row r="33" ht="16" customHeight="1" spans="1:11">
      <c r="A33" s="187" t="s">
        <v>151</v>
      </c>
      <c r="B33" s="188"/>
      <c r="C33" s="188"/>
      <c r="D33" s="188"/>
      <c r="E33" s="188"/>
      <c r="F33" s="188"/>
      <c r="G33" s="188"/>
      <c r="H33" s="188"/>
      <c r="I33" s="188"/>
      <c r="J33" s="188"/>
      <c r="K33" s="222"/>
    </row>
    <row r="34" ht="16" customHeight="1" spans="1:11">
      <c r="A34" s="62" t="s">
        <v>152</v>
      </c>
      <c r="B34" s="64"/>
      <c r="C34" s="140" t="s">
        <v>98</v>
      </c>
      <c r="D34" s="140" t="s">
        <v>99</v>
      </c>
      <c r="E34" s="189" t="s">
        <v>153</v>
      </c>
      <c r="F34" s="190"/>
      <c r="G34" s="190"/>
      <c r="H34" s="190"/>
      <c r="I34" s="190"/>
      <c r="J34" s="190"/>
      <c r="K34" s="223"/>
    </row>
    <row r="35" ht="16" customHeight="1" spans="1:11">
      <c r="A35" s="191" t="s">
        <v>154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</row>
    <row r="36" ht="16" customHeight="1" spans="1:11">
      <c r="A36" s="192" t="s">
        <v>155</v>
      </c>
      <c r="B36" s="193"/>
      <c r="C36" s="193"/>
      <c r="D36" s="193"/>
      <c r="E36" s="193"/>
      <c r="F36" s="193"/>
      <c r="G36" s="193"/>
      <c r="H36" s="193"/>
      <c r="I36" s="193"/>
      <c r="J36" s="193"/>
      <c r="K36" s="224"/>
    </row>
    <row r="37" ht="16" customHeight="1" spans="1:11">
      <c r="A37" s="194" t="s">
        <v>156</v>
      </c>
      <c r="B37" s="57"/>
      <c r="C37" s="57"/>
      <c r="D37" s="57"/>
      <c r="E37" s="57"/>
      <c r="F37" s="57"/>
      <c r="G37" s="57"/>
      <c r="H37" s="57"/>
      <c r="I37" s="57"/>
      <c r="J37" s="57"/>
      <c r="K37" s="149"/>
    </row>
    <row r="38" ht="16" customHeight="1" spans="1:11">
      <c r="A38" s="194" t="s">
        <v>157</v>
      </c>
      <c r="B38" s="57"/>
      <c r="C38" s="57"/>
      <c r="D38" s="57"/>
      <c r="E38" s="57"/>
      <c r="F38" s="57"/>
      <c r="G38" s="57"/>
      <c r="H38" s="57"/>
      <c r="I38" s="57"/>
      <c r="J38" s="57"/>
      <c r="K38" s="149"/>
    </row>
    <row r="39" ht="16" customHeight="1" spans="1:11">
      <c r="A39" s="194"/>
      <c r="B39" s="57"/>
      <c r="C39" s="57"/>
      <c r="D39" s="57"/>
      <c r="E39" s="57"/>
      <c r="F39" s="57"/>
      <c r="G39" s="57"/>
      <c r="H39" s="57"/>
      <c r="I39" s="57"/>
      <c r="J39" s="57"/>
      <c r="K39" s="149"/>
    </row>
    <row r="40" ht="16" customHeight="1" spans="1:11">
      <c r="A40" s="194"/>
      <c r="B40" s="57"/>
      <c r="C40" s="57"/>
      <c r="D40" s="57"/>
      <c r="E40" s="57"/>
      <c r="F40" s="57"/>
      <c r="G40" s="57"/>
      <c r="H40" s="57"/>
      <c r="I40" s="57"/>
      <c r="J40" s="57"/>
      <c r="K40" s="149"/>
    </row>
    <row r="41" ht="16" customHeight="1" spans="1:11">
      <c r="A41" s="194"/>
      <c r="B41" s="57"/>
      <c r="C41" s="57"/>
      <c r="D41" s="57"/>
      <c r="E41" s="57"/>
      <c r="F41" s="57"/>
      <c r="G41" s="57"/>
      <c r="H41" s="57"/>
      <c r="I41" s="57"/>
      <c r="J41" s="57"/>
      <c r="K41" s="149"/>
    </row>
    <row r="42" ht="16" customHeight="1" spans="1:11">
      <c r="A42" s="194"/>
      <c r="B42" s="57"/>
      <c r="C42" s="57"/>
      <c r="D42" s="57"/>
      <c r="E42" s="57"/>
      <c r="F42" s="57"/>
      <c r="G42" s="57"/>
      <c r="H42" s="57"/>
      <c r="I42" s="57"/>
      <c r="J42" s="57"/>
      <c r="K42" s="149"/>
    </row>
    <row r="43" ht="16" customHeight="1" spans="1:11">
      <c r="A43" s="195" t="s">
        <v>158</v>
      </c>
      <c r="B43" s="196"/>
      <c r="C43" s="196"/>
      <c r="D43" s="196"/>
      <c r="E43" s="196"/>
      <c r="F43" s="196"/>
      <c r="G43" s="196"/>
      <c r="H43" s="196"/>
      <c r="I43" s="196"/>
      <c r="J43" s="196"/>
      <c r="K43" s="225"/>
    </row>
    <row r="44" ht="16" customHeight="1" spans="1:11">
      <c r="A44" s="159" t="s">
        <v>159</v>
      </c>
      <c r="B44" s="160"/>
      <c r="C44" s="160"/>
      <c r="D44" s="160"/>
      <c r="E44" s="160"/>
      <c r="F44" s="160"/>
      <c r="G44" s="160"/>
      <c r="H44" s="160"/>
      <c r="I44" s="160"/>
      <c r="J44" s="160"/>
      <c r="K44" s="212"/>
    </row>
    <row r="45" ht="16" customHeight="1" spans="1:11">
      <c r="A45" s="167" t="s">
        <v>160</v>
      </c>
      <c r="B45" s="163" t="s">
        <v>124</v>
      </c>
      <c r="C45" s="163" t="s">
        <v>125</v>
      </c>
      <c r="D45" s="163" t="s">
        <v>117</v>
      </c>
      <c r="E45" s="169" t="s">
        <v>161</v>
      </c>
      <c r="F45" s="163" t="s">
        <v>124</v>
      </c>
      <c r="G45" s="163" t="s">
        <v>125</v>
      </c>
      <c r="H45" s="163" t="s">
        <v>117</v>
      </c>
      <c r="I45" s="169" t="s">
        <v>162</v>
      </c>
      <c r="J45" s="163" t="s">
        <v>124</v>
      </c>
      <c r="K45" s="213" t="s">
        <v>125</v>
      </c>
    </row>
    <row r="46" ht="16" customHeight="1" spans="1:11">
      <c r="A46" s="171" t="s">
        <v>116</v>
      </c>
      <c r="B46" s="140" t="s">
        <v>124</v>
      </c>
      <c r="C46" s="140" t="s">
        <v>125</v>
      </c>
      <c r="D46" s="140" t="s">
        <v>117</v>
      </c>
      <c r="E46" s="172" t="s">
        <v>123</v>
      </c>
      <c r="F46" s="140" t="s">
        <v>124</v>
      </c>
      <c r="G46" s="140" t="s">
        <v>125</v>
      </c>
      <c r="H46" s="140" t="s">
        <v>117</v>
      </c>
      <c r="I46" s="172" t="s">
        <v>134</v>
      </c>
      <c r="J46" s="140" t="s">
        <v>124</v>
      </c>
      <c r="K46" s="141" t="s">
        <v>125</v>
      </c>
    </row>
    <row r="47" ht="16" customHeight="1" spans="1:11">
      <c r="A47" s="153" t="s">
        <v>127</v>
      </c>
      <c r="B47" s="154"/>
      <c r="C47" s="154"/>
      <c r="D47" s="154"/>
      <c r="E47" s="154"/>
      <c r="F47" s="154"/>
      <c r="G47" s="154"/>
      <c r="H47" s="154"/>
      <c r="I47" s="154"/>
      <c r="J47" s="154"/>
      <c r="K47" s="214"/>
    </row>
    <row r="48" ht="16" customHeight="1" spans="1:11">
      <c r="A48" s="191" t="s">
        <v>163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</row>
    <row r="49" ht="16" customHeight="1" spans="1:11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224"/>
    </row>
    <row r="50" ht="16" customHeight="1" spans="1:11">
      <c r="A50" s="197" t="s">
        <v>164</v>
      </c>
      <c r="B50" s="198" t="s">
        <v>165</v>
      </c>
      <c r="C50" s="198"/>
      <c r="D50" s="199" t="s">
        <v>166</v>
      </c>
      <c r="E50" s="200" t="s">
        <v>167</v>
      </c>
      <c r="F50" s="201" t="s">
        <v>168</v>
      </c>
      <c r="G50" s="202"/>
      <c r="H50" s="203" t="s">
        <v>169</v>
      </c>
      <c r="I50" s="226"/>
      <c r="J50" s="227" t="s">
        <v>170</v>
      </c>
      <c r="K50" s="228"/>
    </row>
    <row r="51" ht="16" customHeight="1" spans="1:11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</row>
    <row r="52" ht="16" customHeight="1" spans="1:11">
      <c r="A52" s="204"/>
      <c r="B52" s="205"/>
      <c r="C52" s="205"/>
      <c r="D52" s="205"/>
      <c r="E52" s="205"/>
      <c r="F52" s="205"/>
      <c r="G52" s="205"/>
      <c r="H52" s="205"/>
      <c r="I52" s="205"/>
      <c r="J52" s="205"/>
      <c r="K52" s="229"/>
    </row>
    <row r="53" ht="16" customHeight="1" spans="1:11">
      <c r="A53" s="197" t="s">
        <v>164</v>
      </c>
      <c r="B53" s="198" t="s">
        <v>165</v>
      </c>
      <c r="C53" s="198"/>
      <c r="D53" s="199" t="s">
        <v>166</v>
      </c>
      <c r="E53" s="206"/>
      <c r="F53" s="201" t="s">
        <v>171</v>
      </c>
      <c r="G53" s="202"/>
      <c r="H53" s="203" t="s">
        <v>169</v>
      </c>
      <c r="I53" s="226"/>
      <c r="J53" s="227"/>
      <c r="K53" s="2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168275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228600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228600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247650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247650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228600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228600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228600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P17"/>
  <sheetViews>
    <sheetView topLeftCell="A2" workbookViewId="0">
      <selection activeCell="A1" sqref="A1:P17"/>
    </sheetView>
  </sheetViews>
  <sheetFormatPr defaultColWidth="9" defaultRowHeight="13.5"/>
  <cols>
    <col min="1" max="1" width="20.75" customWidth="1"/>
    <col min="2" max="3" width="11.125" customWidth="1"/>
    <col min="4" max="4" width="11.125" style="122" customWidth="1"/>
    <col min="5" max="16" width="11.125" customWidth="1"/>
  </cols>
  <sheetData>
    <row r="1" ht="44" customHeight="1" spans="1:16">
      <c r="A1" s="1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5" customHeight="1" spans="1:16">
      <c r="A2" s="3" t="s">
        <v>95</v>
      </c>
      <c r="B2" s="4" t="s">
        <v>19</v>
      </c>
      <c r="C2" s="4"/>
      <c r="D2" s="5" t="s">
        <v>47</v>
      </c>
      <c r="E2" s="4" t="s">
        <v>88</v>
      </c>
      <c r="F2" s="4"/>
      <c r="G2" s="4"/>
      <c r="H2" s="6"/>
      <c r="I2" s="25" t="s">
        <v>91</v>
      </c>
      <c r="J2" s="123" t="s">
        <v>35</v>
      </c>
      <c r="K2" s="124"/>
      <c r="L2" s="124"/>
      <c r="M2" s="124"/>
      <c r="N2" s="124"/>
      <c r="O2" s="124"/>
      <c r="P2" s="125"/>
    </row>
    <row r="3" ht="35" customHeight="1" spans="1:16">
      <c r="A3" s="7" t="s">
        <v>173</v>
      </c>
      <c r="B3" s="8" t="s">
        <v>174</v>
      </c>
      <c r="C3" s="8"/>
      <c r="D3" s="8"/>
      <c r="E3" s="8"/>
      <c r="F3" s="8"/>
      <c r="G3" s="8"/>
      <c r="H3" s="9"/>
      <c r="I3" s="9"/>
      <c r="J3" s="9"/>
      <c r="K3" s="29" t="s">
        <v>175</v>
      </c>
      <c r="L3" s="29"/>
      <c r="M3" s="29"/>
      <c r="N3" s="29"/>
      <c r="O3" s="29"/>
      <c r="P3" s="30"/>
    </row>
    <row r="4" ht="35" customHeight="1" spans="1:16">
      <c r="A4" s="7"/>
      <c r="B4" s="10" t="s">
        <v>140</v>
      </c>
      <c r="C4" s="10" t="s">
        <v>141</v>
      </c>
      <c r="D4" s="11" t="s">
        <v>142</v>
      </c>
      <c r="E4" s="10" t="s">
        <v>143</v>
      </c>
      <c r="F4" s="10" t="s">
        <v>144</v>
      </c>
      <c r="G4" s="10" t="s">
        <v>145</v>
      </c>
      <c r="H4" s="9"/>
      <c r="I4" s="31" t="s">
        <v>176</v>
      </c>
      <c r="J4" s="31" t="s">
        <v>177</v>
      </c>
      <c r="K4" s="32" t="s">
        <v>140</v>
      </c>
      <c r="L4" s="32" t="s">
        <v>141</v>
      </c>
      <c r="M4" s="33" t="s">
        <v>142</v>
      </c>
      <c r="N4" s="32" t="s">
        <v>143</v>
      </c>
      <c r="O4" s="32" t="s">
        <v>144</v>
      </c>
      <c r="P4" s="34" t="s">
        <v>145</v>
      </c>
    </row>
    <row r="5" ht="35" customHeight="1" spans="1:16">
      <c r="A5" s="12" t="s">
        <v>178</v>
      </c>
      <c r="B5" s="10" t="s">
        <v>179</v>
      </c>
      <c r="C5" s="10" t="s">
        <v>180</v>
      </c>
      <c r="D5" s="11" t="s">
        <v>181</v>
      </c>
      <c r="E5" s="10" t="s">
        <v>182</v>
      </c>
      <c r="F5" s="10" t="s">
        <v>183</v>
      </c>
      <c r="G5" s="10" t="s">
        <v>184</v>
      </c>
      <c r="H5" s="9"/>
      <c r="I5" s="35" t="s">
        <v>185</v>
      </c>
      <c r="J5" s="31"/>
      <c r="K5" s="31"/>
      <c r="L5" s="31"/>
      <c r="M5" s="35" t="s">
        <v>23</v>
      </c>
      <c r="N5" s="35"/>
      <c r="O5" s="35"/>
      <c r="P5" s="126"/>
    </row>
    <row r="6" ht="35" customHeight="1" spans="1:16">
      <c r="A6" s="12" t="s">
        <v>186</v>
      </c>
      <c r="B6" s="13">
        <f>C6-1</f>
        <v>57</v>
      </c>
      <c r="C6" s="13">
        <f>D6-2</f>
        <v>58</v>
      </c>
      <c r="D6" s="14">
        <v>60</v>
      </c>
      <c r="E6" s="13">
        <f>D6+2</f>
        <v>62</v>
      </c>
      <c r="F6" s="13">
        <f>E6+2</f>
        <v>64</v>
      </c>
      <c r="G6" s="13">
        <f>F6+1</f>
        <v>65</v>
      </c>
      <c r="H6" s="9"/>
      <c r="I6" s="36" t="s">
        <v>187</v>
      </c>
      <c r="J6" s="38" t="s">
        <v>188</v>
      </c>
      <c r="K6" s="127"/>
      <c r="L6" s="127"/>
      <c r="M6" s="36" t="s">
        <v>187</v>
      </c>
      <c r="N6" s="36"/>
      <c r="O6" s="36"/>
      <c r="P6" s="37"/>
    </row>
    <row r="7" ht="35" customHeight="1" spans="1:16">
      <c r="A7" s="12" t="s">
        <v>189</v>
      </c>
      <c r="B7" s="13">
        <f t="shared" ref="B7:B9" si="0">C7-4</f>
        <v>82</v>
      </c>
      <c r="C7" s="13">
        <f t="shared" ref="C7:C9" si="1">D7-4</f>
        <v>86</v>
      </c>
      <c r="D7" s="14">
        <v>90</v>
      </c>
      <c r="E7" s="13">
        <f t="shared" ref="E7:E9" si="2">D7+4</f>
        <v>94</v>
      </c>
      <c r="F7" s="13">
        <f>E7+4</f>
        <v>98</v>
      </c>
      <c r="G7" s="13">
        <f t="shared" ref="G7:G9" si="3">F7+6</f>
        <v>104</v>
      </c>
      <c r="H7" s="9"/>
      <c r="I7" s="36" t="s">
        <v>187</v>
      </c>
      <c r="J7" s="38" t="s">
        <v>190</v>
      </c>
      <c r="K7" s="127"/>
      <c r="L7" s="127"/>
      <c r="M7" s="36" t="s">
        <v>187</v>
      </c>
      <c r="N7" s="35"/>
      <c r="O7" s="35"/>
      <c r="P7" s="126"/>
    </row>
    <row r="8" ht="35" customHeight="1" spans="1:16">
      <c r="A8" s="12" t="s">
        <v>191</v>
      </c>
      <c r="B8" s="13">
        <f t="shared" si="0"/>
        <v>76</v>
      </c>
      <c r="C8" s="13">
        <f t="shared" si="1"/>
        <v>80</v>
      </c>
      <c r="D8" s="14">
        <v>84</v>
      </c>
      <c r="E8" s="13">
        <f t="shared" si="2"/>
        <v>88</v>
      </c>
      <c r="F8" s="13">
        <f>E8+5</f>
        <v>93</v>
      </c>
      <c r="G8" s="13">
        <f t="shared" si="3"/>
        <v>99</v>
      </c>
      <c r="H8" s="9"/>
      <c r="I8" s="36" t="s">
        <v>187</v>
      </c>
      <c r="J8" s="38" t="s">
        <v>190</v>
      </c>
      <c r="K8" s="127"/>
      <c r="L8" s="127"/>
      <c r="M8" s="36" t="s">
        <v>187</v>
      </c>
      <c r="N8" s="35"/>
      <c r="O8" s="35"/>
      <c r="P8" s="126"/>
    </row>
    <row r="9" ht="35" customHeight="1" spans="1:16">
      <c r="A9" s="15" t="s">
        <v>192</v>
      </c>
      <c r="B9" s="13">
        <f t="shared" si="0"/>
        <v>88</v>
      </c>
      <c r="C9" s="13">
        <f t="shared" si="1"/>
        <v>92</v>
      </c>
      <c r="D9" s="14">
        <v>96</v>
      </c>
      <c r="E9" s="13">
        <f t="shared" si="2"/>
        <v>100</v>
      </c>
      <c r="F9" s="13">
        <f>E9+5</f>
        <v>105</v>
      </c>
      <c r="G9" s="13">
        <f t="shared" si="3"/>
        <v>111</v>
      </c>
      <c r="H9" s="9"/>
      <c r="I9" s="36" t="s">
        <v>187</v>
      </c>
      <c r="J9" s="38" t="s">
        <v>193</v>
      </c>
      <c r="K9" s="127"/>
      <c r="L9" s="127"/>
      <c r="M9" s="36" t="s">
        <v>187</v>
      </c>
      <c r="N9" s="36"/>
      <c r="O9" s="36"/>
      <c r="P9" s="37"/>
    </row>
    <row r="10" ht="35" customHeight="1" spans="1:16">
      <c r="A10" s="16" t="s">
        <v>194</v>
      </c>
      <c r="B10" s="13">
        <f>C10-1</f>
        <v>72.5</v>
      </c>
      <c r="C10" s="13">
        <f>D10-1.5</f>
        <v>73.5</v>
      </c>
      <c r="D10" s="14">
        <v>75</v>
      </c>
      <c r="E10" s="13">
        <f>D10+1.5</f>
        <v>76.5</v>
      </c>
      <c r="F10" s="13">
        <f>E10+1.5</f>
        <v>78</v>
      </c>
      <c r="G10" s="13">
        <f>F10+1.1</f>
        <v>79.1</v>
      </c>
      <c r="H10" s="9"/>
      <c r="I10" s="36" t="s">
        <v>195</v>
      </c>
      <c r="J10" s="38" t="s">
        <v>188</v>
      </c>
      <c r="K10" s="127"/>
      <c r="L10" s="127"/>
      <c r="M10" s="36" t="s">
        <v>195</v>
      </c>
      <c r="N10" s="36"/>
      <c r="O10" s="36"/>
      <c r="P10" s="37"/>
    </row>
    <row r="11" ht="35" customHeight="1" spans="1:16">
      <c r="A11" s="12" t="s">
        <v>196</v>
      </c>
      <c r="B11" s="13">
        <f>C11-0.7</f>
        <v>15.6</v>
      </c>
      <c r="C11" s="13">
        <f>D11-0.7</f>
        <v>16.3</v>
      </c>
      <c r="D11" s="14">
        <v>17</v>
      </c>
      <c r="E11" s="13">
        <f>D11+0.7</f>
        <v>17.7</v>
      </c>
      <c r="F11" s="13">
        <f>E11+0.7</f>
        <v>18.4</v>
      </c>
      <c r="G11" s="13">
        <f>F11+0.95</f>
        <v>19.35</v>
      </c>
      <c r="H11" s="9"/>
      <c r="I11" s="36" t="s">
        <v>197</v>
      </c>
      <c r="J11" s="38" t="s">
        <v>198</v>
      </c>
      <c r="K11" s="127"/>
      <c r="L11" s="127"/>
      <c r="M11" s="36" t="s">
        <v>197</v>
      </c>
      <c r="N11" s="36"/>
      <c r="O11" s="36"/>
      <c r="P11" s="37"/>
    </row>
    <row r="12" ht="35" customHeight="1" spans="1:16">
      <c r="A12" s="12" t="s">
        <v>199</v>
      </c>
      <c r="B12" s="13">
        <f>C12-0.4</f>
        <v>9.2</v>
      </c>
      <c r="C12" s="13">
        <f>D12-0.4</f>
        <v>9.6</v>
      </c>
      <c r="D12" s="14">
        <v>10</v>
      </c>
      <c r="E12" s="13">
        <f>D12+0.4</f>
        <v>10.4</v>
      </c>
      <c r="F12" s="13">
        <f>E12+0.4</f>
        <v>10.8</v>
      </c>
      <c r="G12" s="13">
        <f>F12+0.6</f>
        <v>11.4</v>
      </c>
      <c r="H12" s="9"/>
      <c r="I12" s="36" t="s">
        <v>200</v>
      </c>
      <c r="J12" s="38" t="s">
        <v>201</v>
      </c>
      <c r="K12" s="127"/>
      <c r="L12" s="127"/>
      <c r="M12" s="36" t="s">
        <v>200</v>
      </c>
      <c r="N12" s="36"/>
      <c r="O12" s="36"/>
      <c r="P12" s="37"/>
    </row>
    <row r="13" ht="35" customHeight="1" spans="1:16">
      <c r="A13" s="17"/>
      <c r="B13" s="18"/>
      <c r="C13" s="18"/>
      <c r="D13" s="18"/>
      <c r="E13" s="18"/>
      <c r="F13" s="18"/>
      <c r="G13" s="18"/>
      <c r="H13" s="19"/>
      <c r="I13" s="41"/>
      <c r="J13" s="41"/>
      <c r="K13" s="41"/>
      <c r="L13" s="41"/>
      <c r="M13" s="42" t="s">
        <v>202</v>
      </c>
      <c r="N13" s="42"/>
      <c r="O13" s="42"/>
      <c r="P13" s="43"/>
    </row>
    <row r="14" ht="25" customHeight="1" spans="1:16">
      <c r="A14" s="20" t="s">
        <v>153</v>
      </c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ht="25" customHeight="1" spans="1:16">
      <c r="A15" s="23" t="s">
        <v>203</v>
      </c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ht="25" customHeight="1" spans="1:16">
      <c r="A16" s="24"/>
      <c r="B16" s="24"/>
      <c r="C16" s="24"/>
      <c r="D16" s="24"/>
      <c r="E16" s="24"/>
      <c r="F16" s="24"/>
      <c r="G16" s="24"/>
      <c r="H16" s="24"/>
      <c r="I16" s="24"/>
      <c r="J16" s="44" t="s">
        <v>204</v>
      </c>
      <c r="K16" s="44"/>
      <c r="L16" s="45" t="s">
        <v>205</v>
      </c>
      <c r="M16" s="45"/>
      <c r="N16" s="45" t="s">
        <v>206</v>
      </c>
      <c r="O16" s="23"/>
      <c r="P16" s="46"/>
    </row>
    <row r="17" ht="25" customHeight="1" spans="1:1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6"/>
    </row>
  </sheetData>
  <mergeCells count="9">
    <mergeCell ref="A1:P1"/>
    <mergeCell ref="B2:C2"/>
    <mergeCell ref="E2:G2"/>
    <mergeCell ref="J2:P2"/>
    <mergeCell ref="B3:G3"/>
    <mergeCell ref="K3:P3"/>
    <mergeCell ref="J16:K16"/>
    <mergeCell ref="A3:A4"/>
    <mergeCell ref="H2:H13"/>
  </mergeCells>
  <pageMargins left="0.75" right="0.75" top="1" bottom="1" header="0.5" footer="0.5"/>
  <pageSetup paperSize="9" scale="6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R23" sqref="R23"/>
    </sheetView>
  </sheetViews>
  <sheetFormatPr defaultColWidth="9" defaultRowHeight="13.5"/>
  <cols>
    <col min="5" max="5" width="10.75" customWidth="1"/>
  </cols>
  <sheetData>
    <row r="1" ht="26.25" spans="1:11">
      <c r="A1" s="47" t="s">
        <v>207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87</v>
      </c>
      <c r="B2" s="49" t="s">
        <v>88</v>
      </c>
      <c r="C2" s="50"/>
      <c r="D2" s="51" t="s">
        <v>95</v>
      </c>
      <c r="E2" s="52" t="s">
        <v>19</v>
      </c>
      <c r="F2" s="53" t="s">
        <v>208</v>
      </c>
      <c r="G2" s="54" t="s">
        <v>88</v>
      </c>
      <c r="H2" s="54"/>
      <c r="I2" s="84" t="s">
        <v>91</v>
      </c>
      <c r="J2" s="54" t="s">
        <v>35</v>
      </c>
      <c r="K2" s="106"/>
    </row>
    <row r="3" ht="15" customHeight="1" spans="1:11">
      <c r="A3" s="55" t="s">
        <v>105</v>
      </c>
      <c r="B3" s="56">
        <v>2147</v>
      </c>
      <c r="C3" s="57"/>
      <c r="D3" s="58" t="s">
        <v>209</v>
      </c>
      <c r="E3" s="59">
        <v>44778</v>
      </c>
      <c r="F3" s="60"/>
      <c r="G3" s="60"/>
      <c r="H3" s="61" t="s">
        <v>210</v>
      </c>
      <c r="I3" s="61"/>
      <c r="J3" s="61"/>
      <c r="K3" s="107"/>
    </row>
    <row r="4" ht="15" customHeight="1" spans="1:11">
      <c r="A4" s="62" t="s">
        <v>102</v>
      </c>
      <c r="B4" s="63">
        <v>3</v>
      </c>
      <c r="C4" s="63">
        <v>6</v>
      </c>
      <c r="D4" s="64" t="s">
        <v>211</v>
      </c>
      <c r="E4" s="60" t="s">
        <v>212</v>
      </c>
      <c r="F4" s="60"/>
      <c r="G4" s="60"/>
      <c r="H4" s="64" t="s">
        <v>213</v>
      </c>
      <c r="I4" s="64"/>
      <c r="J4" s="77" t="s">
        <v>98</v>
      </c>
      <c r="K4" s="108" t="s">
        <v>99</v>
      </c>
    </row>
    <row r="5" ht="15" customHeight="1" spans="1:11">
      <c r="A5" s="62" t="s">
        <v>214</v>
      </c>
      <c r="B5" s="63">
        <v>1</v>
      </c>
      <c r="C5" s="63"/>
      <c r="D5" s="58" t="s">
        <v>215</v>
      </c>
      <c r="E5" s="58" t="s">
        <v>216</v>
      </c>
      <c r="F5" s="58" t="s">
        <v>217</v>
      </c>
      <c r="G5" s="58" t="s">
        <v>218</v>
      </c>
      <c r="H5" s="64" t="s">
        <v>219</v>
      </c>
      <c r="I5" s="64"/>
      <c r="J5" s="77" t="s">
        <v>98</v>
      </c>
      <c r="K5" s="108" t="s">
        <v>99</v>
      </c>
    </row>
    <row r="6" ht="15" customHeight="1" spans="1:11">
      <c r="A6" s="65" t="s">
        <v>220</v>
      </c>
      <c r="B6" s="66">
        <v>457</v>
      </c>
      <c r="C6" s="66"/>
      <c r="D6" s="67" t="s">
        <v>221</v>
      </c>
      <c r="E6" s="68"/>
      <c r="F6" s="69"/>
      <c r="G6" s="67"/>
      <c r="H6" s="70" t="s">
        <v>222</v>
      </c>
      <c r="I6" s="70"/>
      <c r="J6" s="69" t="s">
        <v>98</v>
      </c>
      <c r="K6" s="109" t="s">
        <v>99</v>
      </c>
    </row>
    <row r="7" ht="15" customHeight="1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ht="15" customHeight="1" spans="1:11">
      <c r="A8" s="74" t="s">
        <v>223</v>
      </c>
      <c r="B8" s="53" t="s">
        <v>224</v>
      </c>
      <c r="C8" s="53" t="s">
        <v>225</v>
      </c>
      <c r="D8" s="53" t="s">
        <v>226</v>
      </c>
      <c r="E8" s="53" t="s">
        <v>227</v>
      </c>
      <c r="F8" s="53" t="s">
        <v>228</v>
      </c>
      <c r="G8" s="75" t="s">
        <v>108</v>
      </c>
      <c r="H8" s="76"/>
      <c r="I8" s="76"/>
      <c r="J8" s="76"/>
      <c r="K8" s="110"/>
    </row>
    <row r="9" ht="15" customHeight="1" spans="1:11">
      <c r="A9" s="62" t="s">
        <v>229</v>
      </c>
      <c r="B9" s="64"/>
      <c r="C9" s="77" t="s">
        <v>98</v>
      </c>
      <c r="D9" s="77" t="s">
        <v>99</v>
      </c>
      <c r="E9" s="58" t="s">
        <v>230</v>
      </c>
      <c r="F9" s="78" t="s">
        <v>231</v>
      </c>
      <c r="G9" s="79"/>
      <c r="H9" s="80"/>
      <c r="I9" s="80"/>
      <c r="J9" s="80"/>
      <c r="K9" s="111"/>
    </row>
    <row r="10" ht="15" customHeight="1" spans="1:11">
      <c r="A10" s="62" t="s">
        <v>232</v>
      </c>
      <c r="B10" s="64"/>
      <c r="C10" s="77" t="s">
        <v>98</v>
      </c>
      <c r="D10" s="77" t="s">
        <v>99</v>
      </c>
      <c r="E10" s="58" t="s">
        <v>233</v>
      </c>
      <c r="F10" s="78" t="s">
        <v>234</v>
      </c>
      <c r="G10" s="79" t="s">
        <v>235</v>
      </c>
      <c r="H10" s="80"/>
      <c r="I10" s="80"/>
      <c r="J10" s="80"/>
      <c r="K10" s="111"/>
    </row>
    <row r="11" ht="15" customHeight="1" spans="1:11">
      <c r="A11" s="81" t="s">
        <v>236</v>
      </c>
      <c r="B11" s="82"/>
      <c r="C11" s="82"/>
      <c r="D11" s="82"/>
      <c r="E11" s="82"/>
      <c r="F11" s="82"/>
      <c r="G11" s="82"/>
      <c r="H11" s="82"/>
      <c r="I11" s="82"/>
      <c r="J11" s="82"/>
      <c r="K11" s="112"/>
    </row>
    <row r="12" ht="15" customHeight="1" spans="1:11">
      <c r="A12" s="55" t="s">
        <v>118</v>
      </c>
      <c r="B12" s="77" t="s">
        <v>114</v>
      </c>
      <c r="C12" s="77" t="s">
        <v>115</v>
      </c>
      <c r="D12" s="78"/>
      <c r="E12" s="58" t="s">
        <v>116</v>
      </c>
      <c r="F12" s="77" t="s">
        <v>114</v>
      </c>
      <c r="G12" s="77" t="s">
        <v>115</v>
      </c>
      <c r="H12" s="77"/>
      <c r="I12" s="58" t="s">
        <v>237</v>
      </c>
      <c r="J12" s="77" t="s">
        <v>114</v>
      </c>
      <c r="K12" s="108" t="s">
        <v>115</v>
      </c>
    </row>
    <row r="13" ht="15" customHeight="1" spans="1:11">
      <c r="A13" s="55" t="s">
        <v>121</v>
      </c>
      <c r="B13" s="77" t="s">
        <v>114</v>
      </c>
      <c r="C13" s="77" t="s">
        <v>115</v>
      </c>
      <c r="D13" s="78"/>
      <c r="E13" s="58" t="s">
        <v>126</v>
      </c>
      <c r="F13" s="77" t="s">
        <v>114</v>
      </c>
      <c r="G13" s="77" t="s">
        <v>115</v>
      </c>
      <c r="H13" s="77"/>
      <c r="I13" s="58" t="s">
        <v>238</v>
      </c>
      <c r="J13" s="77" t="s">
        <v>114</v>
      </c>
      <c r="K13" s="108" t="s">
        <v>115</v>
      </c>
    </row>
    <row r="14" ht="15" customHeight="1" spans="1:11">
      <c r="A14" s="65" t="s">
        <v>239</v>
      </c>
      <c r="B14" s="69" t="s">
        <v>114</v>
      </c>
      <c r="C14" s="69" t="s">
        <v>115</v>
      </c>
      <c r="D14" s="68"/>
      <c r="E14" s="67" t="s">
        <v>240</v>
      </c>
      <c r="F14" s="69" t="s">
        <v>114</v>
      </c>
      <c r="G14" s="69" t="s">
        <v>115</v>
      </c>
      <c r="H14" s="69"/>
      <c r="I14" s="67" t="s">
        <v>241</v>
      </c>
      <c r="J14" s="69" t="s">
        <v>114</v>
      </c>
      <c r="K14" s="109" t="s">
        <v>115</v>
      </c>
    </row>
    <row r="15" ht="15" customHeight="1" spans="1:11">
      <c r="A15" s="71"/>
      <c r="B15" s="83"/>
      <c r="C15" s="83"/>
      <c r="D15" s="72"/>
      <c r="E15" s="71"/>
      <c r="F15" s="83"/>
      <c r="G15" s="83"/>
      <c r="H15" s="83"/>
      <c r="I15" s="71"/>
      <c r="J15" s="83"/>
      <c r="K15" s="83"/>
    </row>
    <row r="16" ht="15" customHeight="1" spans="1:11">
      <c r="A16" s="48" t="s">
        <v>242</v>
      </c>
      <c r="B16" s="84"/>
      <c r="C16" s="84"/>
      <c r="D16" s="84"/>
      <c r="E16" s="84"/>
      <c r="F16" s="84"/>
      <c r="G16" s="84"/>
      <c r="H16" s="84"/>
      <c r="I16" s="84"/>
      <c r="J16" s="84"/>
      <c r="K16" s="113"/>
    </row>
    <row r="17" ht="15" customHeight="1" spans="1:11">
      <c r="A17" s="62" t="s">
        <v>243</v>
      </c>
      <c r="B17" s="64"/>
      <c r="C17" s="64"/>
      <c r="D17" s="64"/>
      <c r="E17" s="64"/>
      <c r="F17" s="64"/>
      <c r="G17" s="64"/>
      <c r="H17" s="64"/>
      <c r="I17" s="64"/>
      <c r="J17" s="64"/>
      <c r="K17" s="114"/>
    </row>
    <row r="18" ht="15" customHeight="1" spans="1:11">
      <c r="A18" s="62" t="s">
        <v>244</v>
      </c>
      <c r="B18" s="64"/>
      <c r="C18" s="64"/>
      <c r="D18" s="64"/>
      <c r="E18" s="64"/>
      <c r="F18" s="64"/>
      <c r="G18" s="64"/>
      <c r="H18" s="64"/>
      <c r="I18" s="64"/>
      <c r="J18" s="64"/>
      <c r="K18" s="114"/>
    </row>
    <row r="19" ht="15" customHeight="1" spans="1:11">
      <c r="A19" s="85" t="s">
        <v>245</v>
      </c>
      <c r="B19" s="77"/>
      <c r="C19" s="77"/>
      <c r="D19" s="77"/>
      <c r="E19" s="77"/>
      <c r="F19" s="77"/>
      <c r="G19" s="77"/>
      <c r="H19" s="77"/>
      <c r="I19" s="77"/>
      <c r="J19" s="77"/>
      <c r="K19" s="108"/>
    </row>
    <row r="20" ht="15" customHeight="1" spans="1:11">
      <c r="A20" s="86" t="s">
        <v>246</v>
      </c>
      <c r="B20" s="87"/>
      <c r="C20" s="87"/>
      <c r="D20" s="87"/>
      <c r="E20" s="87"/>
      <c r="F20" s="87"/>
      <c r="G20" s="87"/>
      <c r="H20" s="87"/>
      <c r="I20" s="87"/>
      <c r="J20" s="87"/>
      <c r="K20" s="115"/>
    </row>
    <row r="21" ht="15" customHeight="1" spans="1:11">
      <c r="A21" s="86" t="s">
        <v>247</v>
      </c>
      <c r="B21" s="87"/>
      <c r="C21" s="87"/>
      <c r="D21" s="87"/>
      <c r="E21" s="87"/>
      <c r="F21" s="87"/>
      <c r="G21" s="87"/>
      <c r="H21" s="87"/>
      <c r="I21" s="87"/>
      <c r="J21" s="87"/>
      <c r="K21" s="115"/>
    </row>
    <row r="22" ht="15" customHeight="1" spans="1:1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115"/>
    </row>
    <row r="23" ht="15" customHeight="1" spans="1:11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116"/>
    </row>
    <row r="24" ht="15" customHeight="1" spans="1:11">
      <c r="A24" s="62" t="s">
        <v>152</v>
      </c>
      <c r="B24" s="64"/>
      <c r="C24" s="77" t="s">
        <v>98</v>
      </c>
      <c r="D24" s="77" t="s">
        <v>99</v>
      </c>
      <c r="E24" s="61"/>
      <c r="F24" s="61"/>
      <c r="G24" s="61"/>
      <c r="H24" s="61"/>
      <c r="I24" s="61"/>
      <c r="J24" s="61"/>
      <c r="K24" s="107"/>
    </row>
    <row r="25" ht="15" customHeight="1" spans="1:11">
      <c r="A25" s="90" t="s">
        <v>248</v>
      </c>
      <c r="B25" s="91"/>
      <c r="C25" s="91"/>
      <c r="D25" s="91"/>
      <c r="E25" s="91"/>
      <c r="F25" s="91"/>
      <c r="G25" s="91"/>
      <c r="H25" s="91"/>
      <c r="I25" s="91"/>
      <c r="J25" s="91"/>
      <c r="K25" s="117"/>
    </row>
    <row r="26" ht="15" customHeight="1" spans="1:1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ht="15" customHeight="1" spans="1:11">
      <c r="A27" s="93" t="s">
        <v>249</v>
      </c>
      <c r="B27" s="76"/>
      <c r="C27" s="76"/>
      <c r="D27" s="76"/>
      <c r="E27" s="76"/>
      <c r="F27" s="76"/>
      <c r="G27" s="76"/>
      <c r="H27" s="76"/>
      <c r="I27" s="76"/>
      <c r="J27" s="76"/>
      <c r="K27" s="110"/>
    </row>
    <row r="28" ht="15" customHeight="1" spans="1:11">
      <c r="A28" s="94" t="s">
        <v>250</v>
      </c>
      <c r="B28" s="95"/>
      <c r="C28" s="95"/>
      <c r="D28" s="95"/>
      <c r="E28" s="95"/>
      <c r="F28" s="95"/>
      <c r="G28" s="95"/>
      <c r="H28" s="95"/>
      <c r="I28" s="95"/>
      <c r="J28" s="95"/>
      <c r="K28" s="118"/>
    </row>
    <row r="29" ht="15" customHeight="1" spans="1:11">
      <c r="A29" s="94" t="s">
        <v>251</v>
      </c>
      <c r="B29" s="95"/>
      <c r="C29" s="95"/>
      <c r="D29" s="95"/>
      <c r="E29" s="95"/>
      <c r="F29" s="95"/>
      <c r="G29" s="95"/>
      <c r="H29" s="95"/>
      <c r="I29" s="95"/>
      <c r="J29" s="95"/>
      <c r="K29" s="118"/>
    </row>
    <row r="30" ht="15" customHeight="1" spans="1:11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118"/>
    </row>
    <row r="31" ht="15" customHeight="1" spans="1:11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118"/>
    </row>
    <row r="32" ht="15" customHeight="1" spans="1:11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118"/>
    </row>
    <row r="33" ht="15" customHeight="1" spans="1:11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118"/>
    </row>
    <row r="34" ht="15" customHeight="1" spans="1:11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115"/>
    </row>
    <row r="35" ht="15" customHeight="1" spans="1:11">
      <c r="A35" s="96"/>
      <c r="B35" s="87"/>
      <c r="C35" s="87"/>
      <c r="D35" s="87"/>
      <c r="E35" s="87"/>
      <c r="F35" s="87"/>
      <c r="G35" s="87"/>
      <c r="H35" s="87"/>
      <c r="I35" s="87"/>
      <c r="J35" s="87"/>
      <c r="K35" s="115"/>
    </row>
    <row r="36" ht="15" customHeight="1" spans="1:11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119"/>
    </row>
    <row r="37" ht="15" customHeight="1" spans="1:11">
      <c r="A37" s="99" t="s">
        <v>252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20"/>
    </row>
    <row r="38" ht="15" customHeight="1" spans="1:11">
      <c r="A38" s="62" t="s">
        <v>253</v>
      </c>
      <c r="B38" s="64"/>
      <c r="C38" s="64"/>
      <c r="D38" s="61" t="s">
        <v>254</v>
      </c>
      <c r="E38" s="61"/>
      <c r="F38" s="101" t="s">
        <v>255</v>
      </c>
      <c r="G38" s="102"/>
      <c r="H38" s="64" t="s">
        <v>256</v>
      </c>
      <c r="I38" s="64"/>
      <c r="J38" s="64" t="s">
        <v>257</v>
      </c>
      <c r="K38" s="114"/>
    </row>
    <row r="39" ht="15" customHeight="1" spans="1:11">
      <c r="A39" s="62" t="s">
        <v>153</v>
      </c>
      <c r="B39" s="64" t="s">
        <v>258</v>
      </c>
      <c r="C39" s="64"/>
      <c r="D39" s="64"/>
      <c r="E39" s="64"/>
      <c r="F39" s="64"/>
      <c r="G39" s="64"/>
      <c r="H39" s="64"/>
      <c r="I39" s="64"/>
      <c r="J39" s="64"/>
      <c r="K39" s="114"/>
    </row>
    <row r="40" ht="15" customHeight="1" spans="1:11">
      <c r="A40" s="62"/>
      <c r="B40" s="64"/>
      <c r="C40" s="64"/>
      <c r="D40" s="64"/>
      <c r="E40" s="64"/>
      <c r="F40" s="64"/>
      <c r="G40" s="64"/>
      <c r="H40" s="64"/>
      <c r="I40" s="64"/>
      <c r="J40" s="64"/>
      <c r="K40" s="114"/>
    </row>
    <row r="41" ht="15" customHeight="1" spans="1:11">
      <c r="A41" s="62"/>
      <c r="B41" s="64"/>
      <c r="C41" s="64"/>
      <c r="D41" s="64"/>
      <c r="E41" s="64"/>
      <c r="F41" s="64"/>
      <c r="G41" s="64"/>
      <c r="H41" s="64"/>
      <c r="I41" s="64"/>
      <c r="J41" s="64"/>
      <c r="K41" s="114"/>
    </row>
    <row r="42" ht="15" customHeight="1" spans="1:11">
      <c r="A42" s="65" t="s">
        <v>164</v>
      </c>
      <c r="B42" s="103" t="s">
        <v>259</v>
      </c>
      <c r="C42" s="103"/>
      <c r="D42" s="67" t="s">
        <v>260</v>
      </c>
      <c r="E42" s="68"/>
      <c r="F42" s="67" t="s">
        <v>168</v>
      </c>
      <c r="G42" s="104"/>
      <c r="H42" s="105" t="s">
        <v>169</v>
      </c>
      <c r="I42" s="105"/>
      <c r="J42" s="103" t="s">
        <v>167</v>
      </c>
      <c r="K42" s="12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2" name="Check Box 40" r:id="rId3">
              <controlPr defaultSize="0">
                <anchor moveWithCells="1">
                  <from>
                    <xdr:col>2</xdr:col>
                    <xdr:colOff>389890</xdr:colOff>
                    <xdr:row>10</xdr:row>
                    <xdr:rowOff>162560</xdr:rowOff>
                  </from>
                  <to>
                    <xdr:col>3</xdr:col>
                    <xdr:colOff>466725</xdr:colOff>
                    <xdr:row>12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190500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171450</xdr:rowOff>
                  </from>
                  <to>
                    <xdr:col>6</xdr:col>
                    <xdr:colOff>114300</xdr:colOff>
                    <xdr:row>12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161925</xdr:rowOff>
                  </from>
                  <to>
                    <xdr:col>7</xdr:col>
                    <xdr:colOff>371475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153670</xdr:rowOff>
                  </from>
                  <to>
                    <xdr:col>7</xdr:col>
                    <xdr:colOff>371475</xdr:colOff>
                    <xdr:row>13</xdr:row>
                    <xdr:rowOff>52070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13">
              <controlPr defaultSize="0">
                <anchor moveWithCells="1">
                  <from>
                    <xdr:col>5</xdr:col>
                    <xdr:colOff>361315</xdr:colOff>
                    <xdr:row>12</xdr:row>
                    <xdr:rowOff>171450</xdr:rowOff>
                  </from>
                  <to>
                    <xdr:col>6</xdr:col>
                    <xdr:colOff>189865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153670</xdr:rowOff>
                  </from>
                  <to>
                    <xdr:col>7</xdr:col>
                    <xdr:colOff>371475</xdr:colOff>
                    <xdr:row>14</xdr:row>
                    <xdr:rowOff>51435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15">
              <controlPr defaultSize="0">
                <anchor moveWithCells="1">
                  <from>
                    <xdr:col>10</xdr:col>
                    <xdr:colOff>409575</xdr:colOff>
                    <xdr:row>10</xdr:row>
                    <xdr:rowOff>151130</xdr:rowOff>
                  </from>
                  <to>
                    <xdr:col>11</xdr:col>
                    <xdr:colOff>152400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47625</xdr:rowOff>
                  </from>
                  <to>
                    <xdr:col>11</xdr:col>
                    <xdr:colOff>161925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17">
              <controlPr locked="0" defaultSize="0">
                <anchor moveWithCells="1">
                  <from>
                    <xdr:col>9</xdr:col>
                    <xdr:colOff>381000</xdr:colOff>
                    <xdr:row>12</xdr:row>
                    <xdr:rowOff>171450</xdr:rowOff>
                  </from>
                  <to>
                    <xdr:col>10</xdr:col>
                    <xdr:colOff>123825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66675</xdr:rowOff>
                  </from>
                  <to>
                    <xdr:col>11</xdr:col>
                    <xdr:colOff>161925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466725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238125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2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2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3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3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3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238125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3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2</xdr:col>
                    <xdr:colOff>609600</xdr:colOff>
                    <xdr:row>24</xdr:row>
                    <xdr:rowOff>41910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35">
              <controlPr defaultSize="0">
                <anchor moveWithCells="1">
                  <from>
                    <xdr:col>2</xdr:col>
                    <xdr:colOff>381000</xdr:colOff>
                    <xdr:row>11</xdr:row>
                    <xdr:rowOff>152400</xdr:rowOff>
                  </from>
                  <to>
                    <xdr:col>3</xdr:col>
                    <xdr:colOff>466725</xdr:colOff>
                    <xdr:row>13</xdr:row>
                    <xdr:rowOff>66040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3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161290</xdr:rowOff>
                  </from>
                  <to>
                    <xdr:col>2</xdr:col>
                    <xdr:colOff>342900</xdr:colOff>
                    <xdr:row>14</xdr:row>
                    <xdr:rowOff>52070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3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38">
              <controlPr defaultSize="0">
                <anchor moveWithCells="1">
                  <from>
                    <xdr:col>5</xdr:col>
                    <xdr:colOff>370840</xdr:colOff>
                    <xdr:row>11</xdr:row>
                    <xdr:rowOff>161925</xdr:rowOff>
                  </from>
                  <to>
                    <xdr:col>6</xdr:col>
                    <xdr:colOff>361950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3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4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171450</xdr:rowOff>
                  </from>
                  <to>
                    <xdr:col>3</xdr:col>
                    <xdr:colOff>95250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name="Check Box 78" r:id="rId41">
              <controlPr defaultSize="0">
                <anchor moveWithCells="1">
                  <from>
                    <xdr:col>3</xdr:col>
                    <xdr:colOff>228600</xdr:colOff>
                    <xdr:row>22</xdr:row>
                    <xdr:rowOff>171450</xdr:rowOff>
                  </from>
                  <to>
                    <xdr:col>4</xdr:col>
                    <xdr:colOff>76200</xdr:colOff>
                    <xdr:row>24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首期</vt:lpstr>
      <vt:lpstr>验货尺寸（首期）</vt:lpstr>
      <vt:lpstr>尾期</vt:lpstr>
      <vt:lpstr>验货尺寸（尾期）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七夕雨(九姐)</cp:lastModifiedBy>
  <dcterms:created xsi:type="dcterms:W3CDTF">2006-09-16T00:00:00Z</dcterms:created>
  <dcterms:modified xsi:type="dcterms:W3CDTF">2022-07-20T04:13:52Z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E082B2B31789457CB9164D029DC0B2D7</vt:lpwstr>
  </property>
</Properties>
</file>