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<sst xmlns="http://schemas.openxmlformats.org/spreadsheetml/2006/main" count="107" uniqueCount="53">
  <si>
    <t>探路者产品规格表</t>
  </si>
  <si>
    <t>工厂</t>
  </si>
  <si>
    <t>日期</t>
  </si>
  <si>
    <t>产品代码：</t>
  </si>
  <si>
    <t>款号</t>
  </si>
  <si>
    <t>探路者码号</t>
  </si>
  <si>
    <t>XS</t>
  </si>
  <si>
    <t>S</t>
  </si>
  <si>
    <t>M</t>
  </si>
  <si>
    <t>L</t>
  </si>
  <si>
    <t>XL</t>
  </si>
  <si>
    <t>XXL</t>
  </si>
  <si>
    <t>160/84B</t>
  </si>
  <si>
    <t>165/88B</t>
  </si>
  <si>
    <t>170/92B</t>
  </si>
  <si>
    <t>175/96B</t>
  </si>
  <si>
    <t>180/100B</t>
  </si>
  <si>
    <t>185/104B</t>
  </si>
  <si>
    <t>后中长*</t>
  </si>
  <si>
    <t>-1-1-1</t>
  </si>
  <si>
    <t>胸围</t>
  </si>
  <si>
    <t>-1+1-1</t>
  </si>
  <si>
    <t>+1-1-1</t>
  </si>
  <si>
    <t>-0-0-0</t>
  </si>
  <si>
    <t>摆围</t>
  </si>
  <si>
    <t>肩宽</t>
  </si>
  <si>
    <t>+1-1-0</t>
  </si>
  <si>
    <t>+1-0-1</t>
  </si>
  <si>
    <t>-0-0-1</t>
  </si>
  <si>
    <r>
      <t>下</t>
    </r>
    <r>
      <rPr>
        <b/>
        <sz val="12"/>
        <color theme="1"/>
        <rFont val="仿宋_GB2312"/>
        <charset val="134"/>
      </rPr>
      <t>领围</t>
    </r>
  </si>
  <si>
    <t>-0.7-0-0.5</t>
  </si>
  <si>
    <t>-0.6-1-0.6</t>
  </si>
  <si>
    <t>-0.5-0.5-1</t>
  </si>
  <si>
    <t>-0.5-0.5-0</t>
  </si>
  <si>
    <t>肩点袖长</t>
  </si>
  <si>
    <t>-0.4-0-0</t>
  </si>
  <si>
    <t>-0.5-0.4-0</t>
  </si>
  <si>
    <t>-0.4-0.4-0</t>
  </si>
  <si>
    <t>袖肥/2（参考值见注解）</t>
  </si>
  <si>
    <t>-0.4-0.4-0.3</t>
  </si>
  <si>
    <t>-0.4-0-0.4</t>
  </si>
  <si>
    <t>-0.5-0.5-0.4</t>
  </si>
  <si>
    <t>-0.5-0.5-0.5</t>
  </si>
  <si>
    <t>袖肘围/2</t>
  </si>
  <si>
    <t>+0.5+0.5+0.4</t>
  </si>
  <si>
    <t>-0+0.4-0</t>
  </si>
  <si>
    <t>-0-0+0.4</t>
  </si>
  <si>
    <t>+0.4+0.5+0.5</t>
  </si>
  <si>
    <t>袖口围/2</t>
  </si>
  <si>
    <t>-0-0.5-0.5</t>
  </si>
  <si>
    <t>-0.5-0-0.5</t>
  </si>
  <si>
    <t>帽高</t>
  </si>
  <si>
    <t>帽宽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</si>
</sst>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Microsoft YaHei UI"/>
      <charset val="134"/>
    </font>
    <font>
      <b/>
      <sz val="9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49" applyFont="1" applyFill="1" applyAlignment="1">
      <alignment horizontal="center"/>
    </xf>
    <xf numFmtId="0" fontId="2" fillId="0" borderId="0" xfId="49" applyFont="1" applyFill="1" applyBorder="1" applyAlignment="1">
      <alignment horizontal="left"/>
    </xf>
    <xf numFmtId="0" fontId="2" fillId="0" borderId="1" xfId="49" applyFont="1" applyFill="1" applyBorder="1" applyAlignment="1">
      <alignment horizontal="center"/>
    </xf>
    <xf numFmtId="14" fontId="2" fillId="0" borderId="0" xfId="50" applyNumberFormat="1" applyFont="1" applyFill="1" applyBorder="1" applyAlignment="1">
      <alignment horizontal="center"/>
    </xf>
    <xf numFmtId="14" fontId="2" fillId="0" borderId="0" xfId="49" applyNumberFormat="1" applyFont="1" applyFill="1" applyBorder="1" applyAlignment="1">
      <alignment horizontal="center"/>
    </xf>
    <xf numFmtId="0" fontId="2" fillId="0" borderId="0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left"/>
    </xf>
    <xf numFmtId="0" fontId="2" fillId="0" borderId="2" xfId="49" applyFont="1" applyFill="1" applyBorder="1" applyAlignment="1">
      <alignment horizontal="center"/>
    </xf>
    <xf numFmtId="0" fontId="2" fillId="0" borderId="3" xfId="49" applyFont="1" applyFill="1" applyBorder="1" applyAlignment="1">
      <alignment horizontal="center"/>
    </xf>
    <xf numFmtId="0" fontId="2" fillId="0" borderId="4" xfId="49" applyFont="1" applyFill="1" applyBorder="1" applyAlignment="1">
      <alignment horizontal="center"/>
    </xf>
    <xf numFmtId="0" fontId="3" fillId="0" borderId="2" xfId="0" applyFont="1" applyFill="1" applyBorder="1" applyAlignment="1"/>
    <xf numFmtId="0" fontId="4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49" fontId="0" fillId="0" borderId="2" xfId="0" applyNumberFormat="1" applyFill="1" applyBorder="1" applyAlignment="1">
      <alignment vertical="center"/>
    </xf>
    <xf numFmtId="0" fontId="6" fillId="0" borderId="2" xfId="0" applyFont="1" applyFill="1" applyBorder="1" applyAlignment="1"/>
    <xf numFmtId="0" fontId="7" fillId="0" borderId="2" xfId="0" applyFont="1" applyFill="1" applyBorder="1" applyAlignment="1"/>
    <xf numFmtId="176" fontId="3" fillId="0" borderId="2" xfId="0" applyNumberFormat="1" applyFont="1" applyFill="1" applyBorder="1" applyAlignment="1">
      <alignment horizontal="center"/>
    </xf>
    <xf numFmtId="0" fontId="2" fillId="0" borderId="2" xfId="49" applyFont="1" applyFill="1" applyBorder="1" applyAlignment="1" quotePrefix="1">
      <alignment horizontal="center"/>
    </xf>
    <xf numFmtId="0" fontId="2" fillId="0" borderId="3" xfId="49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3" xfId="49"/>
    <cellStyle name="常规 3 3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0</xdr:col>
      <xdr:colOff>1225550</xdr:colOff>
      <xdr:row>4</xdr:row>
      <xdr:rowOff>190500</xdr:rowOff>
    </xdr:to>
    <xdr:cxnSp>
      <xdr:nvCxnSpPr>
        <xdr:cNvPr id="2" name="直接连接符 1"/>
        <xdr:cNvCxnSpPr/>
      </xdr:nvCxnSpPr>
      <xdr:spPr>
        <a:xfrm>
          <a:off x="0" y="654050"/>
          <a:ext cx="685800" cy="3556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EEAK90679&#26053;&#34892;&#22806;&#22871;062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艺说明"/>
      <sheetName val="批版意见"/>
      <sheetName val="全码规格"/>
      <sheetName val="跳码、产前样"/>
    </sheetNames>
    <sheetDataSet>
      <sheetData sheetId="0">
        <row r="4">
          <cell r="G4" t="str">
            <v>旅行外套</v>
          </cell>
        </row>
        <row r="5">
          <cell r="G5" t="str">
            <v>TAEEAK90679</v>
          </cell>
        </row>
        <row r="7">
          <cell r="G7" t="str">
            <v>阿里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tabSelected="1" workbookViewId="0">
      <selection activeCell="I8" sqref="I8:M8"/>
    </sheetView>
  </sheetViews>
  <sheetFormatPr defaultColWidth="9" defaultRowHeight="13.5"/>
  <cols>
    <col min="8" max="13" width="13.625" customWidth="1"/>
  </cols>
  <sheetData>
    <row r="1" ht="22.5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3" t="str">
        <f>[1]封面!G7</f>
        <v>阿里</v>
      </c>
      <c r="C2" s="3"/>
      <c r="D2" s="3"/>
      <c r="E2" s="4" t="s">
        <v>2</v>
      </c>
      <c r="F2" s="5"/>
      <c r="G2" s="6"/>
    </row>
    <row r="3" ht="14.25" spans="1:7">
      <c r="A3" s="7" t="s">
        <v>3</v>
      </c>
      <c r="B3" s="18" t="str">
        <f>[1]封面!G4</f>
        <v>旅行外套</v>
      </c>
      <c r="C3" s="8"/>
      <c r="D3" s="8"/>
      <c r="E3" s="8" t="s">
        <v>4</v>
      </c>
      <c r="F3" s="19" t="str">
        <f>[1]封面!G5</f>
        <v>TAEEAK90679</v>
      </c>
      <c r="G3" s="10"/>
    </row>
    <row r="4" ht="14.25" spans="1:13">
      <c r="A4" s="11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6</v>
      </c>
      <c r="I4" s="12" t="s">
        <v>7</v>
      </c>
      <c r="J4" s="12" t="s">
        <v>8</v>
      </c>
      <c r="K4" s="12" t="s">
        <v>9</v>
      </c>
      <c r="L4" s="12" t="s">
        <v>10</v>
      </c>
      <c r="M4" s="12" t="s">
        <v>11</v>
      </c>
    </row>
    <row r="5" ht="14.25" spans="1:13">
      <c r="A5" s="11"/>
      <c r="B5" s="12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12</v>
      </c>
      <c r="I5" s="12" t="s">
        <v>13</v>
      </c>
      <c r="J5" s="12" t="s">
        <v>14</v>
      </c>
      <c r="K5" s="12" t="s">
        <v>15</v>
      </c>
      <c r="L5" s="12" t="s">
        <v>16</v>
      </c>
      <c r="M5" s="12" t="s">
        <v>17</v>
      </c>
    </row>
    <row r="6" ht="14.25" spans="1:13">
      <c r="A6" s="11" t="s">
        <v>18</v>
      </c>
      <c r="B6" s="13">
        <f>C6-2</f>
        <v>68</v>
      </c>
      <c r="C6" s="13">
        <f>D6-2</f>
        <v>70</v>
      </c>
      <c r="D6" s="13">
        <f>E6-2</f>
        <v>72</v>
      </c>
      <c r="E6" s="13">
        <v>74</v>
      </c>
      <c r="F6" s="13">
        <f>E6+2</f>
        <v>76</v>
      </c>
      <c r="G6" s="13">
        <f>F6+2</f>
        <v>78</v>
      </c>
      <c r="H6" s="14" t="s">
        <v>19</v>
      </c>
      <c r="I6" s="14" t="s">
        <v>19</v>
      </c>
      <c r="J6" s="14" t="s">
        <v>19</v>
      </c>
      <c r="K6" s="14" t="s">
        <v>19</v>
      </c>
      <c r="L6" s="14" t="s">
        <v>19</v>
      </c>
      <c r="M6" s="14" t="s">
        <v>19</v>
      </c>
    </row>
    <row r="7" ht="14.25" spans="1:13">
      <c r="A7" s="11" t="s">
        <v>20</v>
      </c>
      <c r="B7" s="13">
        <f>C7-4</f>
        <v>106</v>
      </c>
      <c r="C7" s="13">
        <f>D7-4</f>
        <v>110</v>
      </c>
      <c r="D7" s="13">
        <f>E7-6</f>
        <v>114</v>
      </c>
      <c r="E7" s="13">
        <v>120</v>
      </c>
      <c r="F7" s="13">
        <f>E7+6</f>
        <v>126</v>
      </c>
      <c r="G7" s="13">
        <f>F7+6</f>
        <v>132</v>
      </c>
      <c r="H7" s="14" t="s">
        <v>21</v>
      </c>
      <c r="I7" s="14" t="s">
        <v>21</v>
      </c>
      <c r="J7" s="14" t="s">
        <v>22</v>
      </c>
      <c r="K7" s="14" t="s">
        <v>21</v>
      </c>
      <c r="L7" s="14" t="s">
        <v>23</v>
      </c>
      <c r="M7" s="14" t="s">
        <v>22</v>
      </c>
    </row>
    <row r="8" ht="14.25" spans="1:13">
      <c r="A8" s="11" t="s">
        <v>24</v>
      </c>
      <c r="B8" s="13">
        <f>C8-4</f>
        <v>106</v>
      </c>
      <c r="C8" s="13">
        <f>D8-2</f>
        <v>110</v>
      </c>
      <c r="D8" s="13">
        <f>E8-6</f>
        <v>112</v>
      </c>
      <c r="E8" s="13">
        <v>118</v>
      </c>
      <c r="F8" s="13">
        <f>E8+6</f>
        <v>124</v>
      </c>
      <c r="G8" s="13">
        <f>F8+6</f>
        <v>130</v>
      </c>
      <c r="H8" s="14" t="s">
        <v>19</v>
      </c>
      <c r="I8" s="14" t="s">
        <v>19</v>
      </c>
      <c r="J8" s="14" t="s">
        <v>19</v>
      </c>
      <c r="K8" s="14" t="s">
        <v>19</v>
      </c>
      <c r="L8" s="14" t="s">
        <v>19</v>
      </c>
      <c r="M8" s="14" t="s">
        <v>19</v>
      </c>
    </row>
    <row r="9" ht="14.25" spans="1:13">
      <c r="A9" s="11" t="s">
        <v>25</v>
      </c>
      <c r="B9" s="13">
        <f>C9-1.2</f>
        <v>43.8</v>
      </c>
      <c r="C9" s="13">
        <f>D9-1.2</f>
        <v>45</v>
      </c>
      <c r="D9" s="13">
        <f>E9-1.8</f>
        <v>46.2</v>
      </c>
      <c r="E9" s="13">
        <v>48</v>
      </c>
      <c r="F9" s="13">
        <f>E9+1.8</f>
        <v>49.8</v>
      </c>
      <c r="G9" s="13">
        <f>F9+1.8</f>
        <v>51.6</v>
      </c>
      <c r="H9" s="14" t="s">
        <v>26</v>
      </c>
      <c r="I9" s="14" t="s">
        <v>27</v>
      </c>
      <c r="J9" s="14" t="s">
        <v>28</v>
      </c>
      <c r="K9" s="14" t="s">
        <v>23</v>
      </c>
      <c r="L9" s="14" t="s">
        <v>26</v>
      </c>
      <c r="M9" s="14" t="s">
        <v>28</v>
      </c>
    </row>
    <row r="10" ht="15.75" spans="1:13">
      <c r="A10" s="15" t="s">
        <v>29</v>
      </c>
      <c r="B10" s="13">
        <f>C10-1</f>
        <v>54</v>
      </c>
      <c r="C10" s="13">
        <f>D10-1</f>
        <v>55</v>
      </c>
      <c r="D10" s="13">
        <v>56</v>
      </c>
      <c r="E10" s="13">
        <v>56</v>
      </c>
      <c r="F10" s="13">
        <f>E10+1.5</f>
        <v>57.5</v>
      </c>
      <c r="G10" s="13">
        <f>F10+1.5</f>
        <v>59</v>
      </c>
      <c r="H10" s="14" t="s">
        <v>30</v>
      </c>
      <c r="I10" s="14" t="s">
        <v>31</v>
      </c>
      <c r="J10" s="14" t="s">
        <v>32</v>
      </c>
      <c r="K10" s="14" t="s">
        <v>33</v>
      </c>
      <c r="L10" s="14" t="s">
        <v>30</v>
      </c>
      <c r="M10" s="14" t="s">
        <v>32</v>
      </c>
    </row>
    <row r="11" ht="14.25" spans="1:13">
      <c r="A11" s="11" t="s">
        <v>34</v>
      </c>
      <c r="B11" s="13">
        <f>C11-1.2</f>
        <v>61.4</v>
      </c>
      <c r="C11" s="13">
        <f>D11-1.2</f>
        <v>62.6</v>
      </c>
      <c r="D11" s="13">
        <f>E11-1.2</f>
        <v>63.8</v>
      </c>
      <c r="E11" s="13">
        <v>65</v>
      </c>
      <c r="F11" s="13">
        <f>E11+1.2</f>
        <v>66.2</v>
      </c>
      <c r="G11" s="13">
        <f>F11+1.2</f>
        <v>67.4</v>
      </c>
      <c r="H11" s="14" t="s">
        <v>35</v>
      </c>
      <c r="I11" s="14" t="s">
        <v>36</v>
      </c>
      <c r="J11" s="14" t="s">
        <v>37</v>
      </c>
      <c r="K11" s="14" t="s">
        <v>23</v>
      </c>
      <c r="L11" s="14" t="s">
        <v>35</v>
      </c>
      <c r="M11" s="14" t="s">
        <v>37</v>
      </c>
    </row>
    <row r="12" spans="1:13">
      <c r="A12" s="16" t="s">
        <v>38</v>
      </c>
      <c r="B12" s="13">
        <f>C12-0.8</f>
        <v>20.2</v>
      </c>
      <c r="C12" s="13">
        <f>D12-0.8</f>
        <v>21</v>
      </c>
      <c r="D12" s="13">
        <f>E12-1.2</f>
        <v>21.8</v>
      </c>
      <c r="E12" s="13">
        <v>23</v>
      </c>
      <c r="F12" s="13">
        <f>E12+1.2</f>
        <v>24.2</v>
      </c>
      <c r="G12" s="13">
        <f>F12+1.2</f>
        <v>25.4</v>
      </c>
      <c r="H12" s="14" t="s">
        <v>39</v>
      </c>
      <c r="I12" s="14" t="s">
        <v>40</v>
      </c>
      <c r="J12" s="14" t="s">
        <v>41</v>
      </c>
      <c r="K12" s="14" t="s">
        <v>42</v>
      </c>
      <c r="L12" s="14" t="s">
        <v>39</v>
      </c>
      <c r="M12" s="14" t="s">
        <v>41</v>
      </c>
    </row>
    <row r="13" ht="14.25" spans="1:13">
      <c r="A13" s="11" t="s">
        <v>43</v>
      </c>
      <c r="B13" s="13">
        <f>C13-0.7</f>
        <v>18.1</v>
      </c>
      <c r="C13" s="13">
        <f>D13-0.7</f>
        <v>18.8</v>
      </c>
      <c r="D13" s="13">
        <f>E13-1</f>
        <v>19.5</v>
      </c>
      <c r="E13" s="13">
        <v>20.5</v>
      </c>
      <c r="F13" s="13">
        <f>E13+1</f>
        <v>21.5</v>
      </c>
      <c r="G13" s="13">
        <f>F13+1</f>
        <v>22.5</v>
      </c>
      <c r="H13" s="14" t="s">
        <v>44</v>
      </c>
      <c r="I13" s="14" t="s">
        <v>45</v>
      </c>
      <c r="J13" s="14" t="s">
        <v>46</v>
      </c>
      <c r="K13" s="14" t="s">
        <v>47</v>
      </c>
      <c r="L13" s="14" t="s">
        <v>44</v>
      </c>
      <c r="M13" s="14" t="s">
        <v>46</v>
      </c>
    </row>
    <row r="14" ht="14.25" spans="1:13">
      <c r="A14" s="11" t="s">
        <v>48</v>
      </c>
      <c r="B14" s="17">
        <f t="shared" ref="B14:B16" si="0">C14-0.5</f>
        <v>12.75</v>
      </c>
      <c r="C14" s="17">
        <f t="shared" ref="C14:C16" si="1">D14-0.5</f>
        <v>13.25</v>
      </c>
      <c r="D14" s="17">
        <f>E14-0.75</f>
        <v>13.75</v>
      </c>
      <c r="E14" s="17">
        <v>14.5</v>
      </c>
      <c r="F14" s="17">
        <f>E14+0.75</f>
        <v>15.25</v>
      </c>
      <c r="G14" s="17">
        <f>F14+0.75</f>
        <v>16</v>
      </c>
      <c r="H14" s="14" t="s">
        <v>49</v>
      </c>
      <c r="I14" s="14" t="s">
        <v>50</v>
      </c>
      <c r="J14" s="14" t="s">
        <v>41</v>
      </c>
      <c r="K14" s="14" t="s">
        <v>32</v>
      </c>
      <c r="L14" s="14" t="s">
        <v>49</v>
      </c>
      <c r="M14" s="14" t="s">
        <v>41</v>
      </c>
    </row>
    <row r="15" ht="14.25" spans="1:13">
      <c r="A15" s="11" t="s">
        <v>51</v>
      </c>
      <c r="B15" s="17">
        <f t="shared" si="0"/>
        <v>35.5</v>
      </c>
      <c r="C15" s="17">
        <f t="shared" si="1"/>
        <v>36</v>
      </c>
      <c r="D15" s="17">
        <f>E15-0.5</f>
        <v>36.5</v>
      </c>
      <c r="E15" s="17">
        <v>37</v>
      </c>
      <c r="F15" s="17">
        <f>E15+0.5</f>
        <v>37.5</v>
      </c>
      <c r="G15" s="17">
        <f>F15+0.5</f>
        <v>38</v>
      </c>
      <c r="H15" s="14" t="s">
        <v>35</v>
      </c>
      <c r="I15" s="14" t="s">
        <v>36</v>
      </c>
      <c r="J15" s="14" t="s">
        <v>37</v>
      </c>
      <c r="K15" s="14" t="s">
        <v>23</v>
      </c>
      <c r="L15" s="14" t="s">
        <v>35</v>
      </c>
      <c r="M15" s="14" t="s">
        <v>37</v>
      </c>
    </row>
    <row r="16" ht="14.25" spans="1:13">
      <c r="A16" s="11" t="s">
        <v>52</v>
      </c>
      <c r="B16" s="17">
        <f t="shared" si="0"/>
        <v>26.25</v>
      </c>
      <c r="C16" s="17">
        <f t="shared" si="1"/>
        <v>26.75</v>
      </c>
      <c r="D16" s="17">
        <f>E16-0.75</f>
        <v>27.25</v>
      </c>
      <c r="E16" s="17">
        <v>28</v>
      </c>
      <c r="F16" s="17">
        <f>E16+0.75</f>
        <v>28.75</v>
      </c>
      <c r="G16" s="17">
        <f>F16+0.75</f>
        <v>29.5</v>
      </c>
      <c r="H16" s="14" t="s">
        <v>49</v>
      </c>
      <c r="I16" s="14" t="s">
        <v>50</v>
      </c>
      <c r="J16" s="14" t="s">
        <v>41</v>
      </c>
      <c r="K16" s="14" t="s">
        <v>32</v>
      </c>
      <c r="L16" s="14" t="s">
        <v>49</v>
      </c>
      <c r="M16" s="14" t="s">
        <v>41</v>
      </c>
    </row>
  </sheetData>
  <mergeCells count="5">
    <mergeCell ref="A1:G1"/>
    <mergeCell ref="B2:D2"/>
    <mergeCell ref="F2:G2"/>
    <mergeCell ref="B3:D3"/>
    <mergeCell ref="F3:G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Toread</cp:lastModifiedBy>
  <dcterms:created xsi:type="dcterms:W3CDTF">2022-07-27T10:09:39Z</dcterms:created>
  <dcterms:modified xsi:type="dcterms:W3CDTF">2022-07-27T10:12:35Z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D2E4CAA619934D1DAF054E8B3224E6A5</vt:lpwstr>
  </property>
  <property fmtid="{D5CDD505-2E9C-101B-9397-08002B2CF9AE}" pid="3" name="KSOProductBuildVer">
    <vt:lpwstr>2052-11.1.0.11875</vt:lpwstr>
  </property>
</Properties>
</file>