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单（首期）" sheetId="6" r:id="rId4"/>
    <sheet name="中期" sheetId="4" r:id="rId5"/>
    <sheet name="验货尺寸单（中期）" sheetId="14" r:id="rId6"/>
    <sheet name="尾期" sheetId="5" r:id="rId7"/>
    <sheet name="验货尺寸单" sheetId="13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<sst xmlns="http://schemas.openxmlformats.org/spreadsheetml/2006/main" count="975" uniqueCount="376">
  <si>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</si>
  <si>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</si>
  <si>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</si>
  <si>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</si>
  <si>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</si>
  <si>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</si>
  <si>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</si>
  <si>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</si>
  <si>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</si>
  <si>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</si>
  <si>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</si>
  <si>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</si>
  <si>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</si>
  <si>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</si>
  <si>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</si>
  <si>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</si>
  <si>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</si>
  <si>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</si>
  <si>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</si>
  <si>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</si>
  <si>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</si>
  <si>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</si>
  <si>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</si>
  <si>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</si>
  <si>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</si>
  <si>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</si>
  <si>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</si>
  <si>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</si>
  <si>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</si>
  <si>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</si>
  <si>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</si>
  <si>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</si>
  <si>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</si>
  <si>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</si>
  <si>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</si>
  <si>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</si>
  <si>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</si>
  <si>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</si>
  <si>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</si>
  <si>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</si>
  <si>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</si>
  <si>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</si>
  <si>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</si>
  <si>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</si>
  <si>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</si>
  <si>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</si>
  <si>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</si>
  <si>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</si>
  <si>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</si>
  <si>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</si>
  <si>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</si>
  <si>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</si>
  <si>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</si>
  <si>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</si>
  <si>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</si>
  <si>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路探者集团客户</t>
  </si>
  <si>
    <t>合同签订方</t>
  </si>
  <si>
    <t>大连蒂安缇服装有限公司</t>
  </si>
  <si>
    <t>生产工厂</t>
  </si>
  <si>
    <t>TAMMAK91012</t>
  </si>
  <si>
    <t>订单基础信息</t>
  </si>
  <si>
    <t>生产•出货进度</t>
  </si>
  <si>
    <t>指示•确认资料</t>
  </si>
  <si>
    <t>款号</t>
  </si>
  <si>
    <t xml:space="preserve">TAMMAK91012 </t>
  </si>
  <si>
    <t>合同交期</t>
  </si>
  <si>
    <t>北极130条，6月10号到库房,南极325条 8/15号</t>
  </si>
  <si>
    <t>产前确认样</t>
  </si>
  <si>
    <t>有</t>
  </si>
  <si>
    <t>无</t>
  </si>
  <si>
    <t>品名</t>
  </si>
  <si>
    <t>队服裤</t>
  </si>
  <si>
    <t>上线日</t>
  </si>
  <si>
    <t>原辅材料卡</t>
  </si>
  <si>
    <t>色/号型数</t>
  </si>
  <si>
    <t>缝制预计完成日</t>
  </si>
  <si>
    <t>6月6</t>
  </si>
  <si>
    <t>大货面料确认样</t>
  </si>
  <si>
    <t>订单数量</t>
  </si>
  <si>
    <t>包装预计完成日</t>
  </si>
  <si>
    <t>6月7</t>
  </si>
  <si>
    <t>印花、刺绣确认样</t>
  </si>
  <si>
    <t>预计发货时间</t>
  </si>
  <si>
    <t>6月8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</si>
  <si>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</si>
  <si>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</si>
  <si>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</si>
  <si>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</si>
  <si>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</si>
  <si>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</si>
  <si>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</si>
  <si>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</si>
  <si>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</si>
  <si>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</si>
  <si>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</si>
  <si>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</si>
  <si>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</si>
  <si>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</si>
  <si>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</si>
  <si>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</si>
  <si>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</si>
  <si>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</si>
  <si>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</si>
  <si>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</si>
  <si>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</si>
  <si>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</si>
  <si>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</si>
  <si>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</si>
  <si>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</si>
  <si>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</si>
  <si>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</si>
  <si>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</si>
  <si>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</si>
  <si>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</si>
  <si>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</si>
  <si>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</si>
  <si>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</si>
  <si>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</si>
  <si>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</si>
  <si>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</si>
  <si>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</si>
  <si>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</si>
  <si>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</si>
  <si>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一批完成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</si>
  <si>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</si>
  <si>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</si>
  <si>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</si>
  <si>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</si>
  <si>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</si>
  <si>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</si>
  <si>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1.腰松紧缝头太小，要求至少0.8cm，否则牢固度达不到</t>
  </si>
  <si>
    <t>2.侧插袋吃纵不匀</t>
  </si>
  <si>
    <t>3.门襟吃纵不平</t>
  </si>
  <si>
    <t>4.线头，脏污要清理干净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</si>
  <si>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</si>
  <si>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</si>
  <si>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</si>
  <si>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</si>
  <si>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</si>
  <si>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</si>
  <si>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</si>
  <si>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</si>
  <si>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</si>
  <si>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</si>
  <si>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</si>
  <si>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</si>
  <si>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</si>
  <si>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</si>
  <si>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 xml:space="preserve">款号 </t>
  </si>
  <si>
    <t>服队裤</t>
  </si>
  <si>
    <t>大连新帛制衣有限公司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</si>
  <si>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</si>
  <si>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</si>
  <si>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</si>
  <si>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</si>
  <si>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</si>
  <si>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</si>
  <si>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</si>
  <si>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裤长（侧长）</t>
  </si>
  <si>
    <t>0</t>
  </si>
  <si>
    <t>腰围（松量）</t>
  </si>
  <si>
    <t>-0.5</t>
  </si>
  <si>
    <t>腰围（拉量）</t>
  </si>
  <si>
    <t xml:space="preserve">臀围（门襟底量） </t>
  </si>
  <si>
    <t>腿围（档底量）</t>
  </si>
  <si>
    <t>脚口/2</t>
  </si>
  <si>
    <t>前裆（含腰）</t>
  </si>
  <si>
    <t>后裆（含腰）</t>
  </si>
  <si>
    <t>+0.5</t>
  </si>
  <si>
    <t>腰高</t>
  </si>
  <si>
    <t>脚口内束口（平量）</t>
  </si>
  <si>
    <t>门襟长度（不含腰）</t>
  </si>
  <si>
    <t>+1</t>
  </si>
  <si>
    <t>门襟拉链长</t>
  </si>
  <si>
    <t>前袋口长度</t>
  </si>
  <si>
    <t>前袋口拉链长</t>
  </si>
  <si>
    <t xml:space="preserve">后袋口长度 </t>
  </si>
  <si>
    <t>后口袋拉链长</t>
  </si>
  <si>
    <t xml:space="preserve">     初期请洗测2-3件，有问题的另加测量数量。</t>
  </si>
  <si>
    <t>验货时间：2022/6/6</t>
  </si>
  <si>
    <t>跟单QC:周苑</t>
  </si>
  <si>
    <t>工厂负责人：</t>
  </si>
  <si>
    <t>孙晓伟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</si>
  <si>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</si>
  <si>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</si>
  <si>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</si>
  <si>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</si>
  <si>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</si>
  <si>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</si>
  <si>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</si>
  <si>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</si>
  <si>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</si>
  <si>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</si>
  <si>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</si>
  <si>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</si>
  <si>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线头，脏污要清理干净</t>
  </si>
  <si>
    <t>【整改的严重缺陷及整改复核时间】</t>
  </si>
  <si>
    <t xml:space="preserve"> TAMMAK91012</t>
  </si>
  <si>
    <t>+0.3</t>
  </si>
  <si>
    <t>+0.4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</si>
  <si>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</si>
  <si>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</si>
  <si>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</si>
  <si>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</si>
  <si>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</si>
  <si>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</si>
  <si>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天津NDC 集团仓</t>
  </si>
  <si>
    <t>面料第三方合格报告</t>
  </si>
  <si>
    <t>验货次数</t>
  </si>
  <si>
    <t>第二次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</si>
  <si>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</si>
  <si>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</si>
  <si>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</si>
  <si>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</si>
  <si>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</si>
  <si>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</si>
  <si>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</si>
  <si>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</si>
  <si>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</si>
  <si>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</si>
  <si>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</si>
  <si>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</si>
  <si>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</si>
  <si>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</si>
  <si>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</si>
  <si>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</si>
  <si>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</si>
  <si>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</si>
  <si>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</si>
  <si>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</si>
  <si>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</si>
  <si>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</si>
  <si>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</si>
  <si>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</si>
  <si>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</si>
  <si>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</si>
  <si>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</si>
  <si>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 xml:space="preserve">②检验明细：8# M 15件 </t>
  </si>
  <si>
    <t xml:space="preserve">            9# M 15件</t>
  </si>
  <si>
    <t xml:space="preserve">            11# L 15件</t>
  </si>
  <si>
    <t xml:space="preserve">            12# L 15件</t>
  </si>
  <si>
    <t xml:space="preserve">            14# S 15件</t>
  </si>
  <si>
    <t xml:space="preserve">            15# XL 15件</t>
  </si>
  <si>
    <t>情况说明：</t>
  </si>
  <si>
    <t xml:space="preserve">【问题点描述】  </t>
  </si>
  <si>
    <t>浮线头1件</t>
  </si>
  <si>
    <t xml:space="preserve">整熨不良 1件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</si>
  <si>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</si>
  <si>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</si>
  <si>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</si>
  <si>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</si>
  <si>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</si>
  <si>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</si>
  <si>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</si>
  <si>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</si>
  <si>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</si>
  <si>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</si>
  <si>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00</t>
  </si>
  <si>
    <t>0+0.5</t>
  </si>
  <si>
    <t>0-1</t>
  </si>
  <si>
    <t>-0.50</t>
  </si>
  <si>
    <t>+0.3+0.5</t>
  </si>
  <si>
    <t>+0.2+0.2</t>
  </si>
  <si>
    <t>0.3+0.3</t>
  </si>
  <si>
    <t>0+0.4</t>
  </si>
  <si>
    <t>0+0.2</t>
  </si>
  <si>
    <t>+0.40</t>
  </si>
  <si>
    <t>+0.50</t>
  </si>
  <si>
    <t>+0.5 0</t>
  </si>
  <si>
    <t>+0.5+0.5</t>
  </si>
  <si>
    <t>验货时间：7月21日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</si>
  <si>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</si>
  <si>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</si>
  <si>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</si>
  <si>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</si>
  <si>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</si>
  <si>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</si>
  <si>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</si>
  <si>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</si>
  <si>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</si>
  <si>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</si>
  <si>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断纱</t>
  </si>
  <si>
    <t>色点</t>
  </si>
  <si>
    <t>色杠</t>
  </si>
  <si>
    <t>折痕</t>
  </si>
  <si>
    <t>合计数量</t>
  </si>
  <si>
    <t>备注</t>
  </si>
  <si>
    <t>数量</t>
  </si>
  <si>
    <t>1/2Z</t>
  </si>
  <si>
    <t>G13FW1581涂层</t>
  </si>
  <si>
    <t>深灰20030457-2</t>
  </si>
  <si>
    <t>优耐特</t>
  </si>
  <si>
    <t>YES</t>
  </si>
  <si>
    <t>G09FW0450</t>
  </si>
  <si>
    <t>12C 黑色</t>
  </si>
  <si>
    <t>台华</t>
  </si>
  <si>
    <t>TG6894</t>
  </si>
  <si>
    <t>JB1006(C005E)</t>
  </si>
  <si>
    <t>黑色</t>
  </si>
  <si>
    <t>福建乾丰</t>
  </si>
  <si>
    <t>X220418204</t>
  </si>
  <si>
    <t>XA0200316011</t>
  </si>
  <si>
    <t>制表时间：2022-5-26</t>
  </si>
  <si>
    <t>测试人签名：姚伟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</si>
  <si>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</si>
  <si>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</si>
  <si>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</si>
  <si>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</si>
  <si>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</si>
  <si>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</si>
  <si>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</si>
  <si>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</si>
  <si>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</si>
  <si>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经向2%
纬向2.2%</t>
  </si>
  <si>
    <t>经向3%
纬向3%</t>
  </si>
  <si>
    <t>经向1%
纬向0%</t>
  </si>
  <si>
    <t>测试人签名：孙晓伟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</si>
  <si>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</si>
  <si>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</si>
  <si>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</si>
  <si>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</si>
  <si>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</si>
  <si>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</si>
  <si>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</si>
  <si>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</si>
  <si>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</si>
  <si>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</si>
  <si>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</si>
  <si>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洗标</t>
  </si>
  <si>
    <t>宝绅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</si>
  <si>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</si>
  <si>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</si>
  <si>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</si>
  <si>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</si>
  <si>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</si>
  <si>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</si>
  <si>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</si>
  <si>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</si>
  <si>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</si>
  <si>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 xml:space="preserve">测试人签名:孙晓伟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</si>
  <si>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</si>
  <si>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</si>
  <si>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</si>
  <si>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</si>
  <si>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</si>
  <si>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</si>
  <si>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</si>
  <si>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深灰</t>
  </si>
  <si>
    <t>5小时</t>
  </si>
  <si>
    <t>批号</t>
  </si>
  <si>
    <t>TY708</t>
  </si>
  <si>
    <t>雾面</t>
  </si>
  <si>
    <t>盈通</t>
  </si>
  <si>
    <t>TY222</t>
  </si>
  <si>
    <t>制表时间：2022-5-30</t>
  </si>
  <si>
    <t>测试人签名：孙晓传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</si>
  <si>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</si>
  <si>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</si>
  <si>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</si>
  <si>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</si>
  <si>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</si>
  <si>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</si>
  <si>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所有缝份，绣花位补强</t>
  </si>
  <si>
    <t>胶条</t>
  </si>
  <si>
    <t>刺绣</t>
  </si>
  <si>
    <t>制表时间：2022/5/30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</si>
  <si>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</si>
  <si>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</si>
  <si>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</si>
  <si>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</si>
  <si>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</si>
  <si>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TAS14F106</t>
  </si>
  <si>
    <t>白色</t>
  </si>
  <si>
    <t>TAS14F109</t>
  </si>
  <si>
    <t>制表时间：2022/5/25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</si>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</sst>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7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0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3" applyNumberFormat="0" applyAlignment="0" applyProtection="0">
      <alignment vertical="center"/>
    </xf>
    <xf numFmtId="0" fontId="44" fillId="16" borderId="79" applyNumberFormat="0" applyAlignment="0" applyProtection="0">
      <alignment vertical="center"/>
    </xf>
    <xf numFmtId="0" fontId="45" fillId="17" borderId="84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10" fillId="0" borderId="0" xfId="52" applyFont="1" applyFill="1"/>
    <xf numFmtId="0" fontId="10" fillId="3" borderId="0" xfId="52" applyFont="1" applyFill="1"/>
    <xf numFmtId="0" fontId="11" fillId="3" borderId="0" xfId="52" applyFont="1" applyFill="1" applyBorder="1" applyAlignment="1">
      <alignment horizontal="center"/>
    </xf>
    <xf numFmtId="0" fontId="10" fillId="3" borderId="0" xfId="52" applyFont="1" applyFill="1" applyBorder="1" applyAlignment="1">
      <alignment horizontal="center"/>
    </xf>
    <xf numFmtId="0" fontId="11" fillId="3" borderId="9" xfId="51" applyFont="1" applyFill="1" applyBorder="1" applyAlignment="1">
      <alignment horizontal="left" vertical="center"/>
    </xf>
    <xf numFmtId="0" fontId="10" fillId="3" borderId="10" xfId="51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vertical="center"/>
    </xf>
    <xf numFmtId="0" fontId="10" fillId="3" borderId="10" xfId="52" applyFont="1" applyFill="1" applyBorder="1" applyAlignment="1">
      <alignment horizontal="center"/>
    </xf>
    <xf numFmtId="0" fontId="11" fillId="3" borderId="11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5" xfId="48" applyFill="1" applyBorder="1">
      <alignment vertical="center"/>
    </xf>
    <xf numFmtId="0" fontId="14" fillId="0" borderId="2" xfId="48" applyFill="1" applyBorder="1" applyAlignment="1">
      <alignment horizontal="center" vertical="center"/>
    </xf>
    <xf numFmtId="0" fontId="14" fillId="0" borderId="12" xfId="48" applyFont="1" applyFill="1" applyBorder="1">
      <alignment vertical="center"/>
    </xf>
    <xf numFmtId="0" fontId="14" fillId="0" borderId="12" xfId="48" applyFill="1" applyBorder="1">
      <alignment vertical="center"/>
    </xf>
    <xf numFmtId="0" fontId="14" fillId="0" borderId="12" xfId="48" applyBorder="1">
      <alignment vertical="center"/>
    </xf>
    <xf numFmtId="0" fontId="14" fillId="0" borderId="5" xfId="48" applyBorder="1">
      <alignment vertical="center"/>
    </xf>
    <xf numFmtId="0" fontId="14" fillId="0" borderId="7" xfId="48" applyFill="1" applyBorder="1" applyAlignment="1">
      <alignment horizontal="center" vertical="center"/>
    </xf>
    <xf numFmtId="0" fontId="14" fillId="3" borderId="2" xfId="48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/>
    </xf>
    <xf numFmtId="0" fontId="10" fillId="0" borderId="2" xfId="52" applyFont="1" applyFill="1" applyBorder="1" applyAlignment="1">
      <alignment horizontal="center"/>
    </xf>
    <xf numFmtId="0" fontId="14" fillId="0" borderId="2" xfId="48" applyFill="1" applyBorder="1">
      <alignment vertical="center"/>
    </xf>
    <xf numFmtId="176" fontId="15" fillId="0" borderId="2" xfId="0" applyNumberFormat="1" applyFont="1" applyFill="1" applyBorder="1" applyAlignment="1">
      <alignment horizontal="center"/>
    </xf>
    <xf numFmtId="49" fontId="10" fillId="0" borderId="13" xfId="53" applyNumberFormat="1" applyFont="1" applyFill="1" applyBorder="1" applyAlignment="1">
      <alignment horizontal="right" vertical="center"/>
    </xf>
    <xf numFmtId="49" fontId="10" fillId="0" borderId="14" xfId="53" applyNumberFormat="1" applyFont="1" applyFill="1" applyBorder="1" applyAlignment="1">
      <alignment horizontal="center" vertical="center"/>
    </xf>
    <xf numFmtId="0" fontId="10" fillId="3" borderId="15" xfId="52" applyFont="1" applyFill="1" applyBorder="1" applyAlignment="1"/>
    <xf numFmtId="49" fontId="10" fillId="3" borderId="16" xfId="52" applyNumberFormat="1" applyFont="1" applyFill="1" applyBorder="1" applyAlignment="1">
      <alignment horizontal="center"/>
    </xf>
    <xf numFmtId="49" fontId="10" fillId="3" borderId="16" xfId="52" applyNumberFormat="1" applyFont="1" applyFill="1" applyBorder="1" applyAlignment="1">
      <alignment horizontal="right"/>
    </xf>
    <xf numFmtId="49" fontId="10" fillId="3" borderId="16" xfId="52" applyNumberFormat="1" applyFont="1" applyFill="1" applyBorder="1" applyAlignment="1">
      <alignment horizontal="right" vertical="center"/>
    </xf>
    <xf numFmtId="49" fontId="10" fillId="3" borderId="17" xfId="52" applyNumberFormat="1" applyFont="1" applyFill="1" applyBorder="1" applyAlignment="1">
      <alignment horizontal="center"/>
    </xf>
    <xf numFmtId="0" fontId="10" fillId="3" borderId="18" xfId="52" applyFont="1" applyFill="1" applyBorder="1" applyAlignment="1">
      <alignment horizontal="center"/>
    </xf>
    <xf numFmtId="0" fontId="11" fillId="3" borderId="0" xfId="52" applyFont="1" applyFill="1"/>
    <xf numFmtId="0" fontId="0" fillId="3" borderId="0" xfId="53" applyFont="1" applyFill="1">
      <alignment vertical="center"/>
    </xf>
    <xf numFmtId="0" fontId="11" fillId="3" borderId="10" xfId="51" applyFont="1" applyFill="1" applyBorder="1" applyAlignment="1">
      <alignment horizontal="left" vertical="center"/>
    </xf>
    <xf numFmtId="0" fontId="10" fillId="3" borderId="19" xfId="51" applyFont="1" applyFill="1" applyBorder="1" applyAlignment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20" xfId="52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 applyProtection="1">
      <alignment horizontal="center" vertical="center"/>
    </xf>
    <xf numFmtId="0" fontId="10" fillId="3" borderId="7" xfId="52" applyFont="1" applyFill="1" applyBorder="1" applyAlignment="1" applyProtection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1" fillId="3" borderId="21" xfId="53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22" xfId="53" applyNumberFormat="1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23" xfId="53" applyNumberFormat="1" applyFont="1" applyFill="1" applyBorder="1" applyAlignment="1">
      <alignment horizontal="center" vertical="center"/>
    </xf>
    <xf numFmtId="49" fontId="10" fillId="3" borderId="24" xfId="53" applyNumberFormat="1" applyFont="1" applyFill="1" applyBorder="1" applyAlignment="1">
      <alignment horizontal="center" vertical="center"/>
    </xf>
    <xf numFmtId="49" fontId="11" fillId="3" borderId="24" xfId="53" applyNumberFormat="1" applyFont="1" applyFill="1" applyBorder="1" applyAlignment="1">
      <alignment horizontal="center" vertical="center"/>
    </xf>
    <xf numFmtId="49" fontId="10" fillId="0" borderId="2" xfId="53" applyNumberFormat="1" applyFont="1" applyFill="1" applyBorder="1" applyAlignment="1">
      <alignment horizontal="center" vertical="center"/>
    </xf>
    <xf numFmtId="49" fontId="10" fillId="0" borderId="24" xfId="53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/>
    </xf>
    <xf numFmtId="49" fontId="10" fillId="3" borderId="26" xfId="52" applyNumberFormat="1" applyFont="1" applyFill="1" applyBorder="1" applyAlignment="1">
      <alignment horizontal="center"/>
    </xf>
    <xf numFmtId="49" fontId="10" fillId="3" borderId="26" xfId="53" applyNumberFormat="1" applyFont="1" applyFill="1" applyBorder="1" applyAlignment="1">
      <alignment horizontal="center" vertical="center"/>
    </xf>
    <xf numFmtId="49" fontId="10" fillId="3" borderId="27" xfId="52" applyNumberFormat="1" applyFont="1" applyFill="1" applyBorder="1" applyAlignment="1">
      <alignment horizontal="center"/>
    </xf>
    <xf numFmtId="14" fontId="11" fillId="3" borderId="0" xfId="52" applyNumberFormat="1" applyFont="1" applyFill="1"/>
    <xf numFmtId="0" fontId="14" fillId="0" borderId="0" xfId="51" applyFill="1" applyBorder="1" applyAlignment="1">
      <alignment horizontal="left" vertical="center"/>
    </xf>
    <xf numFmtId="0" fontId="14" fillId="0" borderId="0" xfId="51" applyFont="1" applyFill="1" applyAlignment="1">
      <alignment horizontal="left" vertical="center"/>
    </xf>
    <xf numFmtId="0" fontId="14" fillId="0" borderId="0" xfId="51" applyFill="1" applyAlignment="1">
      <alignment horizontal="left" vertical="center"/>
    </xf>
    <xf numFmtId="0" fontId="16" fillId="0" borderId="28" xfId="51" applyFont="1" applyFill="1" applyBorder="1" applyAlignment="1">
      <alignment horizontal="center" vertical="top"/>
    </xf>
    <xf numFmtId="0" fontId="17" fillId="0" borderId="29" xfId="51" applyFont="1" applyFill="1" applyBorder="1" applyAlignment="1">
      <alignment horizontal="left" vertical="center"/>
    </xf>
    <xf numFmtId="0" fontId="13" fillId="0" borderId="30" xfId="51" applyFont="1" applyFill="1" applyBorder="1" applyAlignment="1">
      <alignment horizontal="center" vertical="center"/>
    </xf>
    <xf numFmtId="0" fontId="17" fillId="0" borderId="30" xfId="51" applyFont="1" applyFill="1" applyBorder="1" applyAlignment="1">
      <alignment horizontal="center" vertical="center"/>
    </xf>
    <xf numFmtId="0" fontId="18" fillId="0" borderId="30" xfId="51" applyFont="1" applyFill="1" applyBorder="1" applyAlignment="1">
      <alignment vertical="center"/>
    </xf>
    <xf numFmtId="0" fontId="17" fillId="0" borderId="30" xfId="51" applyFont="1" applyFill="1" applyBorder="1" applyAlignment="1">
      <alignment vertical="center"/>
    </xf>
    <xf numFmtId="0" fontId="18" fillId="0" borderId="30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vertical="center"/>
    </xf>
    <xf numFmtId="0" fontId="13" fillId="0" borderId="13" xfId="51" applyFont="1" applyBorder="1" applyAlignment="1">
      <alignment horizontal="left" vertical="center"/>
    </xf>
    <xf numFmtId="0" fontId="13" fillId="0" borderId="32" xfId="51" applyFont="1" applyBorder="1" applyAlignment="1">
      <alignment horizontal="left" vertical="center"/>
    </xf>
    <xf numFmtId="0" fontId="17" fillId="0" borderId="13" xfId="51" applyFont="1" applyFill="1" applyBorder="1" applyAlignment="1">
      <alignment vertical="center"/>
    </xf>
    <xf numFmtId="58" fontId="18" fillId="0" borderId="13" xfId="51" applyNumberFormat="1" applyFont="1" applyFill="1" applyBorder="1" applyAlignment="1">
      <alignment horizontal="center" vertical="center"/>
    </xf>
    <xf numFmtId="0" fontId="18" fillId="0" borderId="13" xfId="51" applyFont="1" applyFill="1" applyBorder="1" applyAlignment="1">
      <alignment horizontal="center" vertical="center"/>
    </xf>
    <xf numFmtId="0" fontId="17" fillId="0" borderId="13" xfId="51" applyFont="1" applyFill="1" applyBorder="1" applyAlignment="1">
      <alignment horizontal="center" vertical="center"/>
    </xf>
    <xf numFmtId="0" fontId="17" fillId="0" borderId="31" xfId="51" applyFont="1" applyFill="1" applyBorder="1" applyAlignment="1">
      <alignment horizontal="left" vertical="center"/>
    </xf>
    <xf numFmtId="0" fontId="17" fillId="0" borderId="13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vertical="center"/>
    </xf>
    <xf numFmtId="0" fontId="13" fillId="0" borderId="34" xfId="51" applyFont="1" applyBorder="1" applyAlignment="1">
      <alignment horizontal="left" vertical="center"/>
    </xf>
    <xf numFmtId="0" fontId="13" fillId="0" borderId="35" xfId="51" applyFont="1" applyBorder="1" applyAlignment="1">
      <alignment horizontal="left" vertical="center"/>
    </xf>
    <xf numFmtId="0" fontId="17" fillId="0" borderId="36" xfId="51" applyFont="1" applyFill="1" applyBorder="1" applyAlignment="1">
      <alignment vertical="center"/>
    </xf>
    <xf numFmtId="0" fontId="18" fillId="0" borderId="36" xfId="51" applyFont="1" applyFill="1" applyBorder="1" applyAlignment="1">
      <alignment vertical="center"/>
    </xf>
    <xf numFmtId="0" fontId="18" fillId="0" borderId="36" xfId="51" applyFont="1" applyFill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vertical="center"/>
    </xf>
    <xf numFmtId="0" fontId="18" fillId="0" borderId="0" xfId="51" applyFont="1" applyFill="1" applyBorder="1" applyAlignment="1">
      <alignment vertical="center"/>
    </xf>
    <xf numFmtId="0" fontId="18" fillId="0" borderId="0" xfId="51" applyFont="1" applyFill="1" applyAlignment="1">
      <alignment horizontal="left" vertical="center"/>
    </xf>
    <xf numFmtId="0" fontId="17" fillId="0" borderId="29" xfId="51" applyFont="1" applyFill="1" applyBorder="1" applyAlignment="1">
      <alignment vertical="center"/>
    </xf>
    <xf numFmtId="0" fontId="18" fillId="0" borderId="37" xfId="51" applyFont="1" applyFill="1" applyBorder="1" applyAlignment="1">
      <alignment horizontal="center" vertical="center"/>
    </xf>
    <xf numFmtId="0" fontId="18" fillId="0" borderId="38" xfId="51" applyFont="1" applyFill="1" applyBorder="1" applyAlignment="1">
      <alignment horizontal="center" vertical="center"/>
    </xf>
    <xf numFmtId="0" fontId="18" fillId="0" borderId="13" xfId="51" applyFont="1" applyFill="1" applyBorder="1" applyAlignment="1">
      <alignment horizontal="left" vertical="center"/>
    </xf>
    <xf numFmtId="0" fontId="18" fillId="0" borderId="13" xfId="51" applyFont="1" applyFill="1" applyBorder="1" applyAlignment="1">
      <alignment vertical="center"/>
    </xf>
    <xf numFmtId="0" fontId="18" fillId="0" borderId="39" xfId="51" applyFont="1" applyFill="1" applyBorder="1" applyAlignment="1">
      <alignment horizontal="center" vertical="center"/>
    </xf>
    <xf numFmtId="0" fontId="18" fillId="0" borderId="40" xfId="51" applyFont="1" applyFill="1" applyBorder="1" applyAlignment="1">
      <alignment horizontal="center" vertical="center"/>
    </xf>
    <xf numFmtId="0" fontId="12" fillId="0" borderId="41" xfId="51" applyFont="1" applyFill="1" applyBorder="1" applyAlignment="1">
      <alignment horizontal="left" vertical="center"/>
    </xf>
    <xf numFmtId="0" fontId="12" fillId="0" borderId="40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18" fillId="0" borderId="41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 wrapText="1"/>
    </xf>
    <xf numFmtId="0" fontId="18" fillId="0" borderId="13" xfId="51" applyFont="1" applyFill="1" applyBorder="1" applyAlignment="1">
      <alignment horizontal="left" vertical="center" wrapText="1"/>
    </xf>
    <xf numFmtId="0" fontId="17" fillId="0" borderId="33" xfId="51" applyFont="1" applyFill="1" applyBorder="1" applyAlignment="1">
      <alignment horizontal="left" vertical="center"/>
    </xf>
    <xf numFmtId="0" fontId="14" fillId="0" borderId="36" xfId="51" applyFill="1" applyBorder="1" applyAlignment="1">
      <alignment horizontal="center" vertical="center"/>
    </xf>
    <xf numFmtId="0" fontId="17" fillId="0" borderId="42" xfId="51" applyFont="1" applyFill="1" applyBorder="1" applyAlignment="1">
      <alignment horizontal="center" vertical="center"/>
    </xf>
    <xf numFmtId="0" fontId="17" fillId="0" borderId="43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14" fillId="0" borderId="41" xfId="51" applyFont="1" applyFill="1" applyBorder="1" applyAlignment="1">
      <alignment horizontal="left" vertical="center"/>
    </xf>
    <xf numFmtId="0" fontId="14" fillId="0" borderId="40" xfId="51" applyFont="1" applyFill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8" fillId="0" borderId="45" xfId="51" applyFont="1" applyFill="1" applyBorder="1" applyAlignment="1">
      <alignment horizontal="left" vertical="center"/>
    </xf>
    <xf numFmtId="0" fontId="12" fillId="0" borderId="29" xfId="51" applyFont="1" applyFill="1" applyBorder="1" applyAlignment="1">
      <alignment horizontal="left" vertical="center"/>
    </xf>
    <xf numFmtId="0" fontId="12" fillId="0" borderId="30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17" fillId="0" borderId="46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center" vertical="center"/>
    </xf>
    <xf numFmtId="58" fontId="18" fillId="0" borderId="36" xfId="51" applyNumberFormat="1" applyFont="1" applyFill="1" applyBorder="1" applyAlignment="1">
      <alignment vertical="center"/>
    </xf>
    <xf numFmtId="0" fontId="17" fillId="0" borderId="36" xfId="51" applyFont="1" applyFill="1" applyBorder="1" applyAlignment="1">
      <alignment horizontal="center" vertical="center"/>
    </xf>
    <xf numFmtId="0" fontId="18" fillId="0" borderId="30" xfId="51" applyFont="1" applyFill="1" applyBorder="1" applyAlignment="1">
      <alignment horizontal="center" vertical="center"/>
    </xf>
    <xf numFmtId="0" fontId="18" fillId="0" borderId="47" xfId="51" applyFont="1" applyFill="1" applyBorder="1" applyAlignment="1">
      <alignment horizontal="center" vertical="center"/>
    </xf>
    <xf numFmtId="0" fontId="17" fillId="0" borderId="32" xfId="51" applyFont="1" applyFill="1" applyBorder="1" applyAlignment="1">
      <alignment horizontal="center" vertical="center"/>
    </xf>
    <xf numFmtId="0" fontId="18" fillId="0" borderId="32" xfId="51" applyFont="1" applyFill="1" applyBorder="1" applyAlignment="1">
      <alignment horizontal="left" vertical="center"/>
    </xf>
    <xf numFmtId="0" fontId="18" fillId="0" borderId="48" xfId="51" applyFont="1" applyFill="1" applyBorder="1" applyAlignment="1">
      <alignment horizontal="left" vertical="center"/>
    </xf>
    <xf numFmtId="0" fontId="18" fillId="0" borderId="49" xfId="51" applyFont="1" applyFill="1" applyBorder="1" applyAlignment="1">
      <alignment horizontal="center" vertical="center"/>
    </xf>
    <xf numFmtId="0" fontId="18" fillId="0" borderId="50" xfId="51" applyFont="1" applyFill="1" applyBorder="1" applyAlignment="1">
      <alignment horizontal="center" vertical="center"/>
    </xf>
    <xf numFmtId="0" fontId="12" fillId="0" borderId="50" xfId="51" applyFont="1" applyFill="1" applyBorder="1" applyAlignment="1">
      <alignment horizontal="left" vertical="center"/>
    </xf>
    <xf numFmtId="0" fontId="17" fillId="0" borderId="47" xfId="51" applyFont="1" applyFill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18" fillId="0" borderId="50" xfId="51" applyFont="1" applyFill="1" applyBorder="1" applyAlignment="1">
      <alignment horizontal="left" vertical="center"/>
    </xf>
    <xf numFmtId="0" fontId="18" fillId="0" borderId="32" xfId="51" applyFont="1" applyFill="1" applyBorder="1" applyAlignment="1">
      <alignment horizontal="left" vertical="center" wrapText="1"/>
    </xf>
    <xf numFmtId="0" fontId="14" fillId="0" borderId="48" xfId="51" applyFill="1" applyBorder="1" applyAlignment="1">
      <alignment horizontal="center" vertical="center"/>
    </xf>
    <xf numFmtId="0" fontId="17" fillId="0" borderId="49" xfId="51" applyFont="1" applyFill="1" applyBorder="1" applyAlignment="1">
      <alignment horizontal="left" vertical="center"/>
    </xf>
    <xf numFmtId="0" fontId="14" fillId="0" borderId="50" xfId="51" applyFont="1" applyFill="1" applyBorder="1" applyAlignment="1">
      <alignment horizontal="left" vertical="center"/>
    </xf>
    <xf numFmtId="0" fontId="18" fillId="0" borderId="35" xfId="51" applyFont="1" applyFill="1" applyBorder="1" applyAlignment="1">
      <alignment horizontal="left" vertical="center"/>
    </xf>
    <xf numFmtId="0" fontId="12" fillId="0" borderId="47" xfId="51" applyFont="1" applyFill="1" applyBorder="1" applyAlignment="1">
      <alignment horizontal="left" vertical="center"/>
    </xf>
    <xf numFmtId="0" fontId="18" fillId="0" borderId="48" xfId="51" applyFont="1" applyFill="1" applyBorder="1" applyAlignment="1">
      <alignment horizontal="center" vertical="center"/>
    </xf>
    <xf numFmtId="49" fontId="14" fillId="3" borderId="2" xfId="48" applyNumberFormat="1" applyFill="1" applyBorder="1" applyAlignment="1">
      <alignment horizontal="center" vertical="center"/>
    </xf>
    <xf numFmtId="0" fontId="14" fillId="0" borderId="0" xfId="51" applyFont="1" applyAlignment="1">
      <alignment horizontal="left" vertical="center"/>
    </xf>
    <xf numFmtId="0" fontId="20" fillId="0" borderId="28" xfId="51" applyFont="1" applyBorder="1" applyAlignment="1">
      <alignment horizontal="center" vertical="top"/>
    </xf>
    <xf numFmtId="0" fontId="19" fillId="0" borderId="51" xfId="51" applyFont="1" applyBorder="1" applyAlignment="1">
      <alignment horizontal="left" vertical="center"/>
    </xf>
    <xf numFmtId="0" fontId="13" fillId="0" borderId="52" xfId="51" applyFont="1" applyBorder="1" applyAlignment="1">
      <alignment horizontal="center" vertical="center"/>
    </xf>
    <xf numFmtId="0" fontId="19" fillId="0" borderId="52" xfId="51" applyFont="1" applyBorder="1" applyAlignment="1">
      <alignment horizontal="center" vertical="center"/>
    </xf>
    <xf numFmtId="0" fontId="12" fillId="0" borderId="52" xfId="51" applyFont="1" applyBorder="1" applyAlignment="1">
      <alignment horizontal="left" vertical="center"/>
    </xf>
    <xf numFmtId="0" fontId="12" fillId="0" borderId="29" xfId="51" applyFont="1" applyBorder="1" applyAlignment="1">
      <alignment horizontal="center" vertical="center"/>
    </xf>
    <xf numFmtId="0" fontId="12" fillId="0" borderId="30" xfId="51" applyFont="1" applyBorder="1" applyAlignment="1">
      <alignment horizontal="center" vertical="center"/>
    </xf>
    <xf numFmtId="0" fontId="12" fillId="0" borderId="47" xfId="51" applyFont="1" applyBorder="1" applyAlignment="1">
      <alignment horizontal="center" vertical="center"/>
    </xf>
    <xf numFmtId="0" fontId="19" fillId="0" borderId="29" xfId="51" applyFont="1" applyBorder="1" applyAlignment="1">
      <alignment horizontal="center" vertical="center"/>
    </xf>
    <xf numFmtId="0" fontId="19" fillId="0" borderId="30" xfId="51" applyFont="1" applyBorder="1" applyAlignment="1">
      <alignment horizontal="center" vertical="center"/>
    </xf>
    <xf numFmtId="0" fontId="19" fillId="0" borderId="47" xfId="51" applyFont="1" applyBorder="1" applyAlignment="1">
      <alignment horizontal="center" vertical="center"/>
    </xf>
    <xf numFmtId="0" fontId="12" fillId="0" borderId="31" xfId="51" applyFont="1" applyBorder="1" applyAlignment="1">
      <alignment horizontal="left" vertical="center"/>
    </xf>
    <xf numFmtId="0" fontId="12" fillId="0" borderId="13" xfId="51" applyFont="1" applyBorder="1" applyAlignment="1">
      <alignment horizontal="left" vertical="center"/>
    </xf>
    <xf numFmtId="14" fontId="13" fillId="0" borderId="13" xfId="51" applyNumberFormat="1" applyFont="1" applyBorder="1" applyAlignment="1">
      <alignment horizontal="center" vertical="center" wrapText="1"/>
    </xf>
    <xf numFmtId="14" fontId="13" fillId="0" borderId="32" xfId="51" applyNumberFormat="1" applyFont="1" applyBorder="1" applyAlignment="1">
      <alignment horizontal="center" vertical="center" wrapText="1"/>
    </xf>
    <xf numFmtId="0" fontId="12" fillId="0" borderId="31" xfId="51" applyFont="1" applyBorder="1" applyAlignment="1">
      <alignment vertical="center"/>
    </xf>
    <xf numFmtId="49" fontId="13" fillId="0" borderId="13" xfId="51" applyNumberFormat="1" applyFont="1" applyBorder="1" applyAlignment="1">
      <alignment horizontal="center" vertical="center"/>
    </xf>
    <xf numFmtId="49" fontId="13" fillId="0" borderId="32" xfId="51" applyNumberFormat="1" applyFont="1" applyBorder="1" applyAlignment="1">
      <alignment horizontal="center" vertical="center"/>
    </xf>
    <xf numFmtId="0" fontId="13" fillId="0" borderId="13" xfId="51" applyFont="1" applyBorder="1" applyAlignment="1">
      <alignment horizontal="center" vertical="center"/>
    </xf>
    <xf numFmtId="0" fontId="13" fillId="0" borderId="32" xfId="51" applyFont="1" applyBorder="1" applyAlignment="1">
      <alignment horizontal="center" vertical="center"/>
    </xf>
    <xf numFmtId="0" fontId="12" fillId="0" borderId="31" xfId="51" applyFont="1" applyBorder="1" applyAlignment="1">
      <alignment horizontal="center" vertical="center"/>
    </xf>
    <xf numFmtId="0" fontId="13" fillId="0" borderId="39" xfId="51" applyFont="1" applyBorder="1" applyAlignment="1">
      <alignment horizontal="left" vertical="center"/>
    </xf>
    <xf numFmtId="0" fontId="13" fillId="0" borderId="50" xfId="51" applyFont="1" applyBorder="1" applyAlignment="1">
      <alignment horizontal="left" vertical="center"/>
    </xf>
    <xf numFmtId="0" fontId="13" fillId="0" borderId="31" xfId="51" applyFont="1" applyBorder="1" applyAlignment="1">
      <alignment horizontal="left" vertical="center"/>
    </xf>
    <xf numFmtId="0" fontId="12" fillId="0" borderId="33" xfId="51" applyFont="1" applyBorder="1" applyAlignment="1">
      <alignment horizontal="left" vertical="center"/>
    </xf>
    <xf numFmtId="0" fontId="13" fillId="0" borderId="36" xfId="51" applyFont="1" applyBorder="1" applyAlignment="1">
      <alignment horizontal="center" vertical="center"/>
    </xf>
    <xf numFmtId="0" fontId="13" fillId="0" borderId="48" xfId="51" applyFont="1" applyBorder="1" applyAlignment="1">
      <alignment horizontal="center" vertical="center"/>
    </xf>
    <xf numFmtId="0" fontId="12" fillId="0" borderId="36" xfId="51" applyFont="1" applyBorder="1" applyAlignment="1">
      <alignment horizontal="left" vertical="center"/>
    </xf>
    <xf numFmtId="14" fontId="13" fillId="0" borderId="36" xfId="51" applyNumberFormat="1" applyFont="1" applyBorder="1" applyAlignment="1">
      <alignment horizontal="center" vertical="center"/>
    </xf>
    <xf numFmtId="14" fontId="13" fillId="0" borderId="48" xfId="51" applyNumberFormat="1" applyFont="1" applyBorder="1" applyAlignment="1">
      <alignment horizontal="center" vertical="center"/>
    </xf>
    <xf numFmtId="0" fontId="13" fillId="0" borderId="33" xfId="51" applyFont="1" applyBorder="1" applyAlignment="1">
      <alignment horizontal="left" vertical="center"/>
    </xf>
    <xf numFmtId="0" fontId="19" fillId="0" borderId="0" xfId="51" applyFont="1" applyBorder="1" applyAlignment="1">
      <alignment horizontal="left" vertical="center"/>
    </xf>
    <xf numFmtId="0" fontId="12" fillId="0" borderId="29" xfId="51" applyFont="1" applyBorder="1" applyAlignment="1">
      <alignment vertical="center"/>
    </xf>
    <xf numFmtId="0" fontId="14" fillId="0" borderId="30" xfId="51" applyFont="1" applyBorder="1" applyAlignment="1">
      <alignment horizontal="left" vertical="center"/>
    </xf>
    <xf numFmtId="0" fontId="13" fillId="0" borderId="30" xfId="51" applyFont="1" applyBorder="1" applyAlignment="1">
      <alignment horizontal="left" vertical="center"/>
    </xf>
    <xf numFmtId="0" fontId="14" fillId="0" borderId="30" xfId="51" applyFont="1" applyBorder="1" applyAlignment="1">
      <alignment vertical="center"/>
    </xf>
    <xf numFmtId="0" fontId="12" fillId="0" borderId="30" xfId="51" applyFont="1" applyBorder="1" applyAlignment="1">
      <alignment vertical="center"/>
    </xf>
    <xf numFmtId="0" fontId="14" fillId="0" borderId="13" xfId="51" applyFont="1" applyBorder="1" applyAlignment="1">
      <alignment horizontal="left" vertical="center"/>
    </xf>
    <xf numFmtId="0" fontId="14" fillId="0" borderId="13" xfId="51" applyFont="1" applyBorder="1" applyAlignment="1">
      <alignment vertical="center"/>
    </xf>
    <xf numFmtId="0" fontId="12" fillId="0" borderId="13" xfId="51" applyFont="1" applyBorder="1" applyAlignment="1">
      <alignment vertical="center"/>
    </xf>
    <xf numFmtId="0" fontId="12" fillId="0" borderId="0" xfId="51" applyFont="1" applyBorder="1" applyAlignment="1">
      <alignment horizontal="left" vertical="center"/>
    </xf>
    <xf numFmtId="0" fontId="18" fillId="0" borderId="29" xfId="51" applyFont="1" applyBorder="1" applyAlignment="1">
      <alignment horizontal="left" vertical="center"/>
    </xf>
    <xf numFmtId="0" fontId="18" fillId="0" borderId="30" xfId="51" applyFont="1" applyBorder="1" applyAlignment="1">
      <alignment horizontal="left" vertical="center"/>
    </xf>
    <xf numFmtId="0" fontId="18" fillId="0" borderId="41" xfId="51" applyFont="1" applyBorder="1" applyAlignment="1">
      <alignment horizontal="left" vertical="center"/>
    </xf>
    <xf numFmtId="0" fontId="18" fillId="0" borderId="40" xfId="51" applyFont="1" applyBorder="1" applyAlignment="1">
      <alignment horizontal="left" vertical="center"/>
    </xf>
    <xf numFmtId="0" fontId="18" fillId="0" borderId="46" xfId="51" applyFont="1" applyBorder="1" applyAlignment="1">
      <alignment horizontal="left" vertical="center"/>
    </xf>
    <xf numFmtId="0" fontId="18" fillId="0" borderId="39" xfId="51" applyFont="1" applyBorder="1" applyAlignment="1">
      <alignment horizontal="left" vertical="center"/>
    </xf>
    <xf numFmtId="0" fontId="13" fillId="0" borderId="36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2" fillId="0" borderId="31" xfId="51" applyFont="1" applyFill="1" applyBorder="1" applyAlignment="1">
      <alignment horizontal="left" vertical="center"/>
    </xf>
    <xf numFmtId="0" fontId="13" fillId="0" borderId="13" xfId="51" applyFont="1" applyFill="1" applyBorder="1" applyAlignment="1">
      <alignment horizontal="left" vertical="center"/>
    </xf>
    <xf numFmtId="0" fontId="12" fillId="0" borderId="33" xfId="51" applyFont="1" applyBorder="1" applyAlignment="1">
      <alignment horizontal="center" vertical="center"/>
    </xf>
    <xf numFmtId="0" fontId="12" fillId="0" borderId="36" xfId="51" applyFont="1" applyBorder="1" applyAlignment="1">
      <alignment horizontal="center" vertical="center"/>
    </xf>
    <xf numFmtId="0" fontId="12" fillId="0" borderId="13" xfId="51" applyFont="1" applyBorder="1" applyAlignment="1">
      <alignment horizontal="center" vertical="center"/>
    </xf>
    <xf numFmtId="0" fontId="17" fillId="0" borderId="13" xfId="51" applyFont="1" applyBorder="1" applyAlignment="1">
      <alignment horizontal="left" vertical="center"/>
    </xf>
    <xf numFmtId="0" fontId="12" fillId="0" borderId="44" xfId="51" applyFont="1" applyFill="1" applyBorder="1" applyAlignment="1">
      <alignment horizontal="left" vertical="center"/>
    </xf>
    <xf numFmtId="0" fontId="12" fillId="0" borderId="45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13" fillId="0" borderId="41" xfId="51" applyFont="1" applyFill="1" applyBorder="1" applyAlignment="1">
      <alignment horizontal="left" vertical="center"/>
    </xf>
    <xf numFmtId="0" fontId="13" fillId="0" borderId="40" xfId="51" applyFont="1" applyFill="1" applyBorder="1" applyAlignment="1">
      <alignment horizontal="left" vertical="center"/>
    </xf>
    <xf numFmtId="0" fontId="12" fillId="0" borderId="41" xfId="51" applyFont="1" applyBorder="1" applyAlignment="1">
      <alignment horizontal="left" vertical="center"/>
    </xf>
    <xf numFmtId="0" fontId="12" fillId="0" borderId="40" xfId="51" applyFont="1" applyBorder="1" applyAlignment="1">
      <alignment horizontal="left" vertical="center"/>
    </xf>
    <xf numFmtId="0" fontId="19" fillId="0" borderId="53" xfId="51" applyFont="1" applyBorder="1" applyAlignment="1">
      <alignment vertical="center"/>
    </xf>
    <xf numFmtId="0" fontId="13" fillId="0" borderId="54" xfId="51" applyFont="1" applyBorder="1" applyAlignment="1">
      <alignment horizontal="center" vertical="center"/>
    </xf>
    <xf numFmtId="0" fontId="19" fillId="0" borderId="54" xfId="51" applyFont="1" applyBorder="1" applyAlignment="1">
      <alignment vertical="center"/>
    </xf>
    <xf numFmtId="0" fontId="13" fillId="0" borderId="54" xfId="51" applyFont="1" applyBorder="1" applyAlignment="1">
      <alignment vertical="center"/>
    </xf>
    <xf numFmtId="58" fontId="14" fillId="0" borderId="54" xfId="51" applyNumberFormat="1" applyFont="1" applyBorder="1" applyAlignment="1">
      <alignment vertical="center"/>
    </xf>
    <xf numFmtId="0" fontId="19" fillId="0" borderId="54" xfId="51" applyFont="1" applyBorder="1" applyAlignment="1">
      <alignment horizontal="center" vertical="center"/>
    </xf>
    <xf numFmtId="0" fontId="19" fillId="0" borderId="55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left" vertical="center"/>
    </xf>
    <xf numFmtId="0" fontId="19" fillId="0" borderId="56" xfId="51" applyFont="1" applyFill="1" applyBorder="1" applyAlignment="1">
      <alignment horizontal="center" vertical="center"/>
    </xf>
    <xf numFmtId="0" fontId="19" fillId="0" borderId="57" xfId="51" applyFont="1" applyFill="1" applyBorder="1" applyAlignment="1">
      <alignment horizontal="center" vertical="center"/>
    </xf>
    <xf numFmtId="0" fontId="19" fillId="0" borderId="33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center" vertical="center"/>
    </xf>
    <xf numFmtId="58" fontId="19" fillId="0" borderId="54" xfId="51" applyNumberFormat="1" applyFont="1" applyBorder="1" applyAlignment="1">
      <alignment vertical="center"/>
    </xf>
    <xf numFmtId="0" fontId="14" fillId="0" borderId="52" xfId="51" applyFont="1" applyBorder="1" applyAlignment="1">
      <alignment horizontal="center" vertical="center"/>
    </xf>
    <xf numFmtId="0" fontId="14" fillId="0" borderId="58" xfId="51" applyFont="1" applyBorder="1" applyAlignment="1">
      <alignment horizontal="center" vertical="center"/>
    </xf>
    <xf numFmtId="0" fontId="12" fillId="0" borderId="32" xfId="51" applyFont="1" applyBorder="1" applyAlignment="1">
      <alignment horizontal="center" vertical="center"/>
    </xf>
    <xf numFmtId="0" fontId="13" fillId="0" borderId="48" xfId="51" applyFont="1" applyBorder="1" applyAlignment="1">
      <alignment horizontal="left" vertical="center"/>
    </xf>
    <xf numFmtId="0" fontId="13" fillId="0" borderId="47" xfId="51" applyFont="1" applyBorder="1" applyAlignment="1">
      <alignment horizontal="left" vertical="center"/>
    </xf>
    <xf numFmtId="0" fontId="12" fillId="0" borderId="48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17" fillId="0" borderId="40" xfId="51" applyFont="1" applyBorder="1" applyAlignment="1">
      <alignment horizontal="left" vertical="center"/>
    </xf>
    <xf numFmtId="0" fontId="17" fillId="0" borderId="50" xfId="51" applyFont="1" applyBorder="1" applyAlignment="1">
      <alignment horizontal="left" vertical="center"/>
    </xf>
    <xf numFmtId="0" fontId="13" fillId="0" borderId="32" xfId="51" applyFont="1" applyFill="1" applyBorder="1" applyAlignment="1">
      <alignment horizontal="left" vertical="center"/>
    </xf>
    <xf numFmtId="0" fontId="12" fillId="0" borderId="48" xfId="51" applyFont="1" applyBorder="1" applyAlignment="1">
      <alignment horizontal="center" vertical="center"/>
    </xf>
    <xf numFmtId="0" fontId="17" fillId="0" borderId="32" xfId="51" applyFont="1" applyBorder="1" applyAlignment="1">
      <alignment horizontal="left" vertical="center"/>
    </xf>
    <xf numFmtId="0" fontId="12" fillId="0" borderId="35" xfId="51" applyFont="1" applyFill="1" applyBorder="1" applyAlignment="1">
      <alignment horizontal="left" vertical="center"/>
    </xf>
    <xf numFmtId="0" fontId="13" fillId="0" borderId="50" xfId="51" applyFont="1" applyFill="1" applyBorder="1" applyAlignment="1">
      <alignment horizontal="left" vertical="center"/>
    </xf>
    <xf numFmtId="0" fontId="12" fillId="0" borderId="50" xfId="51" applyFont="1" applyBorder="1" applyAlignment="1">
      <alignment horizontal="left" vertical="center"/>
    </xf>
    <xf numFmtId="0" fontId="13" fillId="0" borderId="59" xfId="51" applyFont="1" applyBorder="1" applyAlignment="1">
      <alignment horizontal="center" vertical="center"/>
    </xf>
    <xf numFmtId="0" fontId="19" fillId="0" borderId="60" xfId="51" applyFont="1" applyFill="1" applyBorder="1" applyAlignment="1">
      <alignment horizontal="left" vertical="center"/>
    </xf>
    <xf numFmtId="0" fontId="19" fillId="0" borderId="61" xfId="51" applyFont="1" applyFill="1" applyBorder="1" applyAlignment="1">
      <alignment horizontal="center" vertical="center"/>
    </xf>
    <xf numFmtId="0" fontId="19" fillId="0" borderId="48" xfId="51" applyFont="1" applyFill="1" applyBorder="1" applyAlignment="1">
      <alignment horizontal="center" vertical="center"/>
    </xf>
    <xf numFmtId="0" fontId="14" fillId="0" borderId="54" xfId="51" applyFont="1" applyBorder="1" applyAlignment="1">
      <alignment horizontal="center" vertical="center"/>
    </xf>
    <xf numFmtId="0" fontId="14" fillId="0" borderId="59" xfId="51" applyFont="1" applyBorder="1" applyAlignment="1">
      <alignment horizontal="center" vertical="center"/>
    </xf>
    <xf numFmtId="0" fontId="14" fillId="0" borderId="0" xfId="51" applyFont="1" applyBorder="1" applyAlignment="1">
      <alignment horizontal="left" vertical="center"/>
    </xf>
    <xf numFmtId="0" fontId="21" fillId="0" borderId="28" xfId="51" applyFont="1" applyBorder="1" applyAlignment="1">
      <alignment horizontal="center" vertical="top"/>
    </xf>
    <xf numFmtId="14" fontId="13" fillId="0" borderId="13" xfId="51" applyNumberFormat="1" applyFont="1" applyBorder="1" applyAlignment="1">
      <alignment horizontal="left" vertical="center" wrapText="1"/>
    </xf>
    <xf numFmtId="14" fontId="13" fillId="0" borderId="32" xfId="51" applyNumberFormat="1" applyFont="1" applyBorder="1" applyAlignment="1">
      <alignment horizontal="left" vertical="center" wrapText="1"/>
    </xf>
    <xf numFmtId="14" fontId="13" fillId="0" borderId="13" xfId="51" applyNumberFormat="1" applyFont="1" applyBorder="1" applyAlignment="1">
      <alignment horizontal="center" vertical="center"/>
    </xf>
    <xf numFmtId="14" fontId="13" fillId="0" borderId="32" xfId="51" applyNumberFormat="1" applyFont="1" applyBorder="1" applyAlignment="1">
      <alignment horizontal="center" vertical="center"/>
    </xf>
    <xf numFmtId="0" fontId="12" fillId="0" borderId="33" xfId="51" applyFont="1" applyBorder="1" applyAlignment="1">
      <alignment vertical="center"/>
    </xf>
    <xf numFmtId="0" fontId="12" fillId="0" borderId="62" xfId="51" applyFont="1" applyBorder="1" applyAlignment="1">
      <alignment horizontal="left" vertical="center"/>
    </xf>
    <xf numFmtId="0" fontId="12" fillId="0" borderId="42" xfId="51" applyFont="1" applyBorder="1" applyAlignment="1">
      <alignment horizontal="left" vertical="center"/>
    </xf>
    <xf numFmtId="0" fontId="19" fillId="0" borderId="55" xfId="51" applyFont="1" applyBorder="1" applyAlignment="1">
      <alignment horizontal="left" vertical="center"/>
    </xf>
    <xf numFmtId="0" fontId="19" fillId="0" borderId="54" xfId="51" applyFont="1" applyBorder="1" applyAlignment="1">
      <alignment horizontal="left" vertical="center"/>
    </xf>
    <xf numFmtId="0" fontId="12" fillId="0" borderId="56" xfId="51" applyFont="1" applyBorder="1" applyAlignment="1">
      <alignment vertical="center"/>
    </xf>
    <xf numFmtId="0" fontId="14" fillId="0" borderId="57" xfId="51" applyFont="1" applyBorder="1" applyAlignment="1">
      <alignment horizontal="left" vertical="center"/>
    </xf>
    <xf numFmtId="0" fontId="13" fillId="0" borderId="57" xfId="51" applyFont="1" applyBorder="1" applyAlignment="1">
      <alignment horizontal="left" vertical="center"/>
    </xf>
    <xf numFmtId="0" fontId="14" fillId="0" borderId="57" xfId="51" applyFont="1" applyBorder="1" applyAlignment="1">
      <alignment vertical="center"/>
    </xf>
    <xf numFmtId="0" fontId="12" fillId="0" borderId="57" xfId="51" applyFont="1" applyBorder="1" applyAlignment="1">
      <alignment vertical="center"/>
    </xf>
    <xf numFmtId="0" fontId="12" fillId="0" borderId="56" xfId="51" applyFont="1" applyBorder="1" applyAlignment="1">
      <alignment horizontal="center" vertical="center"/>
    </xf>
    <xf numFmtId="0" fontId="13" fillId="0" borderId="57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/>
    </xf>
    <xf numFmtId="0" fontId="14" fillId="0" borderId="57" xfId="51" applyFont="1" applyBorder="1" applyAlignment="1">
      <alignment horizontal="center" vertical="center"/>
    </xf>
    <xf numFmtId="0" fontId="14" fillId="0" borderId="13" xfId="51" applyFont="1" applyBorder="1" applyAlignment="1">
      <alignment horizontal="center" vertical="center"/>
    </xf>
    <xf numFmtId="0" fontId="12" fillId="0" borderId="44" xfId="51" applyFont="1" applyBorder="1" applyAlignment="1">
      <alignment horizontal="left" vertical="center" wrapText="1"/>
    </xf>
    <xf numFmtId="0" fontId="12" fillId="0" borderId="45" xfId="51" applyFont="1" applyBorder="1" applyAlignment="1">
      <alignment horizontal="left" vertical="center" wrapText="1"/>
    </xf>
    <xf numFmtId="0" fontId="12" fillId="0" borderId="56" xfId="51" applyFont="1" applyBorder="1" applyAlignment="1">
      <alignment horizontal="left" vertical="center"/>
    </xf>
    <xf numFmtId="0" fontId="12" fillId="0" borderId="57" xfId="51" applyFont="1" applyBorder="1" applyAlignment="1">
      <alignment horizontal="left" vertical="center"/>
    </xf>
    <xf numFmtId="0" fontId="22" fillId="0" borderId="63" xfId="51" applyFont="1" applyBorder="1" applyAlignment="1">
      <alignment horizontal="left" vertical="center" wrapText="1"/>
    </xf>
    <xf numFmtId="9" fontId="13" fillId="0" borderId="13" xfId="51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3" fillId="0" borderId="43" xfId="51" applyNumberFormat="1" applyFont="1" applyBorder="1" applyAlignment="1">
      <alignment horizontal="left" vertical="center"/>
    </xf>
    <xf numFmtId="9" fontId="13" fillId="0" borderId="38" xfId="51" applyNumberFormat="1" applyFont="1" applyBorder="1" applyAlignment="1">
      <alignment horizontal="left" vertical="center"/>
    </xf>
    <xf numFmtId="9" fontId="13" fillId="0" borderId="44" xfId="51" applyNumberFormat="1" applyFont="1" applyBorder="1" applyAlignment="1">
      <alignment horizontal="left" vertical="center"/>
    </xf>
    <xf numFmtId="9" fontId="13" fillId="0" borderId="45" xfId="51" applyNumberFormat="1" applyFont="1" applyBorder="1" applyAlignment="1">
      <alignment horizontal="left" vertical="center"/>
    </xf>
    <xf numFmtId="0" fontId="17" fillId="0" borderId="56" xfId="51" applyFont="1" applyFill="1" applyBorder="1" applyAlignment="1">
      <alignment horizontal="left" vertical="center"/>
    </xf>
    <xf numFmtId="0" fontId="17" fillId="0" borderId="57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7" fillId="0" borderId="45" xfId="51" applyFont="1" applyFill="1" applyBorder="1" applyAlignment="1">
      <alignment horizontal="left" vertical="center"/>
    </xf>
    <xf numFmtId="0" fontId="19" fillId="0" borderId="42" xfId="51" applyFont="1" applyFill="1" applyBorder="1" applyAlignment="1">
      <alignment horizontal="left" vertical="center"/>
    </xf>
    <xf numFmtId="0" fontId="13" fillId="0" borderId="64" xfId="51" applyFont="1" applyFill="1" applyBorder="1" applyAlignment="1">
      <alignment horizontal="left" vertical="center" wrapText="1"/>
    </xf>
    <xf numFmtId="0" fontId="13" fillId="0" borderId="65" xfId="51" applyFont="1" applyFill="1" applyBorder="1" applyAlignment="1">
      <alignment horizontal="left" vertical="center"/>
    </xf>
    <xf numFmtId="0" fontId="13" fillId="0" borderId="64" xfId="51" applyFont="1" applyFill="1" applyBorder="1" applyAlignment="1">
      <alignment horizontal="left" vertical="center"/>
    </xf>
    <xf numFmtId="0" fontId="19" fillId="0" borderId="51" xfId="51" applyFont="1" applyBorder="1" applyAlignment="1">
      <alignment vertical="center"/>
    </xf>
    <xf numFmtId="0" fontId="23" fillId="0" borderId="54" xfId="51" applyFont="1" applyBorder="1" applyAlignment="1">
      <alignment horizontal="center" vertical="center"/>
    </xf>
    <xf numFmtId="0" fontId="19" fillId="0" borderId="52" xfId="51" applyFont="1" applyBorder="1" applyAlignment="1">
      <alignment vertical="center"/>
    </xf>
    <xf numFmtId="0" fontId="13" fillId="0" borderId="66" xfId="51" applyFont="1" applyBorder="1" applyAlignment="1">
      <alignment vertical="center"/>
    </xf>
    <xf numFmtId="0" fontId="19" fillId="0" borderId="66" xfId="51" applyFont="1" applyBorder="1" applyAlignment="1">
      <alignment vertical="center"/>
    </xf>
    <xf numFmtId="58" fontId="14" fillId="0" borderId="52" xfId="51" applyNumberFormat="1" applyFont="1" applyBorder="1" applyAlignment="1">
      <alignment vertical="center"/>
    </xf>
    <xf numFmtId="0" fontId="19" fillId="0" borderId="42" xfId="51" applyFont="1" applyBorder="1" applyAlignment="1">
      <alignment horizontal="center" vertical="center"/>
    </xf>
    <xf numFmtId="0" fontId="13" fillId="0" borderId="62" xfId="51" applyFont="1" applyFill="1" applyBorder="1" applyAlignment="1">
      <alignment horizontal="left" vertical="center"/>
    </xf>
    <xf numFmtId="0" fontId="13" fillId="0" borderId="42" xfId="51" applyFont="1" applyFill="1" applyBorder="1" applyAlignment="1">
      <alignment horizontal="left" vertical="center"/>
    </xf>
    <xf numFmtId="0" fontId="14" fillId="0" borderId="66" xfId="51" applyFont="1" applyBorder="1" applyAlignment="1">
      <alignment vertical="center"/>
    </xf>
    <xf numFmtId="0" fontId="12" fillId="0" borderId="67" xfId="51" applyFont="1" applyBorder="1" applyAlignment="1">
      <alignment horizontal="left" vertical="center"/>
    </xf>
    <xf numFmtId="0" fontId="19" fillId="0" borderId="60" xfId="51" applyFont="1" applyBorder="1" applyAlignment="1">
      <alignment horizontal="left" vertical="center"/>
    </xf>
    <xf numFmtId="0" fontId="13" fillId="0" borderId="61" xfId="51" applyFont="1" applyBorder="1" applyAlignment="1">
      <alignment horizontal="left" vertical="center"/>
    </xf>
    <xf numFmtId="0" fontId="12" fillId="0" borderId="0" xfId="51" applyFont="1" applyBorder="1" applyAlignment="1">
      <alignment vertical="center"/>
    </xf>
    <xf numFmtId="0" fontId="12" fillId="0" borderId="35" xfId="51" applyFont="1" applyBorder="1" applyAlignment="1">
      <alignment horizontal="left" vertical="center" wrapText="1"/>
    </xf>
    <xf numFmtId="0" fontId="12" fillId="0" borderId="61" xfId="51" applyFont="1" applyBorder="1" applyAlignment="1">
      <alignment horizontal="left" vertical="center"/>
    </xf>
    <xf numFmtId="0" fontId="24" fillId="0" borderId="32" xfId="51" applyFont="1" applyBorder="1" applyAlignment="1">
      <alignment horizontal="left" vertical="center" wrapText="1"/>
    </xf>
    <xf numFmtId="0" fontId="24" fillId="0" borderId="32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3" fillId="0" borderId="49" xfId="51" applyNumberFormat="1" applyFont="1" applyBorder="1" applyAlignment="1">
      <alignment horizontal="left" vertical="center"/>
    </xf>
    <xf numFmtId="9" fontId="13" fillId="0" borderId="35" xfId="51" applyNumberFormat="1" applyFont="1" applyBorder="1" applyAlignment="1">
      <alignment horizontal="left" vertical="center"/>
    </xf>
    <xf numFmtId="0" fontId="17" fillId="0" borderId="61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3" fillId="0" borderId="68" xfId="51" applyFont="1" applyFill="1" applyBorder="1" applyAlignment="1">
      <alignment horizontal="left" vertical="center"/>
    </xf>
    <xf numFmtId="0" fontId="19" fillId="0" borderId="69" xfId="51" applyFont="1" applyBorder="1" applyAlignment="1">
      <alignment horizontal="center" vertical="center"/>
    </xf>
    <xf numFmtId="0" fontId="13" fillId="0" borderId="66" xfId="51" applyFont="1" applyBorder="1" applyAlignment="1">
      <alignment horizontal="center" vertical="center"/>
    </xf>
    <xf numFmtId="0" fontId="13" fillId="0" borderId="67" xfId="51" applyFont="1" applyBorder="1" applyAlignment="1">
      <alignment horizontal="center" vertical="center"/>
    </xf>
    <xf numFmtId="0" fontId="13" fillId="0" borderId="67" xfId="51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4326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92440" y="10429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79340" y="23615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17840" y="23615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92440" y="1042987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04640" y="22345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79340" y="22047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9194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19340" y="22345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05140" y="21412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3204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7924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66540" y="32442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7934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7934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4474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30540" y="34423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4474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3054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22225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82840" y="14135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82840" y="16116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82840" y="121539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82550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70140" y="83947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231775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57440" y="654050"/>
              <a:ext cx="393700" cy="2520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219075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05140" y="615950"/>
              <a:ext cx="393700" cy="2774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69850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17840" y="82677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30540" y="1215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30540" y="1413510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30540" y="16116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0464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7934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0940" y="26308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08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10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3004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17340" y="9410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53940" y="9608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53940" y="9410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4474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3054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32040" y="9410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30540" y="9410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094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0940" y="9410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9410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17840" y="25723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19340" y="26308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0940" y="24326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094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0940" y="9608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71932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71932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70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08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78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3663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3717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220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3663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422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2232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217487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441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2212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441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223202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216217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441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3717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3</xdr:row>
          <xdr:rowOff>247650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3</xdr:row>
          <xdr:rowOff>234950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9244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9244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807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807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848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6016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70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08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78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78585"/>
              <a:ext cx="393700" cy="453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442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402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222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222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402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222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702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702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612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702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642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652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652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322580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832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612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612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652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642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642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391410"/>
              <a:ext cx="508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70383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862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271780</xdr:colOff>
          <xdr:row>9</xdr:row>
          <xdr:rowOff>0</xdr:rowOff>
        </xdr:from>
        <xdr:to>
          <xdr:col>3</xdr:col>
          <xdr:colOff>360680</xdr:colOff>
          <xdr:row>10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9280" y="193167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400685</xdr:colOff>
          <xdr:row>7</xdr:row>
          <xdr:rowOff>0</xdr:rowOff>
        </xdr:from>
        <xdr:to>
          <xdr:col>3</xdr:col>
          <xdr:colOff>128270</xdr:colOff>
          <xdr:row>8</xdr:row>
          <xdr:rowOff>31115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88185" y="1535430"/>
              <a:ext cx="426085" cy="2292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70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08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78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78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/>
            <a:t>0</a:t>
          </a:r>
          <a:endParaRPr lang="zh-CN" altLang="en-US"/>
        </a:p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40"/>
  <sheetViews>
    <sheetView zoomScale="120" zoomScaleNormal="120" workbookViewId="0">
      <selection activeCell="C11" sqref="C11"/>
    </sheetView>
  </sheetViews>
  <sheetFormatPr defaultColWidth="11" defaultRowHeight="15.6" outlineLevelCol="1"/>
  <cols>
    <col min="1" max="1" width="5.5" customWidth="1"/>
    <col min="2" max="2" width="96.3333333333333" style="377" customWidth="1"/>
    <col min="3" max="3" width="10.1666666666667" customWidth="1"/>
  </cols>
  <sheetData>
    <row r="1" ht="21" customHeight="1" spans="1:2">
      <c r="A1" s="378"/>
      <c r="B1" s="379" t="s">
        <v>0</v>
      </c>
    </row>
    <row r="2" spans="1:2">
      <c r="A2" s="9">
        <v>1</v>
      </c>
      <c r="B2" s="380" t="s">
        <v>1</v>
      </c>
    </row>
    <row r="3" spans="1:2">
      <c r="A3" s="9">
        <v>2</v>
      </c>
      <c r="B3" s="380" t="s">
        <v>2</v>
      </c>
    </row>
    <row r="4" spans="1:2">
      <c r="A4" s="9">
        <v>3</v>
      </c>
      <c r="B4" s="380" t="s">
        <v>3</v>
      </c>
    </row>
    <row r="5" spans="1:2">
      <c r="A5" s="9">
        <v>4</v>
      </c>
      <c r="B5" s="380" t="s">
        <v>4</v>
      </c>
    </row>
    <row r="6" spans="1:2">
      <c r="A6" s="9">
        <v>5</v>
      </c>
      <c r="B6" s="380" t="s">
        <v>5</v>
      </c>
    </row>
    <row r="7" spans="1:2">
      <c r="A7" s="9">
        <v>6</v>
      </c>
      <c r="B7" s="380" t="s">
        <v>6</v>
      </c>
    </row>
    <row r="8" s="376" customFormat="1" ht="15" customHeight="1" spans="1:2">
      <c r="A8" s="381">
        <v>7</v>
      </c>
      <c r="B8" s="382" t="s">
        <v>7</v>
      </c>
    </row>
    <row r="9" ht="19" customHeight="1" spans="1:2">
      <c r="A9" s="378"/>
      <c r="B9" s="383" t="s">
        <v>8</v>
      </c>
    </row>
    <row r="10" ht="16" customHeight="1" spans="1:2">
      <c r="A10" s="9">
        <v>1</v>
      </c>
      <c r="B10" s="384" t="s">
        <v>9</v>
      </c>
    </row>
    <row r="11" spans="1:2">
      <c r="A11" s="9">
        <v>2</v>
      </c>
      <c r="B11" s="380" t="s">
        <v>10</v>
      </c>
    </row>
    <row r="12" spans="1:2">
      <c r="A12" s="9">
        <v>3</v>
      </c>
      <c r="B12" s="382" t="s">
        <v>11</v>
      </c>
    </row>
    <row r="13" spans="1:2">
      <c r="A13" s="9">
        <v>4</v>
      </c>
      <c r="B13" s="380" t="s">
        <v>12</v>
      </c>
    </row>
    <row r="14" spans="1:2">
      <c r="A14" s="9">
        <v>5</v>
      </c>
      <c r="B14" s="380" t="s">
        <v>13</v>
      </c>
    </row>
    <row r="15" spans="1:2">
      <c r="A15" s="9">
        <v>6</v>
      </c>
      <c r="B15" s="380" t="s">
        <v>14</v>
      </c>
    </row>
    <row r="16" spans="1:2">
      <c r="A16" s="9">
        <v>7</v>
      </c>
      <c r="B16" s="380" t="s">
        <v>15</v>
      </c>
    </row>
    <row r="17" spans="1:2">
      <c r="A17" s="9">
        <v>8</v>
      </c>
      <c r="B17" s="380" t="s">
        <v>16</v>
      </c>
    </row>
    <row r="18" spans="1:2">
      <c r="A18" s="9">
        <v>9</v>
      </c>
      <c r="B18" s="380" t="s">
        <v>17</v>
      </c>
    </row>
    <row r="19" spans="1:2">
      <c r="A19" s="9"/>
      <c r="B19" s="380"/>
    </row>
    <row r="20" ht="20.4" spans="1:2">
      <c r="A20" s="378"/>
      <c r="B20" s="379" t="s">
        <v>18</v>
      </c>
    </row>
    <row r="21" spans="1:2">
      <c r="A21" s="9">
        <v>1</v>
      </c>
      <c r="B21" s="385" t="s">
        <v>19</v>
      </c>
    </row>
    <row r="22" spans="1:2">
      <c r="A22" s="9">
        <v>2</v>
      </c>
      <c r="B22" s="380" t="s">
        <v>20</v>
      </c>
    </row>
    <row r="23" spans="1:2">
      <c r="A23" s="9">
        <v>3</v>
      </c>
      <c r="B23" s="380" t="s">
        <v>21</v>
      </c>
    </row>
    <row r="24" spans="1:2">
      <c r="A24" s="9">
        <v>4</v>
      </c>
      <c r="B24" s="380" t="s">
        <v>22</v>
      </c>
    </row>
    <row r="25" spans="1:2">
      <c r="A25" s="9">
        <v>5</v>
      </c>
      <c r="B25" s="380" t="s">
        <v>23</v>
      </c>
    </row>
    <row r="26" spans="1:2">
      <c r="A26" s="9">
        <v>6</v>
      </c>
      <c r="B26" s="380" t="s">
        <v>24</v>
      </c>
    </row>
    <row r="27" spans="1:2">
      <c r="A27" s="9">
        <v>7</v>
      </c>
      <c r="B27" s="380" t="s">
        <v>25</v>
      </c>
    </row>
    <row r="28" customFormat="1" spans="1:2">
      <c r="A28" s="9">
        <v>8</v>
      </c>
      <c r="B28" s="380" t="s">
        <v>26</v>
      </c>
    </row>
    <row r="29" spans="1:2">
      <c r="A29" s="9"/>
      <c r="B29" s="380"/>
    </row>
    <row r="30" ht="20.4" spans="1:2">
      <c r="A30" s="378"/>
      <c r="B30" s="379" t="s">
        <v>27</v>
      </c>
    </row>
    <row r="31" spans="1:2">
      <c r="A31" s="9">
        <v>1</v>
      </c>
      <c r="B31" s="385" t="s">
        <v>28</v>
      </c>
    </row>
    <row r="32" spans="1:2">
      <c r="A32" s="9">
        <v>2</v>
      </c>
      <c r="B32" s="380" t="s">
        <v>29</v>
      </c>
    </row>
    <row r="33" spans="1:2">
      <c r="A33" s="9">
        <v>3</v>
      </c>
      <c r="B33" s="380" t="s">
        <v>30</v>
      </c>
    </row>
    <row r="34" spans="1:2">
      <c r="A34" s="9">
        <v>4</v>
      </c>
      <c r="B34" s="380" t="s">
        <v>31</v>
      </c>
    </row>
    <row r="35" spans="1:2">
      <c r="A35" s="9">
        <v>5</v>
      </c>
      <c r="B35" s="380" t="s">
        <v>32</v>
      </c>
    </row>
    <row r="36" spans="1:2">
      <c r="A36" s="9">
        <v>6</v>
      </c>
      <c r="B36" s="380" t="s">
        <v>33</v>
      </c>
    </row>
    <row r="37" customFormat="1" spans="1:2">
      <c r="A37" s="9">
        <v>7</v>
      </c>
      <c r="B37" s="380" t="s">
        <v>34</v>
      </c>
    </row>
    <row r="38" spans="1:2">
      <c r="A38" s="9"/>
      <c r="B38" s="380"/>
    </row>
    <row r="40" spans="1:2">
      <c r="A40" s="386" t="s">
        <v>35</v>
      </c>
      <c r="B40" s="3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13"/>
  <sheetViews>
    <sheetView view="pageBreakPreview" zoomScaleNormal="125" workbookViewId="0">
      <selection activeCell="J8" sqref="J8"/>
    </sheetView>
  </sheetViews>
  <sheetFormatPr defaultColWidth="9" defaultRowHeight="15.6"/>
  <cols>
    <col min="1" max="2" width="7" customWidth="1"/>
    <col min="3" max="3" width="12.1666666666667" customWidth="1"/>
    <col min="4" max="4" width="14.9" customWidth="1"/>
    <col min="5" max="5" width="16.3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306</v>
      </c>
      <c r="H2" s="4"/>
      <c r="I2" s="4" t="s">
        <v>307</v>
      </c>
      <c r="J2" s="4"/>
      <c r="K2" s="6" t="s">
        <v>308</v>
      </c>
      <c r="L2" s="44" t="s">
        <v>309</v>
      </c>
      <c r="M2" s="17" t="s">
        <v>310</v>
      </c>
    </row>
    <row r="3" s="1" customFormat="1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5"/>
      <c r="M3" s="18"/>
    </row>
    <row r="4" ht="31.2" spans="1:13">
      <c r="A4" s="9">
        <v>1</v>
      </c>
      <c r="B4" s="9" t="s">
        <v>291</v>
      </c>
      <c r="C4" s="20" t="s">
        <v>288</v>
      </c>
      <c r="D4" s="10" t="s">
        <v>289</v>
      </c>
      <c r="E4" s="41" t="s">
        <v>290</v>
      </c>
      <c r="F4" s="10" t="s">
        <v>59</v>
      </c>
      <c r="G4" s="10">
        <v>0</v>
      </c>
      <c r="H4" s="10">
        <v>0.2</v>
      </c>
      <c r="I4" s="10">
        <v>2</v>
      </c>
      <c r="J4" s="10">
        <v>2</v>
      </c>
      <c r="K4" s="46" t="s">
        <v>313</v>
      </c>
      <c r="L4" s="10" t="s">
        <v>69</v>
      </c>
      <c r="M4" s="10" t="s">
        <v>292</v>
      </c>
    </row>
    <row r="5" ht="31.2" spans="1:13">
      <c r="A5" s="9">
        <v>2</v>
      </c>
      <c r="B5" s="42" t="s">
        <v>299</v>
      </c>
      <c r="C5" s="10">
        <v>1</v>
      </c>
      <c r="D5" s="10" t="s">
        <v>297</v>
      </c>
      <c r="E5" s="41" t="s">
        <v>298</v>
      </c>
      <c r="F5" s="10" t="s">
        <v>59</v>
      </c>
      <c r="G5" s="10">
        <v>2</v>
      </c>
      <c r="H5" s="10">
        <v>2</v>
      </c>
      <c r="I5" s="10">
        <v>1</v>
      </c>
      <c r="J5" s="10">
        <v>1</v>
      </c>
      <c r="K5" s="46" t="s">
        <v>314</v>
      </c>
      <c r="L5" s="10" t="s">
        <v>69</v>
      </c>
      <c r="M5" s="10" t="s">
        <v>292</v>
      </c>
    </row>
    <row r="6" ht="29" customHeight="1" spans="1:13">
      <c r="A6" s="9">
        <v>3</v>
      </c>
      <c r="B6" s="9" t="s">
        <v>295</v>
      </c>
      <c r="C6" s="10" t="s">
        <v>296</v>
      </c>
      <c r="D6" s="41" t="s">
        <v>293</v>
      </c>
      <c r="E6" s="41" t="s">
        <v>294</v>
      </c>
      <c r="F6" s="10" t="s">
        <v>59</v>
      </c>
      <c r="G6" s="10">
        <v>0</v>
      </c>
      <c r="H6" s="10">
        <v>1</v>
      </c>
      <c r="I6" s="10">
        <v>0</v>
      </c>
      <c r="J6" s="10">
        <v>0</v>
      </c>
      <c r="K6" s="46" t="s">
        <v>315</v>
      </c>
      <c r="L6" s="10" t="s">
        <v>69</v>
      </c>
      <c r="M6" s="10" t="s">
        <v>292</v>
      </c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302</v>
      </c>
      <c r="B12" s="12"/>
      <c r="C12" s="12"/>
      <c r="D12" s="12"/>
      <c r="E12" s="13"/>
      <c r="F12" s="14"/>
      <c r="G12" s="22"/>
      <c r="H12" s="11" t="s">
        <v>316</v>
      </c>
      <c r="I12" s="12"/>
      <c r="J12" s="12"/>
      <c r="K12" s="13"/>
      <c r="L12" s="47"/>
      <c r="M12" s="19"/>
    </row>
    <row r="13" ht="105" customHeight="1" spans="1:13">
      <c r="A13" s="15" t="s">
        <v>317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scale="8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W18"/>
  <sheetViews>
    <sheetView workbookViewId="0">
      <selection activeCell="D19" sqref="D19"/>
    </sheetView>
  </sheetViews>
  <sheetFormatPr defaultColWidth="9" defaultRowHeight="15.6"/>
  <cols>
    <col min="1" max="2" width="8.66666666666667" customWidth="1"/>
    <col min="3" max="3" width="12.1666666666667" customWidth="1"/>
    <col min="4" max="4" width="17.375" customWidth="1"/>
    <col min="5" max="5" width="17.25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0" t="s">
        <v>320</v>
      </c>
      <c r="H2" s="31"/>
      <c r="I2" s="39"/>
      <c r="J2" s="30" t="s">
        <v>321</v>
      </c>
      <c r="K2" s="31"/>
      <c r="L2" s="39"/>
      <c r="M2" s="30" t="s">
        <v>322</v>
      </c>
      <c r="N2" s="31"/>
      <c r="O2" s="39"/>
      <c r="P2" s="30" t="s">
        <v>323</v>
      </c>
      <c r="Q2" s="31"/>
      <c r="R2" s="39"/>
      <c r="S2" s="31" t="s">
        <v>324</v>
      </c>
      <c r="T2" s="31"/>
      <c r="U2" s="39"/>
      <c r="V2" s="24" t="s">
        <v>325</v>
      </c>
      <c r="W2" s="24" t="s">
        <v>286</v>
      </c>
    </row>
    <row r="3" s="1" customFormat="1" spans="1:23">
      <c r="A3" s="7"/>
      <c r="B3" s="32"/>
      <c r="C3" s="32"/>
      <c r="D3" s="32"/>
      <c r="E3" s="32"/>
      <c r="F3" s="32"/>
      <c r="G3" s="4" t="s">
        <v>326</v>
      </c>
      <c r="H3" s="4" t="s">
        <v>70</v>
      </c>
      <c r="I3" s="4" t="s">
        <v>277</v>
      </c>
      <c r="J3" s="4" t="s">
        <v>326</v>
      </c>
      <c r="K3" s="4" t="s">
        <v>70</v>
      </c>
      <c r="L3" s="4" t="s">
        <v>277</v>
      </c>
      <c r="M3" s="4" t="s">
        <v>326</v>
      </c>
      <c r="N3" s="4" t="s">
        <v>70</v>
      </c>
      <c r="O3" s="4" t="s">
        <v>277</v>
      </c>
      <c r="P3" s="4" t="s">
        <v>326</v>
      </c>
      <c r="Q3" s="4" t="s">
        <v>70</v>
      </c>
      <c r="R3" s="4" t="s">
        <v>277</v>
      </c>
      <c r="S3" s="4" t="s">
        <v>326</v>
      </c>
      <c r="T3" s="4" t="s">
        <v>70</v>
      </c>
      <c r="U3" s="4" t="s">
        <v>277</v>
      </c>
      <c r="V3" s="40"/>
      <c r="W3" s="40"/>
    </row>
    <row r="4" spans="1:23">
      <c r="A4" s="33" t="s">
        <v>327</v>
      </c>
      <c r="B4" s="34" t="s">
        <v>291</v>
      </c>
      <c r="C4" s="34" t="s">
        <v>288</v>
      </c>
      <c r="D4" s="34" t="s">
        <v>289</v>
      </c>
      <c r="E4" s="34" t="s">
        <v>290</v>
      </c>
      <c r="F4" s="34" t="s">
        <v>59</v>
      </c>
      <c r="G4" s="10">
        <v>92312</v>
      </c>
      <c r="H4" s="10" t="s">
        <v>328</v>
      </c>
      <c r="I4" s="10" t="s">
        <v>329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 t="s">
        <v>292</v>
      </c>
    </row>
    <row r="5" spans="1:23">
      <c r="A5" s="35"/>
      <c r="B5" s="36"/>
      <c r="C5" s="36"/>
      <c r="D5" s="36"/>
      <c r="E5" s="36"/>
      <c r="F5" s="36"/>
      <c r="G5" s="30" t="s">
        <v>330</v>
      </c>
      <c r="H5" s="31"/>
      <c r="I5" s="39"/>
      <c r="J5" s="30" t="s">
        <v>331</v>
      </c>
      <c r="K5" s="31"/>
      <c r="L5" s="39"/>
      <c r="M5" s="30" t="s">
        <v>332</v>
      </c>
      <c r="N5" s="31"/>
      <c r="O5" s="39"/>
      <c r="P5" s="30" t="s">
        <v>333</v>
      </c>
      <c r="Q5" s="31"/>
      <c r="R5" s="39"/>
      <c r="S5" s="31" t="s">
        <v>334</v>
      </c>
      <c r="T5" s="31"/>
      <c r="U5" s="39"/>
      <c r="V5" s="10"/>
      <c r="W5" s="10"/>
    </row>
    <row r="6" spans="1:23">
      <c r="A6" s="35"/>
      <c r="B6" s="36"/>
      <c r="C6" s="36"/>
      <c r="D6" s="36"/>
      <c r="E6" s="36"/>
      <c r="F6" s="36"/>
      <c r="G6" s="4" t="s">
        <v>326</v>
      </c>
      <c r="H6" s="4" t="s">
        <v>70</v>
      </c>
      <c r="I6" s="4" t="s">
        <v>277</v>
      </c>
      <c r="J6" s="4" t="s">
        <v>326</v>
      </c>
      <c r="K6" s="4" t="s">
        <v>70</v>
      </c>
      <c r="L6" s="4" t="s">
        <v>277</v>
      </c>
      <c r="M6" s="4" t="s">
        <v>326</v>
      </c>
      <c r="N6" s="4" t="s">
        <v>70</v>
      </c>
      <c r="O6" s="4" t="s">
        <v>277</v>
      </c>
      <c r="P6" s="4" t="s">
        <v>326</v>
      </c>
      <c r="Q6" s="4" t="s">
        <v>70</v>
      </c>
      <c r="R6" s="4" t="s">
        <v>277</v>
      </c>
      <c r="S6" s="4" t="s">
        <v>326</v>
      </c>
      <c r="T6" s="4" t="s">
        <v>70</v>
      </c>
      <c r="U6" s="4" t="s">
        <v>277</v>
      </c>
      <c r="V6" s="10"/>
      <c r="W6" s="10"/>
    </row>
    <row r="7" spans="1:23">
      <c r="A7" s="37"/>
      <c r="B7" s="38"/>
      <c r="C7" s="38"/>
      <c r="D7" s="38"/>
      <c r="E7" s="38"/>
      <c r="F7" s="3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292</v>
      </c>
    </row>
    <row r="8" spans="1:23">
      <c r="A8" s="34" t="s">
        <v>335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 t="s">
        <v>292</v>
      </c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 t="s">
        <v>292</v>
      </c>
    </row>
    <row r="10" spans="1:23">
      <c r="A10" s="34" t="s">
        <v>336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 t="s">
        <v>292</v>
      </c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337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338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302</v>
      </c>
      <c r="B17" s="12"/>
      <c r="C17" s="12"/>
      <c r="D17" s="12"/>
      <c r="E17" s="13"/>
      <c r="F17" s="14"/>
      <c r="G17" s="22"/>
      <c r="H17" s="29"/>
      <c r="I17" s="29"/>
      <c r="J17" s="11" t="s">
        <v>339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75" customHeight="1" spans="1:23">
      <c r="A18" s="15" t="s">
        <v>340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12"/>
  <sheetViews>
    <sheetView zoomScale="125" zoomScaleNormal="125" workbookViewId="0">
      <selection activeCell="G10" sqref="G10"/>
    </sheetView>
  </sheetViews>
  <sheetFormatPr defaultColWidth="9" defaultRowHeight="15.6"/>
  <cols>
    <col min="1" max="1" width="11" customWidth="1"/>
    <col min="2" max="2" width="8.33333333333333" customWidth="1"/>
    <col min="3" max="3" width="14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3" t="s">
        <v>342</v>
      </c>
      <c r="B2" s="24" t="s">
        <v>273</v>
      </c>
      <c r="C2" s="24" t="s">
        <v>274</v>
      </c>
      <c r="D2" s="24" t="s">
        <v>275</v>
      </c>
      <c r="E2" s="24" t="s">
        <v>276</v>
      </c>
      <c r="F2" s="24" t="s">
        <v>277</v>
      </c>
      <c r="G2" s="23" t="s">
        <v>343</v>
      </c>
      <c r="H2" s="23" t="s">
        <v>344</v>
      </c>
      <c r="I2" s="23" t="s">
        <v>345</v>
      </c>
      <c r="J2" s="23" t="s">
        <v>344</v>
      </c>
      <c r="K2" s="23" t="s">
        <v>346</v>
      </c>
      <c r="L2" s="23" t="s">
        <v>344</v>
      </c>
      <c r="M2" s="24" t="s">
        <v>325</v>
      </c>
      <c r="N2" s="24" t="s">
        <v>286</v>
      </c>
    </row>
    <row r="3" spans="1:14">
      <c r="A3" s="25">
        <v>44710</v>
      </c>
      <c r="B3" s="10" t="s">
        <v>288</v>
      </c>
      <c r="C3" s="10" t="s">
        <v>289</v>
      </c>
      <c r="D3" s="10" t="s">
        <v>347</v>
      </c>
      <c r="E3" s="10" t="s">
        <v>59</v>
      </c>
      <c r="F3" s="10" t="s">
        <v>291</v>
      </c>
      <c r="G3" s="26">
        <v>0.336805555555556</v>
      </c>
      <c r="H3" s="10" t="s">
        <v>348</v>
      </c>
      <c r="I3" s="26">
        <v>0.145833333333333</v>
      </c>
      <c r="J3" s="10"/>
      <c r="K3" s="10"/>
      <c r="L3" s="10"/>
      <c r="M3" s="10"/>
      <c r="N3" s="10" t="s">
        <v>292</v>
      </c>
    </row>
    <row r="4" spans="1:14">
      <c r="A4" s="27" t="s">
        <v>342</v>
      </c>
      <c r="B4" s="28" t="s">
        <v>349</v>
      </c>
      <c r="C4" s="28" t="s">
        <v>326</v>
      </c>
      <c r="D4" s="28" t="s">
        <v>275</v>
      </c>
      <c r="E4" s="24" t="s">
        <v>276</v>
      </c>
      <c r="F4" s="24" t="s">
        <v>277</v>
      </c>
      <c r="G4" s="23" t="s">
        <v>343</v>
      </c>
      <c r="H4" s="23" t="s">
        <v>344</v>
      </c>
      <c r="I4" s="23" t="s">
        <v>345</v>
      </c>
      <c r="J4" s="23" t="s">
        <v>344</v>
      </c>
      <c r="K4" s="23" t="s">
        <v>346</v>
      </c>
      <c r="L4" s="23" t="s">
        <v>344</v>
      </c>
      <c r="M4" s="24" t="s">
        <v>325</v>
      </c>
      <c r="N4" s="24" t="s">
        <v>286</v>
      </c>
    </row>
    <row r="5" spans="1:14">
      <c r="A5" s="25">
        <v>44710</v>
      </c>
      <c r="B5" s="10" t="s">
        <v>350</v>
      </c>
      <c r="C5" s="10" t="s">
        <v>350</v>
      </c>
      <c r="D5" s="10" t="s">
        <v>351</v>
      </c>
      <c r="E5" s="10" t="s">
        <v>59</v>
      </c>
      <c r="F5" s="10" t="s">
        <v>352</v>
      </c>
      <c r="G5" s="26">
        <v>0.336805555555556</v>
      </c>
      <c r="H5" s="10" t="s">
        <v>348</v>
      </c>
      <c r="I5" s="26">
        <v>0.145833333333333</v>
      </c>
      <c r="J5" s="10"/>
      <c r="K5" s="10"/>
      <c r="L5" s="10"/>
      <c r="M5" s="10"/>
      <c r="N5" s="10" t="s">
        <v>292</v>
      </c>
    </row>
    <row r="6" spans="1:14">
      <c r="A6" s="9"/>
      <c r="B6" s="10" t="s">
        <v>350</v>
      </c>
      <c r="C6" s="10" t="s">
        <v>350</v>
      </c>
      <c r="D6" s="10" t="s">
        <v>351</v>
      </c>
      <c r="E6" s="10" t="s">
        <v>59</v>
      </c>
      <c r="F6" s="10" t="s">
        <v>352</v>
      </c>
      <c r="G6" s="26">
        <v>0.336805555555556</v>
      </c>
      <c r="H6" s="10" t="s">
        <v>348</v>
      </c>
      <c r="I6" s="26">
        <v>0.145833333333333</v>
      </c>
      <c r="J6" s="10"/>
      <c r="K6" s="10"/>
      <c r="L6" s="10"/>
      <c r="M6" s="10"/>
      <c r="N6" s="10" t="s">
        <v>292</v>
      </c>
    </row>
    <row r="7" spans="1:14">
      <c r="A7" s="9"/>
      <c r="B7" s="10" t="s">
        <v>353</v>
      </c>
      <c r="C7" s="10" t="s">
        <v>353</v>
      </c>
      <c r="D7" s="10" t="s">
        <v>351</v>
      </c>
      <c r="E7" s="10" t="s">
        <v>59</v>
      </c>
      <c r="F7" s="10" t="s">
        <v>352</v>
      </c>
      <c r="G7" s="26">
        <v>0.336805555555556</v>
      </c>
      <c r="H7" s="10" t="s">
        <v>348</v>
      </c>
      <c r="I7" s="26">
        <v>0.145833333333333</v>
      </c>
      <c r="J7" s="9"/>
      <c r="K7" s="9"/>
      <c r="L7" s="9"/>
      <c r="M7" s="9"/>
      <c r="N7" s="10" t="s">
        <v>292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354</v>
      </c>
      <c r="B11" s="12"/>
      <c r="C11" s="12"/>
      <c r="D11" s="13"/>
      <c r="E11" s="14"/>
      <c r="F11" s="29"/>
      <c r="G11" s="22"/>
      <c r="H11" s="29"/>
      <c r="I11" s="11" t="s">
        <v>355</v>
      </c>
      <c r="J11" s="12"/>
      <c r="K11" s="12"/>
      <c r="L11" s="12"/>
      <c r="M11" s="12"/>
      <c r="N11" s="19"/>
    </row>
    <row r="12" ht="72" customHeight="1" spans="1:14">
      <c r="A12" s="15" t="s">
        <v>356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6:N7 N8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L12"/>
  <sheetViews>
    <sheetView zoomScale="125" zoomScaleNormal="125" workbookViewId="0">
      <selection activeCell="I4" sqref="I4:I7"/>
    </sheetView>
  </sheetViews>
  <sheetFormatPr defaultColWidth="9" defaultRowHeight="15.6"/>
  <cols>
    <col min="1" max="1" width="8.7" customWidth="1"/>
    <col min="2" max="2" width="7" customWidth="1"/>
    <col min="3" max="3" width="12.1666666666667" customWidth="1"/>
    <col min="4" max="4" width="15.3" customWidth="1"/>
    <col min="5" max="5" width="18" customWidth="1"/>
    <col min="6" max="6" width="14.3333333333333" customWidth="1"/>
    <col min="7" max="7" width="18" customWidth="1"/>
    <col min="8" max="9" width="14" customWidth="1"/>
    <col min="10" max="10" width="11.5" customWidth="1"/>
  </cols>
  <sheetData>
    <row r="1" ht="28.2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319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325</v>
      </c>
      <c r="L2" s="5" t="s">
        <v>286</v>
      </c>
    </row>
    <row r="3" spans="1:12">
      <c r="A3" s="9" t="s">
        <v>327</v>
      </c>
      <c r="B3" s="9" t="s">
        <v>291</v>
      </c>
      <c r="C3" s="20" t="s">
        <v>288</v>
      </c>
      <c r="D3" s="10" t="s">
        <v>289</v>
      </c>
      <c r="E3" s="10" t="s">
        <v>290</v>
      </c>
      <c r="F3" s="10" t="s">
        <v>59</v>
      </c>
      <c r="G3" s="21" t="s">
        <v>362</v>
      </c>
      <c r="H3" s="10" t="s">
        <v>363</v>
      </c>
      <c r="I3" s="10" t="s">
        <v>364</v>
      </c>
      <c r="J3" s="10"/>
      <c r="K3" s="10"/>
      <c r="L3" s="10" t="s">
        <v>292</v>
      </c>
    </row>
    <row r="4" spans="1:12">
      <c r="A4" s="9" t="s">
        <v>335</v>
      </c>
      <c r="B4" s="9" t="s">
        <v>291</v>
      </c>
      <c r="C4" s="20" t="s">
        <v>288</v>
      </c>
      <c r="D4" s="10" t="s">
        <v>289</v>
      </c>
      <c r="E4" s="10" t="s">
        <v>290</v>
      </c>
      <c r="F4" s="10" t="s">
        <v>59</v>
      </c>
      <c r="G4" s="21" t="s">
        <v>362</v>
      </c>
      <c r="H4" s="10" t="s">
        <v>363</v>
      </c>
      <c r="I4" s="10" t="s">
        <v>364</v>
      </c>
      <c r="J4" s="10"/>
      <c r="K4" s="10"/>
      <c r="L4" s="10" t="s">
        <v>292</v>
      </c>
    </row>
    <row r="5" spans="1:12">
      <c r="A5" s="9" t="s">
        <v>336</v>
      </c>
      <c r="B5" s="9" t="s">
        <v>291</v>
      </c>
      <c r="C5" s="20" t="s">
        <v>288</v>
      </c>
      <c r="D5" s="10" t="s">
        <v>289</v>
      </c>
      <c r="E5" s="10" t="s">
        <v>290</v>
      </c>
      <c r="F5" s="10" t="s">
        <v>59</v>
      </c>
      <c r="G5" s="21" t="s">
        <v>362</v>
      </c>
      <c r="H5" s="10" t="s">
        <v>363</v>
      </c>
      <c r="I5" s="10" t="s">
        <v>364</v>
      </c>
      <c r="J5" s="10"/>
      <c r="K5" s="10"/>
      <c r="L5" s="10" t="s">
        <v>292</v>
      </c>
    </row>
    <row r="6" spans="1:12">
      <c r="A6" s="9" t="s">
        <v>337</v>
      </c>
      <c r="B6" s="9" t="s">
        <v>291</v>
      </c>
      <c r="C6" s="20" t="s">
        <v>288</v>
      </c>
      <c r="D6" s="10" t="s">
        <v>289</v>
      </c>
      <c r="E6" s="10" t="s">
        <v>290</v>
      </c>
      <c r="F6" s="10" t="s">
        <v>59</v>
      </c>
      <c r="G6" s="21" t="s">
        <v>362</v>
      </c>
      <c r="H6" s="10" t="s">
        <v>363</v>
      </c>
      <c r="I6" s="10" t="s">
        <v>364</v>
      </c>
      <c r="J6" s="10"/>
      <c r="K6" s="10"/>
      <c r="L6" s="10" t="s">
        <v>292</v>
      </c>
    </row>
    <row r="7" spans="1:12">
      <c r="A7" s="9" t="s">
        <v>338</v>
      </c>
      <c r="B7" s="9" t="s">
        <v>291</v>
      </c>
      <c r="C7" s="20" t="s">
        <v>288</v>
      </c>
      <c r="D7" s="10" t="s">
        <v>289</v>
      </c>
      <c r="E7" s="10" t="s">
        <v>290</v>
      </c>
      <c r="F7" s="10" t="s">
        <v>59</v>
      </c>
      <c r="G7" s="21" t="s">
        <v>362</v>
      </c>
      <c r="H7" s="10" t="s">
        <v>363</v>
      </c>
      <c r="I7" s="10" t="s">
        <v>364</v>
      </c>
      <c r="J7" s="9"/>
      <c r="K7" s="9"/>
      <c r="L7" s="10" t="s">
        <v>292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365</v>
      </c>
      <c r="B11" s="12"/>
      <c r="C11" s="12"/>
      <c r="D11" s="12"/>
      <c r="E11" s="13"/>
      <c r="F11" s="14"/>
      <c r="G11" s="22"/>
      <c r="H11" s="11" t="s">
        <v>316</v>
      </c>
      <c r="I11" s="12"/>
      <c r="J11" s="12"/>
      <c r="K11" s="12"/>
      <c r="L11" s="19"/>
    </row>
    <row r="12" ht="82" customHeight="1" spans="1:12">
      <c r="A12" s="15" t="s">
        <v>366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zoomScale="125" zoomScaleNormal="125" workbookViewId="0">
      <selection activeCell="I27" sqref="I27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272</v>
      </c>
      <c r="B2" s="5" t="s">
        <v>277</v>
      </c>
      <c r="C2" s="5" t="s">
        <v>326</v>
      </c>
      <c r="D2" s="5" t="s">
        <v>275</v>
      </c>
      <c r="E2" s="5" t="s">
        <v>276</v>
      </c>
      <c r="F2" s="4" t="s">
        <v>368</v>
      </c>
      <c r="G2" s="4" t="s">
        <v>307</v>
      </c>
      <c r="H2" s="6" t="s">
        <v>308</v>
      </c>
      <c r="I2" s="17" t="s">
        <v>310</v>
      </c>
    </row>
    <row r="3" s="1" customFormat="1" spans="1:9">
      <c r="A3" s="4"/>
      <c r="B3" s="7"/>
      <c r="C3" s="7"/>
      <c r="D3" s="7"/>
      <c r="E3" s="7"/>
      <c r="F3" s="4" t="s">
        <v>369</v>
      </c>
      <c r="G3" s="4" t="s">
        <v>311</v>
      </c>
      <c r="H3" s="8"/>
      <c r="I3" s="18"/>
    </row>
    <row r="4" spans="1:9">
      <c r="A4" s="9">
        <v>1</v>
      </c>
      <c r="B4" s="9" t="s">
        <v>370</v>
      </c>
      <c r="C4" s="10" t="s">
        <v>371</v>
      </c>
      <c r="D4" s="10" t="s">
        <v>372</v>
      </c>
      <c r="E4" s="10" t="s">
        <v>59</v>
      </c>
      <c r="F4" s="10">
        <v>2</v>
      </c>
      <c r="G4" s="10">
        <v>1</v>
      </c>
      <c r="H4" s="10">
        <v>3</v>
      </c>
      <c r="I4" s="10" t="s">
        <v>292</v>
      </c>
    </row>
    <row r="5" spans="1:9">
      <c r="A5" s="9">
        <v>2</v>
      </c>
      <c r="B5" s="9" t="s">
        <v>370</v>
      </c>
      <c r="C5" s="10" t="s">
        <v>373</v>
      </c>
      <c r="D5" s="10" t="s">
        <v>372</v>
      </c>
      <c r="E5" s="10" t="s">
        <v>59</v>
      </c>
      <c r="F5" s="10">
        <v>2</v>
      </c>
      <c r="G5" s="10">
        <v>1</v>
      </c>
      <c r="H5" s="10">
        <v>3</v>
      </c>
      <c r="I5" s="10" t="s">
        <v>292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374</v>
      </c>
      <c r="B12" s="12"/>
      <c r="C12" s="12"/>
      <c r="D12" s="13"/>
      <c r="E12" s="14"/>
      <c r="F12" s="11" t="s">
        <v>316</v>
      </c>
      <c r="G12" s="12"/>
      <c r="H12" s="13"/>
      <c r="I12" s="19"/>
    </row>
    <row r="13" ht="75" customHeight="1" spans="1:9">
      <c r="A13" s="15" t="s">
        <v>375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A7" sqref="$A7:$XFD7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6" t="s">
        <v>36</v>
      </c>
      <c r="C2" s="357"/>
      <c r="D2" s="357"/>
      <c r="E2" s="357"/>
      <c r="F2" s="357"/>
      <c r="G2" s="357"/>
      <c r="H2" s="357"/>
      <c r="I2" s="371"/>
    </row>
    <row r="3" ht="28" customHeight="1" spans="2:9">
      <c r="B3" s="358"/>
      <c r="C3" s="359"/>
      <c r="D3" s="360" t="s">
        <v>37</v>
      </c>
      <c r="E3" s="361"/>
      <c r="F3" s="362" t="s">
        <v>38</v>
      </c>
      <c r="G3" s="363"/>
      <c r="H3" s="360" t="s">
        <v>39</v>
      </c>
      <c r="I3" s="372"/>
    </row>
    <row r="4" ht="28" customHeight="1" spans="2:9">
      <c r="B4" s="358" t="s">
        <v>40</v>
      </c>
      <c r="C4" s="359" t="s">
        <v>41</v>
      </c>
      <c r="D4" s="359" t="s">
        <v>42</v>
      </c>
      <c r="E4" s="359" t="s">
        <v>43</v>
      </c>
      <c r="F4" s="364" t="s">
        <v>42</v>
      </c>
      <c r="G4" s="364" t="s">
        <v>43</v>
      </c>
      <c r="H4" s="359" t="s">
        <v>42</v>
      </c>
      <c r="I4" s="373" t="s">
        <v>43</v>
      </c>
    </row>
    <row r="5" ht="28" customHeight="1" spans="2:9">
      <c r="B5" s="365" t="s">
        <v>44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8" customHeight="1" spans="2:9">
      <c r="B6" s="365" t="s">
        <v>45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8" customHeight="1" spans="2:9">
      <c r="B7" s="365" t="s">
        <v>46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8" customHeight="1" spans="2:9">
      <c r="B8" s="365" t="s">
        <v>47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8" customHeight="1" spans="2:9">
      <c r="B9" s="365" t="s">
        <v>48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8" customHeight="1" spans="2:9">
      <c r="B10" s="365" t="s">
        <v>49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8" customHeight="1" spans="2:9">
      <c r="B11" s="365" t="s">
        <v>50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8" customHeight="1" spans="2:9">
      <c r="B12" s="367" t="s">
        <v>51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52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zoomScale="125" zoomScaleNormal="125" workbookViewId="0">
      <selection activeCell="J4" sqref="J4"/>
    </sheetView>
  </sheetViews>
  <sheetFormatPr defaultColWidth="10.3333333333333" defaultRowHeight="16.5" customHeight="1"/>
  <cols>
    <col min="1" max="4" width="10.3333333333333" style="187"/>
    <col min="5" max="5" width="9.7" style="187" customWidth="1"/>
    <col min="6" max="6" width="10.3333333333333" style="187"/>
    <col min="7" max="7" width="13" style="187" customWidth="1"/>
    <col min="8" max="9" width="10.3333333333333" style="187"/>
    <col min="10" max="10" width="8.83333333333333" style="187" customWidth="1"/>
    <col min="11" max="11" width="12" style="187" customWidth="1"/>
    <col min="12" max="16384" width="10.3333333333333" style="187"/>
  </cols>
  <sheetData>
    <row r="1" ht="21.15" spans="1:11">
      <c r="A1" s="287" t="s">
        <v>53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16.35" spans="1:11">
      <c r="A2" s="189" t="s">
        <v>54</v>
      </c>
      <c r="B2" s="190" t="s">
        <v>55</v>
      </c>
      <c r="C2" s="190"/>
      <c r="D2" s="191" t="s">
        <v>56</v>
      </c>
      <c r="E2" s="191"/>
      <c r="F2" s="190" t="s">
        <v>57</v>
      </c>
      <c r="G2" s="190"/>
      <c r="H2" s="192" t="s">
        <v>58</v>
      </c>
      <c r="I2" s="263" t="s">
        <v>59</v>
      </c>
      <c r="J2" s="263"/>
      <c r="K2" s="264"/>
    </row>
    <row r="3" ht="15.6" spans="1:11">
      <c r="A3" s="193" t="s">
        <v>60</v>
      </c>
      <c r="B3" s="194"/>
      <c r="C3" s="195"/>
      <c r="D3" s="196" t="s">
        <v>61</v>
      </c>
      <c r="E3" s="197"/>
      <c r="F3" s="197"/>
      <c r="G3" s="198"/>
      <c r="H3" s="196" t="s">
        <v>62</v>
      </c>
      <c r="I3" s="197"/>
      <c r="J3" s="197"/>
      <c r="K3" s="198"/>
    </row>
    <row r="4" ht="27" customHeight="1" spans="1:11">
      <c r="A4" s="199" t="s">
        <v>63</v>
      </c>
      <c r="B4" s="117" t="s">
        <v>64</v>
      </c>
      <c r="C4" s="118"/>
      <c r="D4" s="199" t="s">
        <v>65</v>
      </c>
      <c r="E4" s="200"/>
      <c r="F4" s="288" t="s">
        <v>66</v>
      </c>
      <c r="G4" s="289"/>
      <c r="H4" s="199" t="s">
        <v>67</v>
      </c>
      <c r="I4" s="200"/>
      <c r="J4" s="117" t="s">
        <v>68</v>
      </c>
      <c r="K4" s="118" t="s">
        <v>69</v>
      </c>
    </row>
    <row r="5" ht="15.6" spans="1:11">
      <c r="A5" s="203" t="s">
        <v>70</v>
      </c>
      <c r="B5" s="117" t="s">
        <v>71</v>
      </c>
      <c r="C5" s="118"/>
      <c r="D5" s="199" t="s">
        <v>72</v>
      </c>
      <c r="E5" s="200"/>
      <c r="F5" s="290">
        <v>44714</v>
      </c>
      <c r="G5" s="291"/>
      <c r="H5" s="199" t="s">
        <v>73</v>
      </c>
      <c r="I5" s="200"/>
      <c r="J5" s="117" t="s">
        <v>68</v>
      </c>
      <c r="K5" s="118" t="s">
        <v>69</v>
      </c>
    </row>
    <row r="6" ht="15.6" spans="1:11">
      <c r="A6" s="199" t="s">
        <v>74</v>
      </c>
      <c r="B6" s="117">
        <v>1</v>
      </c>
      <c r="C6" s="118">
        <v>4</v>
      </c>
      <c r="D6" s="203" t="s">
        <v>75</v>
      </c>
      <c r="E6" s="227"/>
      <c r="F6" s="290" t="s">
        <v>76</v>
      </c>
      <c r="G6" s="291"/>
      <c r="H6" s="199" t="s">
        <v>77</v>
      </c>
      <c r="I6" s="200"/>
      <c r="J6" s="117" t="s">
        <v>68</v>
      </c>
      <c r="K6" s="118" t="s">
        <v>69</v>
      </c>
    </row>
    <row r="7" ht="15.6" spans="1:11">
      <c r="A7" s="199" t="s">
        <v>78</v>
      </c>
      <c r="B7" s="209">
        <v>325</v>
      </c>
      <c r="C7" s="210"/>
      <c r="D7" s="203" t="s">
        <v>79</v>
      </c>
      <c r="E7" s="226"/>
      <c r="F7" s="290" t="s">
        <v>80</v>
      </c>
      <c r="G7" s="291"/>
      <c r="H7" s="199" t="s">
        <v>81</v>
      </c>
      <c r="I7" s="200"/>
      <c r="J7" s="117" t="s">
        <v>68</v>
      </c>
      <c r="K7" s="118" t="s">
        <v>69</v>
      </c>
    </row>
    <row r="8" ht="16.35" spans="1:11">
      <c r="A8" s="292"/>
      <c r="B8" s="213"/>
      <c r="C8" s="214"/>
      <c r="D8" s="212" t="s">
        <v>82</v>
      </c>
      <c r="E8" s="215"/>
      <c r="F8" s="216" t="s">
        <v>83</v>
      </c>
      <c r="G8" s="217"/>
      <c r="H8" s="212" t="s">
        <v>84</v>
      </c>
      <c r="I8" s="215"/>
      <c r="J8" s="235" t="s">
        <v>68</v>
      </c>
      <c r="K8" s="266" t="s">
        <v>69</v>
      </c>
    </row>
    <row r="9" ht="16.35" spans="1:11">
      <c r="A9" s="293" t="s">
        <v>85</v>
      </c>
      <c r="B9" s="294"/>
      <c r="C9" s="294"/>
      <c r="D9" s="294"/>
      <c r="E9" s="294"/>
      <c r="F9" s="294"/>
      <c r="G9" s="294"/>
      <c r="H9" s="294"/>
      <c r="I9" s="294"/>
      <c r="J9" s="294"/>
      <c r="K9" s="337"/>
    </row>
    <row r="10" ht="16.35" spans="1:11">
      <c r="A10" s="295" t="s">
        <v>86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38"/>
    </row>
    <row r="11" ht="15.6" spans="1:11">
      <c r="A11" s="297" t="s">
        <v>87</v>
      </c>
      <c r="B11" s="298" t="s">
        <v>88</v>
      </c>
      <c r="C11" s="299" t="s">
        <v>89</v>
      </c>
      <c r="D11" s="300"/>
      <c r="E11" s="301" t="s">
        <v>90</v>
      </c>
      <c r="F11" s="298" t="s">
        <v>88</v>
      </c>
      <c r="G11" s="299" t="s">
        <v>89</v>
      </c>
      <c r="H11" s="299" t="s">
        <v>91</v>
      </c>
      <c r="I11" s="301" t="s">
        <v>92</v>
      </c>
      <c r="J11" s="298" t="s">
        <v>88</v>
      </c>
      <c r="K11" s="339" t="s">
        <v>89</v>
      </c>
    </row>
    <row r="12" ht="15.6" spans="1:11">
      <c r="A12" s="203" t="s">
        <v>93</v>
      </c>
      <c r="B12" s="225" t="s">
        <v>88</v>
      </c>
      <c r="C12" s="117" t="s">
        <v>89</v>
      </c>
      <c r="D12" s="226"/>
      <c r="E12" s="227" t="s">
        <v>94</v>
      </c>
      <c r="F12" s="225" t="s">
        <v>88</v>
      </c>
      <c r="G12" s="117" t="s">
        <v>89</v>
      </c>
      <c r="H12" s="117" t="s">
        <v>91</v>
      </c>
      <c r="I12" s="227" t="s">
        <v>95</v>
      </c>
      <c r="J12" s="225" t="s">
        <v>88</v>
      </c>
      <c r="K12" s="118" t="s">
        <v>89</v>
      </c>
    </row>
    <row r="13" ht="15.6" spans="1:11">
      <c r="A13" s="203" t="s">
        <v>96</v>
      </c>
      <c r="B13" s="225" t="s">
        <v>88</v>
      </c>
      <c r="C13" s="117" t="s">
        <v>89</v>
      </c>
      <c r="D13" s="226"/>
      <c r="E13" s="227" t="s">
        <v>97</v>
      </c>
      <c r="F13" s="117" t="s">
        <v>98</v>
      </c>
      <c r="G13" s="117" t="s">
        <v>99</v>
      </c>
      <c r="H13" s="117" t="s">
        <v>91</v>
      </c>
      <c r="I13" s="227" t="s">
        <v>100</v>
      </c>
      <c r="J13" s="225" t="s">
        <v>88</v>
      </c>
      <c r="K13" s="118" t="s">
        <v>89</v>
      </c>
    </row>
    <row r="14" ht="16.35" spans="1:11">
      <c r="A14" s="212" t="s">
        <v>101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8"/>
    </row>
    <row r="15" ht="16.35" spans="1:11">
      <c r="A15" s="295" t="s">
        <v>102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8"/>
    </row>
    <row r="16" ht="15.6" spans="1:11">
      <c r="A16" s="302" t="s">
        <v>103</v>
      </c>
      <c r="B16" s="299" t="s">
        <v>98</v>
      </c>
      <c r="C16" s="299" t="s">
        <v>99</v>
      </c>
      <c r="D16" s="303"/>
      <c r="E16" s="304" t="s">
        <v>104</v>
      </c>
      <c r="F16" s="299" t="s">
        <v>98</v>
      </c>
      <c r="G16" s="299" t="s">
        <v>99</v>
      </c>
      <c r="H16" s="305"/>
      <c r="I16" s="304" t="s">
        <v>105</v>
      </c>
      <c r="J16" s="299" t="s">
        <v>98</v>
      </c>
      <c r="K16" s="339" t="s">
        <v>99</v>
      </c>
    </row>
    <row r="17" customHeight="1" spans="1:22">
      <c r="A17" s="208" t="s">
        <v>106</v>
      </c>
      <c r="B17" s="117" t="s">
        <v>98</v>
      </c>
      <c r="C17" s="117" t="s">
        <v>99</v>
      </c>
      <c r="D17" s="206"/>
      <c r="E17" s="241" t="s">
        <v>107</v>
      </c>
      <c r="F17" s="117" t="s">
        <v>98</v>
      </c>
      <c r="G17" s="117" t="s">
        <v>99</v>
      </c>
      <c r="H17" s="306"/>
      <c r="I17" s="241" t="s">
        <v>108</v>
      </c>
      <c r="J17" s="117" t="s">
        <v>98</v>
      </c>
      <c r="K17" s="118" t="s">
        <v>99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7" t="s">
        <v>109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1"/>
    </row>
    <row r="19" s="286" customFormat="1" ht="18" customHeight="1" spans="1:11">
      <c r="A19" s="295" t="s">
        <v>110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38"/>
    </row>
    <row r="20" customHeight="1" spans="1:11">
      <c r="A20" s="309" t="s">
        <v>111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2"/>
    </row>
    <row r="21" ht="21.75" customHeight="1" spans="1:11">
      <c r="A21" s="311" t="s">
        <v>112</v>
      </c>
      <c r="B21" s="241" t="s">
        <v>113</v>
      </c>
      <c r="C21" s="241" t="s">
        <v>114</v>
      </c>
      <c r="D21" s="241" t="s">
        <v>115</v>
      </c>
      <c r="E21" s="241" t="s">
        <v>116</v>
      </c>
      <c r="F21" s="241" t="s">
        <v>117</v>
      </c>
      <c r="G21" s="241" t="s">
        <v>118</v>
      </c>
      <c r="H21" s="241" t="s">
        <v>119</v>
      </c>
      <c r="I21" s="241" t="s">
        <v>120</v>
      </c>
      <c r="J21" s="241" t="s">
        <v>121</v>
      </c>
      <c r="K21" s="276" t="s">
        <v>122</v>
      </c>
    </row>
    <row r="22" customHeight="1" spans="1:11">
      <c r="A22" s="211"/>
      <c r="B22" s="312"/>
      <c r="C22" s="312"/>
      <c r="D22" s="312">
        <v>1</v>
      </c>
      <c r="E22" s="312">
        <v>1</v>
      </c>
      <c r="F22" s="312">
        <v>1</v>
      </c>
      <c r="G22" s="312">
        <v>1</v>
      </c>
      <c r="H22" s="312"/>
      <c r="I22" s="312"/>
      <c r="J22" s="312"/>
      <c r="K22" s="343" t="s">
        <v>123</v>
      </c>
    </row>
    <row r="23" customHeight="1" spans="1:11">
      <c r="A23" s="211"/>
      <c r="B23" s="312"/>
      <c r="C23" s="312"/>
      <c r="D23" s="312"/>
      <c r="E23" s="312"/>
      <c r="F23" s="312"/>
      <c r="G23" s="312"/>
      <c r="H23" s="312"/>
      <c r="I23" s="312"/>
      <c r="J23" s="312"/>
      <c r="K23" s="344"/>
    </row>
    <row r="24" customHeight="1" spans="1:11">
      <c r="A24" s="211"/>
      <c r="B24" s="312"/>
      <c r="C24" s="312"/>
      <c r="D24" s="312"/>
      <c r="E24" s="312"/>
      <c r="F24" s="312"/>
      <c r="G24" s="312"/>
      <c r="H24" s="312"/>
      <c r="I24" s="312"/>
      <c r="J24" s="312"/>
      <c r="K24" s="344"/>
    </row>
    <row r="25" customHeight="1" spans="1:11">
      <c r="A25" s="211"/>
      <c r="B25" s="312"/>
      <c r="C25" s="312"/>
      <c r="D25" s="312"/>
      <c r="E25" s="312"/>
      <c r="F25" s="312"/>
      <c r="G25" s="312"/>
      <c r="H25" s="312"/>
      <c r="I25" s="312"/>
      <c r="J25" s="312"/>
      <c r="K25" s="345"/>
    </row>
    <row r="26" customHeight="1" spans="1:11">
      <c r="A26" s="211"/>
      <c r="B26" s="312"/>
      <c r="C26" s="312"/>
      <c r="D26" s="312"/>
      <c r="E26" s="312"/>
      <c r="F26" s="312"/>
      <c r="G26" s="312"/>
      <c r="H26" s="312"/>
      <c r="I26" s="312"/>
      <c r="J26" s="312"/>
      <c r="K26" s="345"/>
    </row>
    <row r="27" customHeight="1" spans="1:11">
      <c r="A27" s="211"/>
      <c r="B27" s="312"/>
      <c r="C27" s="312"/>
      <c r="D27" s="312"/>
      <c r="E27" s="312"/>
      <c r="F27" s="312"/>
      <c r="G27" s="312"/>
      <c r="H27" s="312"/>
      <c r="I27" s="312"/>
      <c r="J27" s="312"/>
      <c r="K27" s="345"/>
    </row>
    <row r="28" customHeight="1" spans="1:11">
      <c r="A28" s="211"/>
      <c r="B28" s="312"/>
      <c r="C28" s="312"/>
      <c r="D28" s="312"/>
      <c r="E28" s="312"/>
      <c r="F28" s="312"/>
      <c r="G28" s="312"/>
      <c r="H28" s="312"/>
      <c r="I28" s="312"/>
      <c r="J28" s="312"/>
      <c r="K28" s="345"/>
    </row>
    <row r="29" ht="18" customHeight="1" spans="1:11">
      <c r="A29" s="313" t="s">
        <v>124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6"/>
    </row>
    <row r="30" ht="18.75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47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8"/>
    </row>
    <row r="32" ht="18" customHeight="1" spans="1:11">
      <c r="A32" s="313" t="s">
        <v>125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6"/>
    </row>
    <row r="33" ht="15.6" spans="1:11">
      <c r="A33" s="319" t="s">
        <v>126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9"/>
    </row>
    <row r="34" ht="16.35" spans="1:11">
      <c r="A34" s="123" t="s">
        <v>127</v>
      </c>
      <c r="B34" s="124"/>
      <c r="C34" s="117" t="s">
        <v>68</v>
      </c>
      <c r="D34" s="117" t="s">
        <v>69</v>
      </c>
      <c r="E34" s="321" t="s">
        <v>128</v>
      </c>
      <c r="F34" s="322"/>
      <c r="G34" s="322"/>
      <c r="H34" s="322"/>
      <c r="I34" s="322"/>
      <c r="J34" s="322"/>
      <c r="K34" s="350"/>
    </row>
    <row r="35" ht="16.35" spans="1:11">
      <c r="A35" s="323" t="s">
        <v>129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5.6" spans="1:11">
      <c r="A36" s="324" t="s">
        <v>130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51"/>
    </row>
    <row r="37" ht="15.6" spans="1:11">
      <c r="A37" s="246" t="s">
        <v>131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ht="15.6" spans="1:11">
      <c r="A38" s="246" t="s">
        <v>132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ht="15.6" spans="1:11">
      <c r="A39" s="246" t="s">
        <v>133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ht="15.6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ht="15.6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ht="15.6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ht="16.35" spans="1:11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7"/>
    </row>
    <row r="44" ht="16.35" spans="1:11">
      <c r="A44" s="295" t="s">
        <v>135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38"/>
    </row>
    <row r="45" ht="15.6" spans="1:11">
      <c r="A45" s="302" t="s">
        <v>136</v>
      </c>
      <c r="B45" s="299" t="s">
        <v>98</v>
      </c>
      <c r="C45" s="299" t="s">
        <v>99</v>
      </c>
      <c r="D45" s="299" t="s">
        <v>91</v>
      </c>
      <c r="E45" s="304" t="s">
        <v>137</v>
      </c>
      <c r="F45" s="299" t="s">
        <v>98</v>
      </c>
      <c r="G45" s="299" t="s">
        <v>99</v>
      </c>
      <c r="H45" s="299" t="s">
        <v>91</v>
      </c>
      <c r="I45" s="304" t="s">
        <v>138</v>
      </c>
      <c r="J45" s="299" t="s">
        <v>98</v>
      </c>
      <c r="K45" s="339" t="s">
        <v>99</v>
      </c>
    </row>
    <row r="46" ht="15.6" spans="1:11">
      <c r="A46" s="208" t="s">
        <v>90</v>
      </c>
      <c r="B46" s="117" t="s">
        <v>98</v>
      </c>
      <c r="C46" s="117" t="s">
        <v>99</v>
      </c>
      <c r="D46" s="117" t="s">
        <v>91</v>
      </c>
      <c r="E46" s="241" t="s">
        <v>97</v>
      </c>
      <c r="F46" s="117" t="s">
        <v>98</v>
      </c>
      <c r="G46" s="117" t="s">
        <v>99</v>
      </c>
      <c r="H46" s="117" t="s">
        <v>91</v>
      </c>
      <c r="I46" s="241" t="s">
        <v>108</v>
      </c>
      <c r="J46" s="117" t="s">
        <v>98</v>
      </c>
      <c r="K46" s="118" t="s">
        <v>99</v>
      </c>
    </row>
    <row r="47" ht="16.35" spans="1:11">
      <c r="A47" s="212" t="s">
        <v>101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8"/>
    </row>
    <row r="48" ht="16.35" spans="1:11">
      <c r="A48" s="323" t="s">
        <v>139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6.35" spans="1:11">
      <c r="A49" s="326"/>
      <c r="B49" s="325"/>
      <c r="C49" s="325"/>
      <c r="D49" s="325"/>
      <c r="E49" s="325"/>
      <c r="F49" s="325"/>
      <c r="G49" s="325"/>
      <c r="H49" s="325"/>
      <c r="I49" s="325"/>
      <c r="J49" s="325"/>
      <c r="K49" s="351"/>
    </row>
    <row r="50" ht="16.35" spans="1:11">
      <c r="A50" s="327" t="s">
        <v>140</v>
      </c>
      <c r="B50" s="328" t="s">
        <v>141</v>
      </c>
      <c r="C50" s="328"/>
      <c r="D50" s="329" t="s">
        <v>142</v>
      </c>
      <c r="E50" s="330"/>
      <c r="F50" s="331" t="s">
        <v>143</v>
      </c>
      <c r="G50" s="332"/>
      <c r="H50" s="333" t="s">
        <v>144</v>
      </c>
      <c r="I50" s="352"/>
      <c r="J50" s="353"/>
      <c r="K50" s="354"/>
    </row>
    <row r="51" ht="16.35" spans="1:11">
      <c r="A51" s="323" t="s">
        <v>145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6.3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5"/>
    </row>
    <row r="53" ht="16.35" spans="1:11">
      <c r="A53" s="327" t="s">
        <v>140</v>
      </c>
      <c r="B53" s="328" t="s">
        <v>141</v>
      </c>
      <c r="C53" s="328"/>
      <c r="D53" s="329" t="s">
        <v>142</v>
      </c>
      <c r="E53" s="336"/>
      <c r="F53" s="331" t="s">
        <v>146</v>
      </c>
      <c r="G53" s="332"/>
      <c r="H53" s="333" t="s">
        <v>144</v>
      </c>
      <c r="I53" s="352"/>
      <c r="J53" s="353"/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231775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5"/>
  <sheetViews>
    <sheetView topLeftCell="A7" workbookViewId="0">
      <selection activeCell="J2" sqref="J2:N2"/>
    </sheetView>
  </sheetViews>
  <sheetFormatPr defaultColWidth="9" defaultRowHeight="26" customHeight="1"/>
  <cols>
    <col min="1" max="1" width="20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148</v>
      </c>
      <c r="B2" s="53" t="s">
        <v>59</v>
      </c>
      <c r="C2" s="53"/>
      <c r="D2" s="54" t="s">
        <v>70</v>
      </c>
      <c r="E2" s="53" t="s">
        <v>149</v>
      </c>
      <c r="F2" s="53"/>
      <c r="G2" s="53"/>
      <c r="H2" s="55"/>
      <c r="I2" s="85" t="s">
        <v>58</v>
      </c>
      <c r="J2" s="53" t="s">
        <v>150</v>
      </c>
      <c r="K2" s="53"/>
      <c r="L2" s="53"/>
      <c r="M2" s="53"/>
      <c r="N2" s="86"/>
    </row>
    <row r="3" ht="29" customHeight="1" spans="1:14">
      <c r="A3" s="56" t="s">
        <v>151</v>
      </c>
      <c r="B3" s="57" t="s">
        <v>152</v>
      </c>
      <c r="C3" s="57"/>
      <c r="D3" s="57"/>
      <c r="E3" s="57"/>
      <c r="F3" s="57"/>
      <c r="G3" s="57"/>
      <c r="H3" s="58"/>
      <c r="I3" s="87" t="s">
        <v>153</v>
      </c>
      <c r="J3" s="87"/>
      <c r="K3" s="87"/>
      <c r="L3" s="87"/>
      <c r="M3" s="87"/>
      <c r="N3" s="88"/>
    </row>
    <row r="4" ht="29" customHeight="1" spans="1:14">
      <c r="A4" s="56"/>
      <c r="B4" s="59" t="s">
        <v>115</v>
      </c>
      <c r="C4" s="59" t="s">
        <v>116</v>
      </c>
      <c r="D4" s="60" t="s">
        <v>117</v>
      </c>
      <c r="E4" s="59" t="s">
        <v>118</v>
      </c>
      <c r="F4" s="59"/>
      <c r="G4" s="59" t="s">
        <v>120</v>
      </c>
      <c r="H4" s="58"/>
      <c r="I4" s="59" t="s">
        <v>115</v>
      </c>
      <c r="J4" s="59" t="s">
        <v>116</v>
      </c>
      <c r="K4" s="60" t="s">
        <v>117</v>
      </c>
      <c r="L4" s="59" t="s">
        <v>118</v>
      </c>
      <c r="M4" s="89"/>
      <c r="N4" s="90"/>
    </row>
    <row r="5" ht="29" customHeight="1" spans="1:14">
      <c r="A5" s="56"/>
      <c r="B5" s="61" t="s">
        <v>154</v>
      </c>
      <c r="C5" s="61" t="s">
        <v>155</v>
      </c>
      <c r="D5" s="61" t="s">
        <v>156</v>
      </c>
      <c r="E5" s="61" t="s">
        <v>157</v>
      </c>
      <c r="F5" s="62"/>
      <c r="G5" s="62"/>
      <c r="H5" s="58"/>
      <c r="I5" s="61" t="s">
        <v>154</v>
      </c>
      <c r="J5" s="61" t="s">
        <v>155</v>
      </c>
      <c r="K5" s="61" t="s">
        <v>156</v>
      </c>
      <c r="L5" s="61" t="s">
        <v>157</v>
      </c>
      <c r="M5" s="91"/>
      <c r="N5" s="92"/>
    </row>
    <row r="6" ht="29" customHeight="1" spans="1:14">
      <c r="A6" s="63" t="s">
        <v>158</v>
      </c>
      <c r="B6" s="64">
        <f>C6-2.1</f>
        <v>102.8</v>
      </c>
      <c r="C6" s="64">
        <f>D6-2.1</f>
        <v>104.9</v>
      </c>
      <c r="D6" s="64">
        <v>107</v>
      </c>
      <c r="E6" s="64">
        <f>D6+2.1</f>
        <v>109.1</v>
      </c>
      <c r="F6" s="62"/>
      <c r="G6" s="62"/>
      <c r="H6" s="58"/>
      <c r="I6" s="93"/>
      <c r="J6" s="93"/>
      <c r="K6" s="93" t="s">
        <v>159</v>
      </c>
      <c r="L6" s="93"/>
      <c r="M6" s="93"/>
      <c r="N6" s="94"/>
    </row>
    <row r="7" ht="29" customHeight="1" spans="1:14">
      <c r="A7" s="63" t="s">
        <v>160</v>
      </c>
      <c r="B7" s="64">
        <f>C7-4</f>
        <v>80</v>
      </c>
      <c r="C7" s="64">
        <f>D7-4</f>
        <v>84</v>
      </c>
      <c r="D7" s="64">
        <v>88</v>
      </c>
      <c r="E7" s="64">
        <f t="shared" ref="E7:E9" si="0">D7+4</f>
        <v>92</v>
      </c>
      <c r="F7" s="62"/>
      <c r="G7" s="62"/>
      <c r="H7" s="58"/>
      <c r="I7" s="93"/>
      <c r="J7" s="93"/>
      <c r="K7" s="93" t="s">
        <v>161</v>
      </c>
      <c r="L7" s="93"/>
      <c r="M7" s="93"/>
      <c r="N7" s="94"/>
    </row>
    <row r="8" ht="29" customHeight="1" spans="1:14">
      <c r="A8" s="63" t="s">
        <v>162</v>
      </c>
      <c r="B8" s="64">
        <f>C8-4</f>
        <v>98</v>
      </c>
      <c r="C8" s="64">
        <f>D8-4</f>
        <v>102</v>
      </c>
      <c r="D8" s="64">
        <v>106</v>
      </c>
      <c r="E8" s="64">
        <f t="shared" si="0"/>
        <v>110</v>
      </c>
      <c r="F8" s="62"/>
      <c r="G8" s="62"/>
      <c r="H8" s="58"/>
      <c r="I8" s="93"/>
      <c r="J8" s="93"/>
      <c r="K8" s="93" t="s">
        <v>159</v>
      </c>
      <c r="L8" s="93"/>
      <c r="M8" s="93"/>
      <c r="N8" s="94"/>
    </row>
    <row r="9" ht="29" customHeight="1" spans="1:14">
      <c r="A9" s="63" t="s">
        <v>163</v>
      </c>
      <c r="B9" s="64">
        <f>C9-3.6</f>
        <v>108.8</v>
      </c>
      <c r="C9" s="64">
        <f>D9-3.6</f>
        <v>112.4</v>
      </c>
      <c r="D9" s="64">
        <v>116</v>
      </c>
      <c r="E9" s="64">
        <f t="shared" si="0"/>
        <v>120</v>
      </c>
      <c r="F9" s="62"/>
      <c r="G9" s="62"/>
      <c r="H9" s="58"/>
      <c r="I9" s="93"/>
      <c r="J9" s="93"/>
      <c r="K9" s="93" t="s">
        <v>159</v>
      </c>
      <c r="L9" s="93"/>
      <c r="M9" s="93"/>
      <c r="N9" s="94"/>
    </row>
    <row r="10" ht="29" customHeight="1" spans="1:14">
      <c r="A10" s="65" t="s">
        <v>164</v>
      </c>
      <c r="B10" s="64">
        <v>33.2</v>
      </c>
      <c r="C10" s="64">
        <v>34.3</v>
      </c>
      <c r="D10" s="64">
        <v>35.5</v>
      </c>
      <c r="E10" s="64">
        <v>36.8</v>
      </c>
      <c r="F10" s="62"/>
      <c r="G10" s="62"/>
      <c r="H10" s="58"/>
      <c r="I10" s="93"/>
      <c r="J10" s="93"/>
      <c r="K10" s="93" t="s">
        <v>159</v>
      </c>
      <c r="L10" s="93"/>
      <c r="M10" s="93"/>
      <c r="N10" s="94"/>
    </row>
    <row r="11" ht="29" customHeight="1" spans="1:14">
      <c r="A11" s="63" t="s">
        <v>165</v>
      </c>
      <c r="B11" s="64">
        <f>C11-0.5</f>
        <v>24</v>
      </c>
      <c r="C11" s="64">
        <f>D11-0.5</f>
        <v>24.5</v>
      </c>
      <c r="D11" s="64">
        <v>25</v>
      </c>
      <c r="E11" s="64">
        <f>D11+0.5</f>
        <v>25.5</v>
      </c>
      <c r="F11" s="62"/>
      <c r="G11" s="62"/>
      <c r="H11" s="58"/>
      <c r="I11" s="93"/>
      <c r="J11" s="93"/>
      <c r="K11" s="93" t="s">
        <v>159</v>
      </c>
      <c r="L11" s="93"/>
      <c r="M11" s="93"/>
      <c r="N11" s="94"/>
    </row>
    <row r="12" ht="29" customHeight="1" spans="1:14">
      <c r="A12" s="66" t="s">
        <v>166</v>
      </c>
      <c r="B12" s="64">
        <f>C12-0.7</f>
        <v>30.7</v>
      </c>
      <c r="C12" s="64">
        <f>D12-0.6</f>
        <v>31.4</v>
      </c>
      <c r="D12" s="64">
        <v>32</v>
      </c>
      <c r="E12" s="64">
        <f>D12+0.6</f>
        <v>32.6</v>
      </c>
      <c r="F12" s="62"/>
      <c r="G12" s="62"/>
      <c r="H12" s="58"/>
      <c r="I12" s="93"/>
      <c r="J12" s="93"/>
      <c r="K12" s="93" t="s">
        <v>159</v>
      </c>
      <c r="L12" s="93"/>
      <c r="M12" s="93"/>
      <c r="N12" s="94"/>
    </row>
    <row r="13" ht="29" customHeight="1" spans="1:14">
      <c r="A13" s="67" t="s">
        <v>167</v>
      </c>
      <c r="B13" s="64">
        <f>C13-0.9</f>
        <v>41.2</v>
      </c>
      <c r="C13" s="64">
        <f>D13-0.9</f>
        <v>42.1</v>
      </c>
      <c r="D13" s="64">
        <v>43</v>
      </c>
      <c r="E13" s="64">
        <f>D13+1.1</f>
        <v>44.1</v>
      </c>
      <c r="F13" s="62"/>
      <c r="G13" s="62"/>
      <c r="H13" s="58"/>
      <c r="I13" s="93"/>
      <c r="J13" s="93"/>
      <c r="K13" s="93" t="s">
        <v>168</v>
      </c>
      <c r="L13" s="93"/>
      <c r="M13" s="93"/>
      <c r="N13" s="94"/>
    </row>
    <row r="14" ht="29" customHeight="1" spans="1:14">
      <c r="A14" s="68" t="s">
        <v>169</v>
      </c>
      <c r="B14" s="64">
        <v>5</v>
      </c>
      <c r="C14" s="69">
        <v>5</v>
      </c>
      <c r="D14" s="69">
        <v>5</v>
      </c>
      <c r="E14" s="69">
        <v>5</v>
      </c>
      <c r="F14" s="62"/>
      <c r="G14" s="62"/>
      <c r="H14" s="58"/>
      <c r="I14" s="95"/>
      <c r="J14" s="95"/>
      <c r="K14" s="93" t="s">
        <v>159</v>
      </c>
      <c r="L14" s="95"/>
      <c r="M14" s="95"/>
      <c r="N14" s="96"/>
    </row>
    <row r="15" ht="29" customHeight="1" spans="1:14">
      <c r="A15" s="68" t="s">
        <v>170</v>
      </c>
      <c r="B15" s="64">
        <f>C15-0.5</f>
        <v>17</v>
      </c>
      <c r="C15" s="64">
        <f>D15-0.5</f>
        <v>17.5</v>
      </c>
      <c r="D15" s="64">
        <v>18</v>
      </c>
      <c r="E15" s="64">
        <f>D15+0.5</f>
        <v>18.5</v>
      </c>
      <c r="F15" s="62"/>
      <c r="G15" s="62"/>
      <c r="H15" s="58"/>
      <c r="I15" s="95"/>
      <c r="J15" s="95"/>
      <c r="K15" s="93" t="s">
        <v>159</v>
      </c>
      <c r="L15" s="95"/>
      <c r="M15" s="95"/>
      <c r="N15" s="97"/>
    </row>
    <row r="16" ht="29" customHeight="1" spans="1:14">
      <c r="A16" s="68" t="s">
        <v>171</v>
      </c>
      <c r="B16" s="70">
        <v>14</v>
      </c>
      <c r="C16" s="70">
        <v>14</v>
      </c>
      <c r="D16" s="70">
        <v>15</v>
      </c>
      <c r="E16" s="70">
        <v>15</v>
      </c>
      <c r="F16" s="62"/>
      <c r="G16" s="62"/>
      <c r="H16" s="58"/>
      <c r="I16" s="93"/>
      <c r="J16" s="93"/>
      <c r="K16" s="93" t="s">
        <v>172</v>
      </c>
      <c r="L16" s="93"/>
      <c r="M16" s="93"/>
      <c r="N16" s="98"/>
    </row>
    <row r="17" s="48" customFormat="1" ht="29" customHeight="1" spans="1:14">
      <c r="A17" s="63" t="s">
        <v>173</v>
      </c>
      <c r="B17" s="64">
        <v>14</v>
      </c>
      <c r="C17" s="64">
        <v>14</v>
      </c>
      <c r="D17" s="64">
        <v>15</v>
      </c>
      <c r="E17" s="64">
        <v>15</v>
      </c>
      <c r="F17" s="71"/>
      <c r="G17" s="71"/>
      <c r="H17" s="72"/>
      <c r="I17" s="99"/>
      <c r="J17" s="99"/>
      <c r="K17" s="93" t="s">
        <v>159</v>
      </c>
      <c r="L17" s="99"/>
      <c r="M17" s="99"/>
      <c r="N17" s="100"/>
    </row>
    <row r="18" s="48" customFormat="1" ht="29" customHeight="1" spans="1:14">
      <c r="A18" s="63" t="s">
        <v>174</v>
      </c>
      <c r="B18" s="64">
        <v>18</v>
      </c>
      <c r="C18" s="64">
        <v>18</v>
      </c>
      <c r="D18" s="64">
        <v>19</v>
      </c>
      <c r="E18" s="64">
        <v>19</v>
      </c>
      <c r="F18" s="71"/>
      <c r="G18" s="71"/>
      <c r="H18" s="72"/>
      <c r="I18" s="99"/>
      <c r="J18" s="99"/>
      <c r="K18" s="93" t="s">
        <v>159</v>
      </c>
      <c r="L18" s="99"/>
      <c r="M18" s="99"/>
      <c r="N18" s="100"/>
    </row>
    <row r="19" s="48" customFormat="1" ht="29" customHeight="1" spans="1:14">
      <c r="A19" s="73" t="s">
        <v>175</v>
      </c>
      <c r="B19" s="64">
        <v>17</v>
      </c>
      <c r="C19" s="64">
        <v>17</v>
      </c>
      <c r="D19" s="64">
        <v>18</v>
      </c>
      <c r="E19" s="64">
        <v>18</v>
      </c>
      <c r="F19" s="71"/>
      <c r="G19" s="71"/>
      <c r="H19" s="72"/>
      <c r="I19" s="99"/>
      <c r="J19" s="99"/>
      <c r="K19" s="93" t="s">
        <v>159</v>
      </c>
      <c r="L19" s="99"/>
      <c r="M19" s="99"/>
      <c r="N19" s="100"/>
    </row>
    <row r="20" s="48" customFormat="1" ht="29" customHeight="1" spans="1:14">
      <c r="A20" s="73" t="s">
        <v>176</v>
      </c>
      <c r="B20" s="64">
        <v>15</v>
      </c>
      <c r="C20" s="64">
        <v>15</v>
      </c>
      <c r="D20" s="64">
        <v>16</v>
      </c>
      <c r="E20" s="64">
        <v>16</v>
      </c>
      <c r="F20" s="74"/>
      <c r="G20" s="74"/>
      <c r="H20" s="72"/>
      <c r="I20" s="99"/>
      <c r="J20" s="99"/>
      <c r="K20" s="93" t="s">
        <v>159</v>
      </c>
      <c r="L20" s="99"/>
      <c r="M20" s="99"/>
      <c r="N20" s="100"/>
    </row>
    <row r="21" s="48" customFormat="1" ht="29" customHeight="1" spans="1:14">
      <c r="A21" s="73" t="s">
        <v>177</v>
      </c>
      <c r="B21" s="64">
        <v>14</v>
      </c>
      <c r="C21" s="64">
        <v>14</v>
      </c>
      <c r="D21" s="64">
        <v>15</v>
      </c>
      <c r="E21" s="64">
        <v>15</v>
      </c>
      <c r="F21" s="75"/>
      <c r="G21" s="76"/>
      <c r="H21" s="72"/>
      <c r="I21" s="99"/>
      <c r="J21" s="99"/>
      <c r="K21" s="93" t="s">
        <v>159</v>
      </c>
      <c r="L21" s="99"/>
      <c r="M21" s="99"/>
      <c r="N21" s="100"/>
    </row>
    <row r="22" ht="29" customHeight="1" spans="1:14">
      <c r="A22" s="77"/>
      <c r="B22" s="78"/>
      <c r="C22" s="79"/>
      <c r="D22" s="79"/>
      <c r="E22" s="80"/>
      <c r="F22" s="80"/>
      <c r="G22" s="81"/>
      <c r="H22" s="82"/>
      <c r="I22" s="101"/>
      <c r="J22" s="102"/>
      <c r="K22" s="93"/>
      <c r="L22" s="102"/>
      <c r="M22" s="102"/>
      <c r="N22" s="104"/>
    </row>
    <row r="23" ht="16.35" spans="1:14">
      <c r="A23" s="83" t="s">
        <v>128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ht="15.6" spans="1:14">
      <c r="A24" s="49" t="s">
        <v>178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ht="15.6" spans="1:14">
      <c r="A25" s="84"/>
      <c r="B25" s="84"/>
      <c r="C25" s="84"/>
      <c r="D25" s="84"/>
      <c r="E25" s="84"/>
      <c r="F25" s="84"/>
      <c r="G25" s="84"/>
      <c r="H25" s="84"/>
      <c r="I25" s="83" t="s">
        <v>179</v>
      </c>
      <c r="J25" s="105"/>
      <c r="K25" s="83" t="s">
        <v>180</v>
      </c>
      <c r="L25" s="83"/>
      <c r="M25" s="83" t="s">
        <v>181</v>
      </c>
      <c r="N25" s="4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workbookViewId="0">
      <selection activeCell="F2" sqref="F2:G2"/>
    </sheetView>
  </sheetViews>
  <sheetFormatPr defaultColWidth="10" defaultRowHeight="16.5" customHeight="1"/>
  <cols>
    <col min="1" max="16384" width="10" style="187"/>
  </cols>
  <sheetData>
    <row r="1" ht="22.5" customHeight="1" spans="1:11">
      <c r="A1" s="188" t="s">
        <v>183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54</v>
      </c>
      <c r="B2" s="190" t="s">
        <v>55</v>
      </c>
      <c r="C2" s="190"/>
      <c r="D2" s="191" t="s">
        <v>56</v>
      </c>
      <c r="E2" s="191"/>
      <c r="F2" s="190" t="s">
        <v>57</v>
      </c>
      <c r="G2" s="190"/>
      <c r="H2" s="192" t="s">
        <v>58</v>
      </c>
      <c r="I2" s="263" t="s">
        <v>150</v>
      </c>
      <c r="J2" s="263"/>
      <c r="K2" s="264"/>
    </row>
    <row r="3" customHeight="1" spans="1:11">
      <c r="A3" s="193" t="s">
        <v>60</v>
      </c>
      <c r="B3" s="194"/>
      <c r="C3" s="195"/>
      <c r="D3" s="196" t="s">
        <v>61</v>
      </c>
      <c r="E3" s="197"/>
      <c r="F3" s="197"/>
      <c r="G3" s="198"/>
      <c r="H3" s="196" t="s">
        <v>62</v>
      </c>
      <c r="I3" s="197"/>
      <c r="J3" s="197"/>
      <c r="K3" s="198"/>
    </row>
    <row r="4" ht="37" customHeight="1" spans="1:11">
      <c r="A4" s="199" t="s">
        <v>63</v>
      </c>
      <c r="B4" s="117" t="s">
        <v>64</v>
      </c>
      <c r="C4" s="118"/>
      <c r="D4" s="199" t="s">
        <v>65</v>
      </c>
      <c r="E4" s="200"/>
      <c r="F4" s="201" t="s">
        <v>66</v>
      </c>
      <c r="G4" s="202"/>
      <c r="H4" s="199" t="s">
        <v>184</v>
      </c>
      <c r="I4" s="200"/>
      <c r="J4" s="117" t="s">
        <v>68</v>
      </c>
      <c r="K4" s="118" t="s">
        <v>69</v>
      </c>
    </row>
    <row r="5" customHeight="1" spans="1:11">
      <c r="A5" s="203" t="s">
        <v>70</v>
      </c>
      <c r="B5" s="117" t="s">
        <v>71</v>
      </c>
      <c r="C5" s="118"/>
      <c r="D5" s="199" t="s">
        <v>185</v>
      </c>
      <c r="E5" s="200"/>
      <c r="F5" s="204">
        <v>325</v>
      </c>
      <c r="G5" s="205"/>
      <c r="H5" s="199" t="s">
        <v>186</v>
      </c>
      <c r="I5" s="200"/>
      <c r="J5" s="117" t="s">
        <v>68</v>
      </c>
      <c r="K5" s="118" t="s">
        <v>69</v>
      </c>
    </row>
    <row r="6" customHeight="1" spans="1:11">
      <c r="A6" s="199" t="s">
        <v>74</v>
      </c>
      <c r="B6" s="117">
        <v>1</v>
      </c>
      <c r="C6" s="118">
        <v>4</v>
      </c>
      <c r="D6" s="199" t="s">
        <v>187</v>
      </c>
      <c r="E6" s="200"/>
      <c r="F6" s="206">
        <v>110</v>
      </c>
      <c r="G6" s="207"/>
      <c r="H6" s="208" t="s">
        <v>188</v>
      </c>
      <c r="I6" s="241"/>
      <c r="J6" s="241"/>
      <c r="K6" s="265"/>
    </row>
    <row r="7" customHeight="1" spans="1:11">
      <c r="A7" s="199" t="s">
        <v>78</v>
      </c>
      <c r="B7" s="209">
        <v>325</v>
      </c>
      <c r="C7" s="210"/>
      <c r="D7" s="199" t="s">
        <v>189</v>
      </c>
      <c r="E7" s="200"/>
      <c r="F7" s="206">
        <v>50</v>
      </c>
      <c r="G7" s="207"/>
      <c r="H7" s="211"/>
      <c r="I7" s="117"/>
      <c r="J7" s="117"/>
      <c r="K7" s="118"/>
    </row>
    <row r="8" customHeight="1" spans="1:11">
      <c r="A8" s="212"/>
      <c r="B8" s="213"/>
      <c r="C8" s="214"/>
      <c r="D8" s="212" t="s">
        <v>82</v>
      </c>
      <c r="E8" s="215"/>
      <c r="F8" s="216">
        <v>44721</v>
      </c>
      <c r="G8" s="217"/>
      <c r="H8" s="218"/>
      <c r="I8" s="235"/>
      <c r="J8" s="235"/>
      <c r="K8" s="266"/>
    </row>
    <row r="9" customHeight="1" spans="1:11">
      <c r="A9" s="219" t="s">
        <v>190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87</v>
      </c>
      <c r="B10" s="221" t="s">
        <v>88</v>
      </c>
      <c r="C10" s="222" t="s">
        <v>89</v>
      </c>
      <c r="D10" s="223"/>
      <c r="E10" s="224" t="s">
        <v>92</v>
      </c>
      <c r="F10" s="221" t="s">
        <v>88</v>
      </c>
      <c r="G10" s="222" t="s">
        <v>89</v>
      </c>
      <c r="H10" s="221"/>
      <c r="I10" s="224" t="s">
        <v>90</v>
      </c>
      <c r="J10" s="221" t="s">
        <v>88</v>
      </c>
      <c r="K10" s="267" t="s">
        <v>89</v>
      </c>
    </row>
    <row r="11" customHeight="1" spans="1:11">
      <c r="A11" s="203" t="s">
        <v>93</v>
      </c>
      <c r="B11" s="225" t="s">
        <v>88</v>
      </c>
      <c r="C11" s="117" t="s">
        <v>89</v>
      </c>
      <c r="D11" s="226"/>
      <c r="E11" s="227" t="s">
        <v>95</v>
      </c>
      <c r="F11" s="225" t="s">
        <v>88</v>
      </c>
      <c r="G11" s="117" t="s">
        <v>89</v>
      </c>
      <c r="H11" s="225"/>
      <c r="I11" s="227" t="s">
        <v>100</v>
      </c>
      <c r="J11" s="225" t="s">
        <v>88</v>
      </c>
      <c r="K11" s="118" t="s">
        <v>89</v>
      </c>
    </row>
    <row r="12" customHeight="1" spans="1:11">
      <c r="A12" s="212" t="s">
        <v>128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8"/>
    </row>
    <row r="13" customHeight="1" spans="1:11">
      <c r="A13" s="228" t="s">
        <v>191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69"/>
      <c r="J14" s="269"/>
      <c r="K14" s="270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1"/>
      <c r="J15" s="272"/>
      <c r="K15" s="273"/>
    </row>
    <row r="16" customHeight="1" spans="1:11">
      <c r="A16" s="218"/>
      <c r="B16" s="235"/>
      <c r="C16" s="235"/>
      <c r="D16" s="235"/>
      <c r="E16" s="235"/>
      <c r="F16" s="235"/>
      <c r="G16" s="235"/>
      <c r="H16" s="235"/>
      <c r="I16" s="235"/>
      <c r="J16" s="235"/>
      <c r="K16" s="266"/>
    </row>
    <row r="17" customHeight="1" spans="1:11">
      <c r="A17" s="228" t="s">
        <v>192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69"/>
      <c r="J18" s="269"/>
      <c r="K18" s="270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1"/>
      <c r="J19" s="272"/>
      <c r="K19" s="273"/>
    </row>
    <row r="20" customHeight="1" spans="1:11">
      <c r="A20" s="218"/>
      <c r="B20" s="235"/>
      <c r="C20" s="235"/>
      <c r="D20" s="235"/>
      <c r="E20" s="235"/>
      <c r="F20" s="235"/>
      <c r="G20" s="235"/>
      <c r="H20" s="235"/>
      <c r="I20" s="235"/>
      <c r="J20" s="235"/>
      <c r="K20" s="266"/>
    </row>
    <row r="21" customHeight="1" spans="1:11">
      <c r="A21" s="236" t="s">
        <v>125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10" t="s">
        <v>126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6"/>
    </row>
    <row r="23" customHeight="1" spans="1:11">
      <c r="A23" s="123" t="s">
        <v>127</v>
      </c>
      <c r="B23" s="124"/>
      <c r="C23" s="117" t="s">
        <v>68</v>
      </c>
      <c r="D23" s="117" t="s">
        <v>69</v>
      </c>
      <c r="E23" s="122"/>
      <c r="F23" s="122"/>
      <c r="G23" s="122"/>
      <c r="H23" s="122"/>
      <c r="I23" s="122"/>
      <c r="J23" s="122"/>
      <c r="K23" s="170"/>
    </row>
    <row r="24" customHeight="1" spans="1:11">
      <c r="A24" s="237" t="s">
        <v>193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4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5"/>
    </row>
    <row r="26" customHeight="1" spans="1:11">
      <c r="A26" s="219" t="s">
        <v>135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3" t="s">
        <v>136</v>
      </c>
      <c r="B27" s="222" t="s">
        <v>98</v>
      </c>
      <c r="C27" s="222" t="s">
        <v>99</v>
      </c>
      <c r="D27" s="222" t="s">
        <v>91</v>
      </c>
      <c r="E27" s="194" t="s">
        <v>137</v>
      </c>
      <c r="F27" s="222" t="s">
        <v>98</v>
      </c>
      <c r="G27" s="222" t="s">
        <v>99</v>
      </c>
      <c r="H27" s="222" t="s">
        <v>91</v>
      </c>
      <c r="I27" s="194" t="s">
        <v>138</v>
      </c>
      <c r="J27" s="222" t="s">
        <v>98</v>
      </c>
      <c r="K27" s="267" t="s">
        <v>99</v>
      </c>
    </row>
    <row r="28" customHeight="1" spans="1:11">
      <c r="A28" s="208" t="s">
        <v>90</v>
      </c>
      <c r="B28" s="117" t="s">
        <v>98</v>
      </c>
      <c r="C28" s="117" t="s">
        <v>99</v>
      </c>
      <c r="D28" s="117" t="s">
        <v>91</v>
      </c>
      <c r="E28" s="241" t="s">
        <v>97</v>
      </c>
      <c r="F28" s="117" t="s">
        <v>98</v>
      </c>
      <c r="G28" s="117" t="s">
        <v>99</v>
      </c>
      <c r="H28" s="117" t="s">
        <v>91</v>
      </c>
      <c r="I28" s="241" t="s">
        <v>108</v>
      </c>
      <c r="J28" s="117" t="s">
        <v>98</v>
      </c>
      <c r="K28" s="118" t="s">
        <v>99</v>
      </c>
    </row>
    <row r="29" customHeight="1" spans="1:11">
      <c r="A29" s="199" t="s">
        <v>101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6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7"/>
    </row>
    <row r="31" customHeight="1" spans="1:11">
      <c r="A31" s="245" t="s">
        <v>194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 t="s">
        <v>195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78"/>
    </row>
    <row r="33" ht="17.25" customHeight="1" spans="1:1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78"/>
    </row>
    <row r="34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8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8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8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ht="17.25" customHeight="1" spans="1:11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7"/>
    </row>
    <row r="44" customHeight="1" spans="1:11">
      <c r="A44" s="245" t="s">
        <v>196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48" t="s">
        <v>128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9"/>
    </row>
    <row r="46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79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5"/>
    </row>
    <row r="48" ht="21" customHeight="1" spans="1:11">
      <c r="A48" s="250" t="s">
        <v>140</v>
      </c>
      <c r="B48" s="251" t="s">
        <v>141</v>
      </c>
      <c r="C48" s="251"/>
      <c r="D48" s="252" t="s">
        <v>142</v>
      </c>
      <c r="E48" s="253"/>
      <c r="F48" s="252" t="s">
        <v>143</v>
      </c>
      <c r="G48" s="254"/>
      <c r="H48" s="255" t="s">
        <v>144</v>
      </c>
      <c r="I48" s="255"/>
      <c r="J48" s="251"/>
      <c r="K48" s="280"/>
    </row>
    <row r="49" customHeight="1" spans="1:11">
      <c r="A49" s="256" t="s">
        <v>145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1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2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3"/>
    </row>
    <row r="52" ht="21" customHeight="1" spans="1:11">
      <c r="A52" s="250" t="s">
        <v>140</v>
      </c>
      <c r="B52" s="251" t="s">
        <v>141</v>
      </c>
      <c r="C52" s="251"/>
      <c r="D52" s="252" t="s">
        <v>142</v>
      </c>
      <c r="E52" s="252"/>
      <c r="F52" s="252" t="s">
        <v>143</v>
      </c>
      <c r="G52" s="262">
        <v>44720</v>
      </c>
      <c r="H52" s="255" t="s">
        <v>144</v>
      </c>
      <c r="I52" s="255"/>
      <c r="J52" s="284" t="s">
        <v>182</v>
      </c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5"/>
  <sheetViews>
    <sheetView workbookViewId="0">
      <selection activeCell="E16" sqref="E16"/>
    </sheetView>
  </sheetViews>
  <sheetFormatPr defaultColWidth="9" defaultRowHeight="26" customHeight="1"/>
  <cols>
    <col min="1" max="1" width="20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63</v>
      </c>
      <c r="B2" s="53" t="s">
        <v>197</v>
      </c>
      <c r="C2" s="53"/>
      <c r="D2" s="54" t="s">
        <v>70</v>
      </c>
      <c r="E2" s="53" t="s">
        <v>149</v>
      </c>
      <c r="F2" s="53"/>
      <c r="G2" s="53"/>
      <c r="H2" s="55"/>
      <c r="I2" s="85" t="s">
        <v>58</v>
      </c>
      <c r="J2" s="53" t="s">
        <v>150</v>
      </c>
      <c r="K2" s="53"/>
      <c r="L2" s="53"/>
      <c r="M2" s="53"/>
      <c r="N2" s="86"/>
    </row>
    <row r="3" ht="29" customHeight="1" spans="1:14">
      <c r="A3" s="56" t="s">
        <v>151</v>
      </c>
      <c r="B3" s="57" t="s">
        <v>152</v>
      </c>
      <c r="C3" s="57"/>
      <c r="D3" s="57"/>
      <c r="E3" s="57"/>
      <c r="F3" s="57"/>
      <c r="G3" s="57"/>
      <c r="H3" s="58"/>
      <c r="I3" s="87" t="s">
        <v>153</v>
      </c>
      <c r="J3" s="87"/>
      <c r="K3" s="87"/>
      <c r="L3" s="87"/>
      <c r="M3" s="87"/>
      <c r="N3" s="88"/>
    </row>
    <row r="4" ht="29" customHeight="1" spans="1:14">
      <c r="A4" s="56"/>
      <c r="B4" s="59" t="s">
        <v>115</v>
      </c>
      <c r="C4" s="59" t="s">
        <v>116</v>
      </c>
      <c r="D4" s="60" t="s">
        <v>117</v>
      </c>
      <c r="E4" s="59" t="s">
        <v>118</v>
      </c>
      <c r="F4" s="59"/>
      <c r="G4" s="59"/>
      <c r="H4" s="58"/>
      <c r="I4" s="59" t="s">
        <v>115</v>
      </c>
      <c r="J4" s="59" t="s">
        <v>116</v>
      </c>
      <c r="K4" s="60" t="s">
        <v>117</v>
      </c>
      <c r="L4" s="59" t="s">
        <v>118</v>
      </c>
      <c r="M4" s="89"/>
      <c r="N4" s="90"/>
    </row>
    <row r="5" ht="29" customHeight="1" spans="1:14">
      <c r="A5" s="56"/>
      <c r="B5" s="61" t="s">
        <v>154</v>
      </c>
      <c r="C5" s="61" t="s">
        <v>155</v>
      </c>
      <c r="D5" s="61" t="s">
        <v>156</v>
      </c>
      <c r="E5" s="61" t="s">
        <v>157</v>
      </c>
      <c r="F5" s="62"/>
      <c r="G5" s="62"/>
      <c r="H5" s="58"/>
      <c r="I5" s="61" t="s">
        <v>154</v>
      </c>
      <c r="J5" s="61" t="s">
        <v>155</v>
      </c>
      <c r="K5" s="61" t="s">
        <v>156</v>
      </c>
      <c r="L5" s="61" t="s">
        <v>157</v>
      </c>
      <c r="M5" s="91"/>
      <c r="N5" s="92"/>
    </row>
    <row r="6" ht="29" customHeight="1" spans="1:14">
      <c r="A6" s="63" t="s">
        <v>158</v>
      </c>
      <c r="B6" s="64">
        <f>C6-2.1</f>
        <v>102.8</v>
      </c>
      <c r="C6" s="64">
        <f>D6-2.1</f>
        <v>104.9</v>
      </c>
      <c r="D6" s="64">
        <v>107</v>
      </c>
      <c r="E6" s="64">
        <f>D6+2.1</f>
        <v>109.1</v>
      </c>
      <c r="F6" s="62"/>
      <c r="G6" s="62"/>
      <c r="H6" s="58"/>
      <c r="I6" s="64">
        <v>0</v>
      </c>
      <c r="J6" s="64">
        <v>0</v>
      </c>
      <c r="K6" s="64">
        <v>0</v>
      </c>
      <c r="L6" s="186" t="s">
        <v>168</v>
      </c>
      <c r="M6" s="93"/>
      <c r="N6" s="94"/>
    </row>
    <row r="7" ht="29" customHeight="1" spans="1:14">
      <c r="A7" s="63" t="s">
        <v>160</v>
      </c>
      <c r="B7" s="64">
        <f>C7-4</f>
        <v>80</v>
      </c>
      <c r="C7" s="64">
        <f>D7-4</f>
        <v>84</v>
      </c>
      <c r="D7" s="64">
        <v>88</v>
      </c>
      <c r="E7" s="64">
        <f t="shared" ref="E7:E9" si="0">D7+4</f>
        <v>92</v>
      </c>
      <c r="F7" s="62"/>
      <c r="G7" s="62"/>
      <c r="H7" s="58"/>
      <c r="I7" s="64">
        <v>0</v>
      </c>
      <c r="J7" s="64">
        <v>0</v>
      </c>
      <c r="K7" s="64">
        <v>0</v>
      </c>
      <c r="L7" s="64">
        <v>0</v>
      </c>
      <c r="M7" s="93"/>
      <c r="N7" s="94"/>
    </row>
    <row r="8" ht="29" customHeight="1" spans="1:14">
      <c r="A8" s="63" t="s">
        <v>162</v>
      </c>
      <c r="B8" s="64">
        <f>C8-4</f>
        <v>98</v>
      </c>
      <c r="C8" s="64">
        <f>D8-4</f>
        <v>102</v>
      </c>
      <c r="D8" s="64">
        <v>106</v>
      </c>
      <c r="E8" s="64">
        <f t="shared" si="0"/>
        <v>110</v>
      </c>
      <c r="F8" s="62"/>
      <c r="G8" s="62"/>
      <c r="H8" s="58"/>
      <c r="I8" s="64">
        <v>0</v>
      </c>
      <c r="J8" s="64">
        <v>0</v>
      </c>
      <c r="K8" s="64">
        <v>0</v>
      </c>
      <c r="L8" s="64">
        <v>0</v>
      </c>
      <c r="M8" s="93"/>
      <c r="N8" s="94"/>
    </row>
    <row r="9" ht="29" customHeight="1" spans="1:14">
      <c r="A9" s="63" t="s">
        <v>163</v>
      </c>
      <c r="B9" s="64">
        <f>C9-3.6</f>
        <v>108.8</v>
      </c>
      <c r="C9" s="64">
        <f>D9-3.6</f>
        <v>112.4</v>
      </c>
      <c r="D9" s="64">
        <v>116</v>
      </c>
      <c r="E9" s="64">
        <f t="shared" si="0"/>
        <v>120</v>
      </c>
      <c r="F9" s="62"/>
      <c r="G9" s="62"/>
      <c r="H9" s="58"/>
      <c r="I9" s="64">
        <v>-0.5</v>
      </c>
      <c r="J9" s="64">
        <v>-0.5</v>
      </c>
      <c r="K9" s="64">
        <v>0</v>
      </c>
      <c r="L9" s="64">
        <v>0.5</v>
      </c>
      <c r="M9" s="93"/>
      <c r="N9" s="94"/>
    </row>
    <row r="10" ht="29" customHeight="1" spans="1:14">
      <c r="A10" s="65" t="s">
        <v>164</v>
      </c>
      <c r="B10" s="64">
        <v>33.2</v>
      </c>
      <c r="C10" s="64">
        <v>34.3</v>
      </c>
      <c r="D10" s="64">
        <v>35.5</v>
      </c>
      <c r="E10" s="64">
        <v>36.8</v>
      </c>
      <c r="F10" s="62"/>
      <c r="G10" s="62"/>
      <c r="H10" s="58"/>
      <c r="I10" s="64">
        <v>0</v>
      </c>
      <c r="J10" s="186" t="s">
        <v>198</v>
      </c>
      <c r="K10" s="64">
        <v>0</v>
      </c>
      <c r="L10" s="64">
        <v>0.2</v>
      </c>
      <c r="M10" s="93"/>
      <c r="N10" s="94"/>
    </row>
    <row r="11" ht="29" customHeight="1" spans="1:14">
      <c r="A11" s="63" t="s">
        <v>165</v>
      </c>
      <c r="B11" s="64">
        <f>C11-0.5</f>
        <v>24</v>
      </c>
      <c r="C11" s="64">
        <f>D11-0.5</f>
        <v>24.5</v>
      </c>
      <c r="D11" s="64">
        <v>25</v>
      </c>
      <c r="E11" s="64">
        <f>D11+0.5</f>
        <v>25.5</v>
      </c>
      <c r="F11" s="62"/>
      <c r="G11" s="62"/>
      <c r="H11" s="58"/>
      <c r="I11" s="64">
        <v>0</v>
      </c>
      <c r="J11" s="64">
        <v>0</v>
      </c>
      <c r="K11" s="64">
        <v>0</v>
      </c>
      <c r="L11" s="64">
        <v>0</v>
      </c>
      <c r="M11" s="93"/>
      <c r="N11" s="94"/>
    </row>
    <row r="12" ht="29" customHeight="1" spans="1:14">
      <c r="A12" s="66" t="s">
        <v>166</v>
      </c>
      <c r="B12" s="64">
        <f>C12-0.7</f>
        <v>30.7</v>
      </c>
      <c r="C12" s="64">
        <f>D12-0.6</f>
        <v>31.4</v>
      </c>
      <c r="D12" s="64">
        <v>32</v>
      </c>
      <c r="E12" s="64">
        <f>D12+0.6</f>
        <v>32.6</v>
      </c>
      <c r="F12" s="62"/>
      <c r="G12" s="62"/>
      <c r="H12" s="58"/>
      <c r="I12" s="64">
        <v>0</v>
      </c>
      <c r="J12" s="186" t="s">
        <v>168</v>
      </c>
      <c r="K12" s="64">
        <v>0</v>
      </c>
      <c r="L12" s="186" t="s">
        <v>199</v>
      </c>
      <c r="M12" s="93"/>
      <c r="N12" s="94"/>
    </row>
    <row r="13" ht="29" customHeight="1" spans="1:14">
      <c r="A13" s="67" t="s">
        <v>167</v>
      </c>
      <c r="B13" s="64">
        <f>C13-0.9</f>
        <v>41.2</v>
      </c>
      <c r="C13" s="64">
        <f>D13-0.9</f>
        <v>42.1</v>
      </c>
      <c r="D13" s="64">
        <v>43</v>
      </c>
      <c r="E13" s="64">
        <f>D13+1.1</f>
        <v>44.1</v>
      </c>
      <c r="F13" s="62"/>
      <c r="G13" s="62"/>
      <c r="H13" s="58"/>
      <c r="I13" s="186" t="s">
        <v>168</v>
      </c>
      <c r="J13" s="186" t="s">
        <v>168</v>
      </c>
      <c r="K13" s="186" t="s">
        <v>168</v>
      </c>
      <c r="L13" s="186" t="s">
        <v>198</v>
      </c>
      <c r="M13" s="93"/>
      <c r="N13" s="94"/>
    </row>
    <row r="14" ht="29" customHeight="1" spans="1:14">
      <c r="A14" s="68" t="s">
        <v>169</v>
      </c>
      <c r="B14" s="64">
        <v>5</v>
      </c>
      <c r="C14" s="69">
        <v>5</v>
      </c>
      <c r="D14" s="69">
        <v>5</v>
      </c>
      <c r="E14" s="69">
        <v>5</v>
      </c>
      <c r="F14" s="62"/>
      <c r="G14" s="62"/>
      <c r="H14" s="58"/>
      <c r="I14" s="64">
        <v>0</v>
      </c>
      <c r="J14" s="69">
        <v>0</v>
      </c>
      <c r="K14" s="69">
        <v>0</v>
      </c>
      <c r="L14" s="64">
        <v>0</v>
      </c>
      <c r="M14" s="95"/>
      <c r="N14" s="96"/>
    </row>
    <row r="15" ht="29" customHeight="1" spans="1:14">
      <c r="A15" s="68" t="s">
        <v>170</v>
      </c>
      <c r="B15" s="64">
        <f>C15-0.5</f>
        <v>17</v>
      </c>
      <c r="C15" s="64">
        <f>D15-0.5</f>
        <v>17.5</v>
      </c>
      <c r="D15" s="64">
        <v>18</v>
      </c>
      <c r="E15" s="64">
        <f>D15+0.5</f>
        <v>18.5</v>
      </c>
      <c r="F15" s="62"/>
      <c r="G15" s="62"/>
      <c r="H15" s="58"/>
      <c r="I15" s="64">
        <v>0</v>
      </c>
      <c r="J15" s="64">
        <v>0</v>
      </c>
      <c r="K15" s="64">
        <v>0</v>
      </c>
      <c r="L15" s="64">
        <v>0</v>
      </c>
      <c r="M15" s="95"/>
      <c r="N15" s="97"/>
    </row>
    <row r="16" ht="29" customHeight="1" spans="1:14">
      <c r="A16" s="68" t="s">
        <v>171</v>
      </c>
      <c r="B16" s="70">
        <v>14</v>
      </c>
      <c r="C16" s="70">
        <v>14</v>
      </c>
      <c r="D16" s="70">
        <v>15</v>
      </c>
      <c r="E16" s="70">
        <v>15</v>
      </c>
      <c r="F16" s="62"/>
      <c r="G16" s="62"/>
      <c r="H16" s="58"/>
      <c r="I16" s="64">
        <v>0</v>
      </c>
      <c r="J16" s="186" t="s">
        <v>168</v>
      </c>
      <c r="K16" s="186" t="s">
        <v>172</v>
      </c>
      <c r="L16" s="64">
        <v>0</v>
      </c>
      <c r="M16" s="93"/>
      <c r="N16" s="98"/>
    </row>
    <row r="17" s="48" customFormat="1" ht="29" customHeight="1" spans="1:14">
      <c r="A17" s="63" t="s">
        <v>173</v>
      </c>
      <c r="B17" s="64">
        <v>14</v>
      </c>
      <c r="C17" s="64">
        <v>14</v>
      </c>
      <c r="D17" s="64">
        <v>15</v>
      </c>
      <c r="E17" s="64">
        <v>15</v>
      </c>
      <c r="F17" s="71"/>
      <c r="G17" s="71"/>
      <c r="H17" s="72"/>
      <c r="I17" s="64">
        <v>0</v>
      </c>
      <c r="J17" s="64">
        <v>0</v>
      </c>
      <c r="K17" s="64">
        <v>0</v>
      </c>
      <c r="L17" s="64">
        <v>0</v>
      </c>
      <c r="M17" s="99"/>
      <c r="N17" s="100"/>
    </row>
    <row r="18" s="48" customFormat="1" ht="29" customHeight="1" spans="1:14">
      <c r="A18" s="63" t="s">
        <v>174</v>
      </c>
      <c r="B18" s="64">
        <v>18</v>
      </c>
      <c r="C18" s="64">
        <v>18</v>
      </c>
      <c r="D18" s="64">
        <v>19</v>
      </c>
      <c r="E18" s="64">
        <v>19</v>
      </c>
      <c r="F18" s="71"/>
      <c r="G18" s="71"/>
      <c r="H18" s="72"/>
      <c r="I18" s="64">
        <v>0</v>
      </c>
      <c r="J18" s="64">
        <v>0</v>
      </c>
      <c r="K18" s="64">
        <v>-0.5</v>
      </c>
      <c r="L18" s="64">
        <v>0</v>
      </c>
      <c r="M18" s="99"/>
      <c r="N18" s="100"/>
    </row>
    <row r="19" s="48" customFormat="1" ht="29" customHeight="1" spans="1:14">
      <c r="A19" s="73" t="s">
        <v>175</v>
      </c>
      <c r="B19" s="64">
        <v>17</v>
      </c>
      <c r="C19" s="64">
        <v>17</v>
      </c>
      <c r="D19" s="64">
        <v>18</v>
      </c>
      <c r="E19" s="64">
        <v>18</v>
      </c>
      <c r="F19" s="71"/>
      <c r="G19" s="71"/>
      <c r="H19" s="72"/>
      <c r="I19" s="64">
        <v>0</v>
      </c>
      <c r="J19" s="64">
        <v>0</v>
      </c>
      <c r="K19" s="64">
        <v>0</v>
      </c>
      <c r="L19" s="64">
        <v>0</v>
      </c>
      <c r="M19" s="99"/>
      <c r="N19" s="100"/>
    </row>
    <row r="20" s="48" customFormat="1" ht="29" customHeight="1" spans="1:14">
      <c r="A20" s="73" t="s">
        <v>176</v>
      </c>
      <c r="B20" s="64">
        <v>15</v>
      </c>
      <c r="C20" s="64">
        <v>15</v>
      </c>
      <c r="D20" s="64">
        <v>16</v>
      </c>
      <c r="E20" s="64">
        <v>16</v>
      </c>
      <c r="F20" s="74"/>
      <c r="G20" s="74"/>
      <c r="H20" s="72"/>
      <c r="I20" s="64">
        <v>0</v>
      </c>
      <c r="J20" s="64">
        <v>0</v>
      </c>
      <c r="K20" s="64">
        <v>0</v>
      </c>
      <c r="L20" s="64">
        <v>0</v>
      </c>
      <c r="M20" s="99"/>
      <c r="N20" s="100"/>
    </row>
    <row r="21" s="48" customFormat="1" ht="29" customHeight="1" spans="1:14">
      <c r="A21" s="73" t="s">
        <v>177</v>
      </c>
      <c r="B21" s="64">
        <v>14</v>
      </c>
      <c r="C21" s="64">
        <v>14</v>
      </c>
      <c r="D21" s="64">
        <v>15</v>
      </c>
      <c r="E21" s="64">
        <v>15</v>
      </c>
      <c r="F21" s="75"/>
      <c r="G21" s="76"/>
      <c r="H21" s="72"/>
      <c r="I21" s="64">
        <v>0</v>
      </c>
      <c r="J21" s="64">
        <v>0</v>
      </c>
      <c r="K21" s="64">
        <v>0</v>
      </c>
      <c r="L21" s="64">
        <v>0</v>
      </c>
      <c r="M21" s="99"/>
      <c r="N21" s="100"/>
    </row>
    <row r="22" ht="29" customHeight="1" spans="1:14">
      <c r="A22" s="77"/>
      <c r="B22" s="78"/>
      <c r="C22" s="79"/>
      <c r="D22" s="79"/>
      <c r="E22" s="80"/>
      <c r="F22" s="80"/>
      <c r="G22" s="81"/>
      <c r="H22" s="82"/>
      <c r="I22" s="101"/>
      <c r="J22" s="102"/>
      <c r="K22" s="103"/>
      <c r="L22" s="102"/>
      <c r="M22" s="102"/>
      <c r="N22" s="104"/>
    </row>
    <row r="23" ht="16.35" spans="1:14">
      <c r="A23" s="83" t="s">
        <v>128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ht="15.6" spans="1:14">
      <c r="A24" s="49" t="s">
        <v>178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ht="15.6" spans="1:14">
      <c r="A25" s="84"/>
      <c r="B25" s="84"/>
      <c r="C25" s="84"/>
      <c r="D25" s="84"/>
      <c r="E25" s="84"/>
      <c r="F25" s="84"/>
      <c r="G25" s="84"/>
      <c r="H25" s="84"/>
      <c r="I25" s="83" t="s">
        <v>200</v>
      </c>
      <c r="J25" s="105">
        <v>44720</v>
      </c>
      <c r="K25" s="83" t="s">
        <v>180</v>
      </c>
      <c r="L25" s="83"/>
      <c r="M25" s="83" t="s">
        <v>181</v>
      </c>
      <c r="N25" s="4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tabSelected="1" zoomScale="125" zoomScaleNormal="125" workbookViewId="0">
      <selection activeCell="A19" sqref="A19:K19"/>
    </sheetView>
  </sheetViews>
  <sheetFormatPr defaultColWidth="10.1666666666667" defaultRowHeight="15.6"/>
  <cols>
    <col min="1" max="1" width="9.66666666666667" style="108" customWidth="1"/>
    <col min="2" max="2" width="11.1666666666667" style="108" customWidth="1"/>
    <col min="3" max="3" width="9.16666666666667" style="108" customWidth="1"/>
    <col min="4" max="4" width="9.5" style="108" customWidth="1"/>
    <col min="5" max="5" width="11.1" style="108" customWidth="1"/>
    <col min="6" max="6" width="10.3333333333333" style="108" customWidth="1"/>
    <col min="7" max="7" width="9.5" style="108" customWidth="1"/>
    <col min="8" max="8" width="9.16666666666667" style="108" customWidth="1"/>
    <col min="9" max="9" width="8.16666666666667" style="108" customWidth="1"/>
    <col min="10" max="10" width="10.5" style="108" customWidth="1"/>
    <col min="11" max="11" width="12.1666666666667" style="108" customWidth="1"/>
    <col min="12" max="16384" width="10.1666666666667" style="108"/>
  </cols>
  <sheetData>
    <row r="1" ht="26.55" spans="1:11">
      <c r="A1" s="109" t="s">
        <v>201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54</v>
      </c>
      <c r="B2" s="111" t="s">
        <v>55</v>
      </c>
      <c r="C2" s="111"/>
      <c r="D2" s="112" t="s">
        <v>63</v>
      </c>
      <c r="E2" s="113" t="s">
        <v>64</v>
      </c>
      <c r="F2" s="114" t="s">
        <v>202</v>
      </c>
      <c r="G2" s="115" t="s">
        <v>71</v>
      </c>
      <c r="H2" s="115"/>
      <c r="I2" s="145" t="s">
        <v>58</v>
      </c>
      <c r="J2" s="168" t="s">
        <v>150</v>
      </c>
      <c r="K2" s="169"/>
    </row>
    <row r="3" spans="1:11">
      <c r="A3" s="116" t="s">
        <v>78</v>
      </c>
      <c r="B3" s="117">
        <v>325</v>
      </c>
      <c r="C3" s="118"/>
      <c r="D3" s="119" t="s">
        <v>203</v>
      </c>
      <c r="E3" s="120">
        <v>44788</v>
      </c>
      <c r="F3" s="121"/>
      <c r="G3" s="121"/>
      <c r="H3" s="122" t="s">
        <v>204</v>
      </c>
      <c r="I3" s="122"/>
      <c r="J3" s="122"/>
      <c r="K3" s="170"/>
    </row>
    <row r="4" spans="1:11">
      <c r="A4" s="123" t="s">
        <v>74</v>
      </c>
      <c r="B4" s="117">
        <v>1</v>
      </c>
      <c r="C4" s="118">
        <v>4</v>
      </c>
      <c r="D4" s="124" t="s">
        <v>205</v>
      </c>
      <c r="E4" s="121" t="s">
        <v>206</v>
      </c>
      <c r="F4" s="121"/>
      <c r="G4" s="121"/>
      <c r="H4" s="124" t="s">
        <v>207</v>
      </c>
      <c r="I4" s="124"/>
      <c r="J4" s="138" t="s">
        <v>68</v>
      </c>
      <c r="K4" s="171" t="s">
        <v>69</v>
      </c>
    </row>
    <row r="5" spans="1:11">
      <c r="A5" s="123" t="s">
        <v>208</v>
      </c>
      <c r="B5" s="117" t="s">
        <v>209</v>
      </c>
      <c r="C5" s="118"/>
      <c r="D5" s="119" t="s">
        <v>210</v>
      </c>
      <c r="E5" s="119"/>
      <c r="F5" s="119" t="s">
        <v>211</v>
      </c>
      <c r="G5" s="119" t="s">
        <v>212</v>
      </c>
      <c r="H5" s="124" t="s">
        <v>213</v>
      </c>
      <c r="I5" s="124"/>
      <c r="J5" s="138" t="s">
        <v>68</v>
      </c>
      <c r="K5" s="171" t="s">
        <v>69</v>
      </c>
    </row>
    <row r="6" spans="1:11">
      <c r="A6" s="125" t="s">
        <v>214</v>
      </c>
      <c r="B6" s="126">
        <v>90</v>
      </c>
      <c r="C6" s="127"/>
      <c r="D6" s="128" t="s">
        <v>215</v>
      </c>
      <c r="E6" s="129"/>
      <c r="F6" s="130">
        <v>195</v>
      </c>
      <c r="G6" s="128"/>
      <c r="H6" s="131" t="s">
        <v>216</v>
      </c>
      <c r="I6" s="131"/>
      <c r="J6" s="130" t="s">
        <v>68</v>
      </c>
      <c r="K6" s="172" t="s">
        <v>69</v>
      </c>
    </row>
    <row r="7" ht="16.3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217</v>
      </c>
      <c r="B8" s="114" t="s">
        <v>218</v>
      </c>
      <c r="C8" s="114" t="s">
        <v>219</v>
      </c>
      <c r="D8" s="114" t="s">
        <v>220</v>
      </c>
      <c r="E8" s="114" t="s">
        <v>221</v>
      </c>
      <c r="F8" s="114" t="s">
        <v>222</v>
      </c>
      <c r="G8" s="136"/>
      <c r="H8" s="137"/>
      <c r="I8" s="137"/>
      <c r="J8" s="137"/>
      <c r="K8" s="173"/>
    </row>
    <row r="9" spans="1:11">
      <c r="A9" s="123" t="s">
        <v>223</v>
      </c>
      <c r="B9" s="124"/>
      <c r="C9" s="138" t="s">
        <v>68</v>
      </c>
      <c r="D9" s="138" t="s">
        <v>69</v>
      </c>
      <c r="E9" s="119" t="s">
        <v>224</v>
      </c>
      <c r="F9" s="139" t="s">
        <v>225</v>
      </c>
      <c r="G9" s="140"/>
      <c r="H9" s="141"/>
      <c r="I9" s="141"/>
      <c r="J9" s="141"/>
      <c r="K9" s="174"/>
    </row>
    <row r="10" spans="1:11">
      <c r="A10" s="123" t="s">
        <v>226</v>
      </c>
      <c r="B10" s="124"/>
      <c r="C10" s="138" t="s">
        <v>68</v>
      </c>
      <c r="D10" s="138" t="s">
        <v>69</v>
      </c>
      <c r="E10" s="119" t="s">
        <v>227</v>
      </c>
      <c r="F10" s="139" t="s">
        <v>228</v>
      </c>
      <c r="G10" s="140" t="s">
        <v>229</v>
      </c>
      <c r="H10" s="141"/>
      <c r="I10" s="141"/>
      <c r="J10" s="141"/>
      <c r="K10" s="174"/>
    </row>
    <row r="11" spans="1:11">
      <c r="A11" s="142" t="s">
        <v>190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5"/>
    </row>
    <row r="12" spans="1:11">
      <c r="A12" s="116" t="s">
        <v>92</v>
      </c>
      <c r="B12" s="138" t="s">
        <v>88</v>
      </c>
      <c r="C12" s="138" t="s">
        <v>89</v>
      </c>
      <c r="D12" s="139"/>
      <c r="E12" s="119" t="s">
        <v>90</v>
      </c>
      <c r="F12" s="138" t="s">
        <v>88</v>
      </c>
      <c r="G12" s="138" t="s">
        <v>89</v>
      </c>
      <c r="H12" s="138"/>
      <c r="I12" s="119" t="s">
        <v>230</v>
      </c>
      <c r="J12" s="138" t="s">
        <v>88</v>
      </c>
      <c r="K12" s="171" t="s">
        <v>89</v>
      </c>
    </row>
    <row r="13" spans="1:11">
      <c r="A13" s="116" t="s">
        <v>95</v>
      </c>
      <c r="B13" s="138" t="s">
        <v>88</v>
      </c>
      <c r="C13" s="138" t="s">
        <v>89</v>
      </c>
      <c r="D13" s="139"/>
      <c r="E13" s="119" t="s">
        <v>100</v>
      </c>
      <c r="F13" s="138" t="s">
        <v>88</v>
      </c>
      <c r="G13" s="138" t="s">
        <v>89</v>
      </c>
      <c r="H13" s="138"/>
      <c r="I13" s="119" t="s">
        <v>231</v>
      </c>
      <c r="J13" s="138" t="s">
        <v>88</v>
      </c>
      <c r="K13" s="171" t="s">
        <v>89</v>
      </c>
    </row>
    <row r="14" ht="16.35" spans="1:11">
      <c r="A14" s="125" t="s">
        <v>232</v>
      </c>
      <c r="B14" s="130" t="s">
        <v>88</v>
      </c>
      <c r="C14" s="130" t="s">
        <v>89</v>
      </c>
      <c r="D14" s="129"/>
      <c r="E14" s="128" t="s">
        <v>233</v>
      </c>
      <c r="F14" s="130" t="s">
        <v>88</v>
      </c>
      <c r="G14" s="130" t="s">
        <v>89</v>
      </c>
      <c r="H14" s="130"/>
      <c r="I14" s="128" t="s">
        <v>234</v>
      </c>
      <c r="J14" s="130" t="s">
        <v>88</v>
      </c>
      <c r="K14" s="172" t="s">
        <v>89</v>
      </c>
    </row>
    <row r="15" ht="16.35" spans="1:11">
      <c r="A15" s="132"/>
      <c r="B15" s="144"/>
      <c r="C15" s="144"/>
      <c r="D15" s="133"/>
      <c r="E15" s="132"/>
      <c r="F15" s="144"/>
      <c r="G15" s="144"/>
      <c r="H15" s="144"/>
      <c r="I15" s="132"/>
      <c r="J15" s="144"/>
      <c r="K15" s="144"/>
    </row>
    <row r="16" s="106" customFormat="1" spans="1:11">
      <c r="A16" s="110" t="s">
        <v>235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6"/>
    </row>
    <row r="17" spans="1:11">
      <c r="A17" s="123" t="s">
        <v>236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7"/>
    </row>
    <row r="18" spans="1:11">
      <c r="A18" s="123" t="s">
        <v>237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7"/>
    </row>
    <row r="19" spans="1:11">
      <c r="A19" s="146" t="s">
        <v>238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1"/>
    </row>
    <row r="20" spans="1:11">
      <c r="A20" s="147" t="s">
        <v>239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78"/>
    </row>
    <row r="21" spans="1:11">
      <c r="A21" s="147" t="s">
        <v>240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78"/>
    </row>
    <row r="22" spans="1:11">
      <c r="A22" s="147" t="s">
        <v>241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8"/>
    </row>
    <row r="23" spans="1:11">
      <c r="A23" s="149" t="s">
        <v>242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79"/>
    </row>
    <row r="24" spans="1:11">
      <c r="A24" s="123" t="s">
        <v>127</v>
      </c>
      <c r="B24" s="124"/>
      <c r="C24" s="138" t="s">
        <v>68</v>
      </c>
      <c r="D24" s="138" t="s">
        <v>69</v>
      </c>
      <c r="E24" s="122"/>
      <c r="F24" s="122"/>
      <c r="G24" s="122"/>
      <c r="H24" s="122"/>
      <c r="I24" s="122"/>
      <c r="J24" s="122"/>
      <c r="K24" s="170"/>
    </row>
    <row r="25" ht="16.35" spans="1:11">
      <c r="A25" s="151" t="s">
        <v>243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0"/>
    </row>
    <row r="26" ht="16.3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1"/>
    </row>
    <row r="28" spans="1:11">
      <c r="A28" s="156" t="s">
        <v>245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2"/>
    </row>
    <row r="29" spans="1:11">
      <c r="A29" s="156" t="s">
        <v>246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2"/>
    </row>
    <row r="33" ht="23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2"/>
    </row>
    <row r="34" ht="23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8"/>
    </row>
    <row r="35" ht="23" customHeight="1" spans="1:11">
      <c r="A35" s="158"/>
      <c r="B35" s="148"/>
      <c r="C35" s="148"/>
      <c r="D35" s="148"/>
      <c r="E35" s="148"/>
      <c r="F35" s="148"/>
      <c r="G35" s="148"/>
      <c r="H35" s="148"/>
      <c r="I35" s="148"/>
      <c r="J35" s="148"/>
      <c r="K35" s="178"/>
    </row>
    <row r="36" ht="23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ht="18.75" customHeight="1" spans="1:11">
      <c r="A37" s="161" t="s">
        <v>247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="107" customFormat="1" ht="18.75" customHeight="1" spans="1:11">
      <c r="A38" s="123" t="s">
        <v>248</v>
      </c>
      <c r="B38" s="124"/>
      <c r="C38" s="124"/>
      <c r="D38" s="122" t="s">
        <v>249</v>
      </c>
      <c r="E38" s="122"/>
      <c r="F38" s="163" t="s">
        <v>250</v>
      </c>
      <c r="G38" s="164"/>
      <c r="H38" s="124" t="s">
        <v>251</v>
      </c>
      <c r="I38" s="124"/>
      <c r="J38" s="124" t="s">
        <v>252</v>
      </c>
      <c r="K38" s="177"/>
    </row>
    <row r="39" ht="18.75" customHeight="1" spans="1:13">
      <c r="A39" s="123" t="s">
        <v>128</v>
      </c>
      <c r="B39" s="124" t="s">
        <v>253</v>
      </c>
      <c r="C39" s="124"/>
      <c r="D39" s="124"/>
      <c r="E39" s="124"/>
      <c r="F39" s="124"/>
      <c r="G39" s="124"/>
      <c r="H39" s="124"/>
      <c r="I39" s="124"/>
      <c r="J39" s="124"/>
      <c r="K39" s="177"/>
      <c r="M39" s="107"/>
    </row>
    <row r="40" ht="31" customHeight="1" spans="1:1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77"/>
    </row>
    <row r="4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77"/>
    </row>
    <row r="42" ht="32" customHeight="1" spans="1:11">
      <c r="A42" s="125" t="s">
        <v>140</v>
      </c>
      <c r="B42" s="165" t="s">
        <v>254</v>
      </c>
      <c r="C42" s="165"/>
      <c r="D42" s="128" t="s">
        <v>255</v>
      </c>
      <c r="E42" s="129" t="s">
        <v>256</v>
      </c>
      <c r="F42" s="128" t="s">
        <v>143</v>
      </c>
      <c r="G42" s="166">
        <v>44763</v>
      </c>
      <c r="H42" s="167" t="s">
        <v>144</v>
      </c>
      <c r="I42" s="167"/>
      <c r="J42" s="165" t="s">
        <v>182</v>
      </c>
      <c r="K42" s="18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322580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271780</xdr:colOff>
                    <xdr:row>9</xdr:row>
                    <xdr:rowOff>0</xdr:rowOff>
                  </from>
                  <to>
                    <xdr:col>3</xdr:col>
                    <xdr:colOff>360680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400685</xdr:colOff>
                    <xdr:row>7</xdr:row>
                    <xdr:rowOff>0</xdr:rowOff>
                  </from>
                  <to>
                    <xdr:col>3</xdr:col>
                    <xdr:colOff>128270</xdr:colOff>
                    <xdr:row>8</xdr:row>
                    <xdr:rowOff>31115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25"/>
  <sheetViews>
    <sheetView topLeftCell="A5" workbookViewId="0">
      <selection activeCell="L10" sqref="L10"/>
    </sheetView>
  </sheetViews>
  <sheetFormatPr defaultColWidth="9" defaultRowHeight="26" customHeight="1"/>
  <cols>
    <col min="1" max="1" width="20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148</v>
      </c>
      <c r="B2" s="53" t="s">
        <v>59</v>
      </c>
      <c r="C2" s="53"/>
      <c r="D2" s="54" t="s">
        <v>70</v>
      </c>
      <c r="E2" s="53" t="s">
        <v>71</v>
      </c>
      <c r="F2" s="53"/>
      <c r="G2" s="53"/>
      <c r="H2" s="55"/>
      <c r="I2" s="85" t="s">
        <v>58</v>
      </c>
      <c r="J2" s="53" t="s">
        <v>150</v>
      </c>
      <c r="K2" s="53"/>
      <c r="L2" s="53"/>
      <c r="M2" s="53"/>
      <c r="N2" s="86"/>
    </row>
    <row r="3" ht="29" customHeight="1" spans="1:14">
      <c r="A3" s="56" t="s">
        <v>151</v>
      </c>
      <c r="B3" s="57" t="s">
        <v>152</v>
      </c>
      <c r="C3" s="57"/>
      <c r="D3" s="57"/>
      <c r="E3" s="57"/>
      <c r="F3" s="57"/>
      <c r="G3" s="57"/>
      <c r="H3" s="58"/>
      <c r="I3" s="87" t="s">
        <v>153</v>
      </c>
      <c r="J3" s="87"/>
      <c r="K3" s="87"/>
      <c r="L3" s="87"/>
      <c r="M3" s="87"/>
      <c r="N3" s="88"/>
    </row>
    <row r="4" ht="29" customHeight="1" spans="1:14">
      <c r="A4" s="56"/>
      <c r="B4" s="59" t="s">
        <v>115</v>
      </c>
      <c r="C4" s="59" t="s">
        <v>116</v>
      </c>
      <c r="D4" s="60" t="s">
        <v>117</v>
      </c>
      <c r="E4" s="59" t="s">
        <v>118</v>
      </c>
      <c r="F4" s="59" t="s">
        <v>119</v>
      </c>
      <c r="G4" s="59" t="s">
        <v>120</v>
      </c>
      <c r="H4" s="58"/>
      <c r="I4" s="59" t="s">
        <v>115</v>
      </c>
      <c r="J4" s="59" t="s">
        <v>116</v>
      </c>
      <c r="K4" s="60" t="s">
        <v>117</v>
      </c>
      <c r="L4" s="59" t="s">
        <v>118</v>
      </c>
      <c r="M4" s="89"/>
      <c r="N4" s="90"/>
    </row>
    <row r="5" ht="29" customHeight="1" spans="1:14">
      <c r="A5" s="56"/>
      <c r="B5" s="61" t="s">
        <v>154</v>
      </c>
      <c r="C5" s="61" t="s">
        <v>155</v>
      </c>
      <c r="D5" s="61" t="s">
        <v>156</v>
      </c>
      <c r="E5" s="61" t="s">
        <v>157</v>
      </c>
      <c r="F5" s="62"/>
      <c r="G5" s="62"/>
      <c r="H5" s="58"/>
      <c r="I5" s="61" t="s">
        <v>154</v>
      </c>
      <c r="J5" s="61" t="s">
        <v>155</v>
      </c>
      <c r="K5" s="61" t="s">
        <v>156</v>
      </c>
      <c r="L5" s="61" t="s">
        <v>157</v>
      </c>
      <c r="M5" s="91"/>
      <c r="N5" s="92"/>
    </row>
    <row r="6" ht="29" customHeight="1" spans="1:14">
      <c r="A6" s="63" t="s">
        <v>158</v>
      </c>
      <c r="B6" s="64">
        <f>C6-2.1</f>
        <v>102.8</v>
      </c>
      <c r="C6" s="64">
        <f>D6-2.1</f>
        <v>104.9</v>
      </c>
      <c r="D6" s="64">
        <v>107</v>
      </c>
      <c r="E6" s="64">
        <f>D6+2.1</f>
        <v>109.1</v>
      </c>
      <c r="F6" s="62"/>
      <c r="G6" s="62"/>
      <c r="H6" s="58"/>
      <c r="I6" s="93" t="s">
        <v>257</v>
      </c>
      <c r="J6" s="93" t="s">
        <v>257</v>
      </c>
      <c r="K6" s="93" t="s">
        <v>258</v>
      </c>
      <c r="L6" s="93" t="s">
        <v>257</v>
      </c>
      <c r="M6" s="93"/>
      <c r="N6" s="94"/>
    </row>
    <row r="7" ht="29" customHeight="1" spans="1:14">
      <c r="A7" s="63" t="s">
        <v>160</v>
      </c>
      <c r="B7" s="64">
        <f>C7-4</f>
        <v>80</v>
      </c>
      <c r="C7" s="64">
        <f>D7-4</f>
        <v>84</v>
      </c>
      <c r="D7" s="64">
        <v>88</v>
      </c>
      <c r="E7" s="64">
        <f t="shared" ref="E7:E9" si="0">D7+4</f>
        <v>92</v>
      </c>
      <c r="F7" s="62"/>
      <c r="G7" s="62"/>
      <c r="H7" s="58"/>
      <c r="I7" s="93" t="s">
        <v>257</v>
      </c>
      <c r="J7" s="93" t="s">
        <v>257</v>
      </c>
      <c r="K7" s="93" t="s">
        <v>257</v>
      </c>
      <c r="L7" s="93" t="s">
        <v>257</v>
      </c>
      <c r="M7" s="93"/>
      <c r="N7" s="94"/>
    </row>
    <row r="8" ht="29" customHeight="1" spans="1:14">
      <c r="A8" s="63" t="s">
        <v>162</v>
      </c>
      <c r="B8" s="64">
        <f>C8-4</f>
        <v>98</v>
      </c>
      <c r="C8" s="64">
        <f>D8-4</f>
        <v>102</v>
      </c>
      <c r="D8" s="64">
        <v>106</v>
      </c>
      <c r="E8" s="64">
        <f t="shared" si="0"/>
        <v>110</v>
      </c>
      <c r="F8" s="62"/>
      <c r="G8" s="62"/>
      <c r="H8" s="58"/>
      <c r="I8" s="93" t="s">
        <v>257</v>
      </c>
      <c r="J8" s="93" t="s">
        <v>257</v>
      </c>
      <c r="K8" s="93" t="s">
        <v>259</v>
      </c>
      <c r="L8" s="93" t="s">
        <v>257</v>
      </c>
      <c r="M8" s="93"/>
      <c r="N8" s="94"/>
    </row>
    <row r="9" ht="29" customHeight="1" spans="1:14">
      <c r="A9" s="63" t="s">
        <v>163</v>
      </c>
      <c r="B9" s="64">
        <f>C9-3.6</f>
        <v>108.8</v>
      </c>
      <c r="C9" s="64">
        <f>D9-3.6</f>
        <v>112.4</v>
      </c>
      <c r="D9" s="64">
        <v>116</v>
      </c>
      <c r="E9" s="64">
        <f t="shared" si="0"/>
        <v>120</v>
      </c>
      <c r="F9" s="62"/>
      <c r="G9" s="62"/>
      <c r="H9" s="58"/>
      <c r="I9" s="93" t="s">
        <v>257</v>
      </c>
      <c r="J9" s="93" t="s">
        <v>260</v>
      </c>
      <c r="K9" s="93" t="s">
        <v>257</v>
      </c>
      <c r="L9" s="93" t="s">
        <v>257</v>
      </c>
      <c r="M9" s="93"/>
      <c r="N9" s="94"/>
    </row>
    <row r="10" ht="29" customHeight="1" spans="1:14">
      <c r="A10" s="65" t="s">
        <v>164</v>
      </c>
      <c r="B10" s="64">
        <v>33.2</v>
      </c>
      <c r="C10" s="64">
        <v>34.3</v>
      </c>
      <c r="D10" s="64">
        <v>35.5</v>
      </c>
      <c r="E10" s="64">
        <v>36.8</v>
      </c>
      <c r="F10" s="62"/>
      <c r="G10" s="62"/>
      <c r="H10" s="58"/>
      <c r="I10" s="93" t="s">
        <v>261</v>
      </c>
      <c r="J10" s="93" t="s">
        <v>258</v>
      </c>
      <c r="K10" s="93" t="s">
        <v>258</v>
      </c>
      <c r="L10" s="93" t="s">
        <v>262</v>
      </c>
      <c r="M10" s="93"/>
      <c r="N10" s="94"/>
    </row>
    <row r="11" ht="29" customHeight="1" spans="1:14">
      <c r="A11" s="63" t="s">
        <v>165</v>
      </c>
      <c r="B11" s="64">
        <f>C11-0.5</f>
        <v>24</v>
      </c>
      <c r="C11" s="64">
        <f>D11-0.5</f>
        <v>24.5</v>
      </c>
      <c r="D11" s="64">
        <v>25</v>
      </c>
      <c r="E11" s="64">
        <f>D11+0.5</f>
        <v>25.5</v>
      </c>
      <c r="F11" s="62"/>
      <c r="G11" s="62"/>
      <c r="H11" s="58"/>
      <c r="I11" s="93" t="s">
        <v>257</v>
      </c>
      <c r="J11" s="93" t="s">
        <v>257</v>
      </c>
      <c r="K11" s="93" t="s">
        <v>257</v>
      </c>
      <c r="L11" s="93" t="s">
        <v>257</v>
      </c>
      <c r="M11" s="93"/>
      <c r="N11" s="94"/>
    </row>
    <row r="12" ht="29" customHeight="1" spans="1:14">
      <c r="A12" s="66" t="s">
        <v>166</v>
      </c>
      <c r="B12" s="64">
        <f>C12-0.7</f>
        <v>30.7</v>
      </c>
      <c r="C12" s="64">
        <f>D12-0.6</f>
        <v>31.4</v>
      </c>
      <c r="D12" s="64">
        <v>32</v>
      </c>
      <c r="E12" s="64">
        <f>D12+0.6</f>
        <v>32.6</v>
      </c>
      <c r="F12" s="62"/>
      <c r="G12" s="62"/>
      <c r="H12" s="58"/>
      <c r="I12" s="93" t="s">
        <v>263</v>
      </c>
      <c r="J12" s="93" t="s">
        <v>264</v>
      </c>
      <c r="K12" s="93" t="s">
        <v>265</v>
      </c>
      <c r="L12" s="93" t="s">
        <v>266</v>
      </c>
      <c r="M12" s="93"/>
      <c r="N12" s="94"/>
    </row>
    <row r="13" ht="29" customHeight="1" spans="1:14">
      <c r="A13" s="67" t="s">
        <v>167</v>
      </c>
      <c r="B13" s="64">
        <f>C13-0.9</f>
        <v>41.2</v>
      </c>
      <c r="C13" s="64">
        <f>D13-0.9</f>
        <v>42.1</v>
      </c>
      <c r="D13" s="64">
        <v>43</v>
      </c>
      <c r="E13" s="64">
        <f>D13+1.1</f>
        <v>44.1</v>
      </c>
      <c r="F13" s="62"/>
      <c r="G13" s="62"/>
      <c r="H13" s="58"/>
      <c r="I13" s="93" t="s">
        <v>257</v>
      </c>
      <c r="J13" s="93" t="s">
        <v>257</v>
      </c>
      <c r="K13" s="93" t="s">
        <v>267</v>
      </c>
      <c r="L13" s="93" t="s">
        <v>257</v>
      </c>
      <c r="M13" s="93"/>
      <c r="N13" s="94"/>
    </row>
    <row r="14" ht="29" customHeight="1" spans="1:14">
      <c r="A14" s="68" t="s">
        <v>169</v>
      </c>
      <c r="B14" s="64">
        <v>5</v>
      </c>
      <c r="C14" s="69">
        <v>5</v>
      </c>
      <c r="D14" s="69">
        <v>5</v>
      </c>
      <c r="E14" s="69">
        <v>5</v>
      </c>
      <c r="F14" s="62"/>
      <c r="G14" s="62"/>
      <c r="H14" s="58"/>
      <c r="I14" s="93" t="s">
        <v>257</v>
      </c>
      <c r="J14" s="93" t="s">
        <v>257</v>
      </c>
      <c r="K14" s="93" t="s">
        <v>257</v>
      </c>
      <c r="L14" s="93" t="s">
        <v>257</v>
      </c>
      <c r="M14" s="95"/>
      <c r="N14" s="96"/>
    </row>
    <row r="15" ht="29" customHeight="1" spans="1:14">
      <c r="A15" s="68" t="s">
        <v>170</v>
      </c>
      <c r="B15" s="64">
        <f>C15-0.5</f>
        <v>17</v>
      </c>
      <c r="C15" s="64">
        <f>D15-0.5</f>
        <v>17.5</v>
      </c>
      <c r="D15" s="64">
        <v>18</v>
      </c>
      <c r="E15" s="64">
        <f>D15+0.5</f>
        <v>18.5</v>
      </c>
      <c r="F15" s="62"/>
      <c r="G15" s="62"/>
      <c r="H15" s="58"/>
      <c r="I15" s="93" t="s">
        <v>257</v>
      </c>
      <c r="J15" s="93">
        <v>0</v>
      </c>
      <c r="K15" s="93" t="s">
        <v>257</v>
      </c>
      <c r="L15" s="93" t="s">
        <v>257</v>
      </c>
      <c r="M15" s="95"/>
      <c r="N15" s="97"/>
    </row>
    <row r="16" ht="29" customHeight="1" spans="1:14">
      <c r="A16" s="68" t="s">
        <v>171</v>
      </c>
      <c r="B16" s="70">
        <v>14</v>
      </c>
      <c r="C16" s="70">
        <v>14</v>
      </c>
      <c r="D16" s="70">
        <v>15</v>
      </c>
      <c r="E16" s="70">
        <v>15</v>
      </c>
      <c r="F16" s="62"/>
      <c r="G16" s="62"/>
      <c r="H16" s="58"/>
      <c r="I16" s="93" t="s">
        <v>258</v>
      </c>
      <c r="J16" s="93" t="s">
        <v>258</v>
      </c>
      <c r="K16" s="93" t="s">
        <v>268</v>
      </c>
      <c r="L16" s="93" t="s">
        <v>269</v>
      </c>
      <c r="M16" s="93"/>
      <c r="N16" s="98"/>
    </row>
    <row r="17" s="48" customFormat="1" ht="29" customHeight="1" spans="1:14">
      <c r="A17" s="63" t="s">
        <v>173</v>
      </c>
      <c r="B17" s="64">
        <v>14</v>
      </c>
      <c r="C17" s="64">
        <v>14</v>
      </c>
      <c r="D17" s="64">
        <v>15</v>
      </c>
      <c r="E17" s="64">
        <v>15</v>
      </c>
      <c r="F17" s="71"/>
      <c r="G17" s="71"/>
      <c r="H17" s="72"/>
      <c r="I17" s="93" t="s">
        <v>257</v>
      </c>
      <c r="J17" s="93" t="s">
        <v>257</v>
      </c>
      <c r="K17" s="93" t="s">
        <v>257</v>
      </c>
      <c r="L17" s="93" t="s">
        <v>257</v>
      </c>
      <c r="M17" s="99"/>
      <c r="N17" s="100"/>
    </row>
    <row r="18" s="48" customFormat="1" ht="29" customHeight="1" spans="1:14">
      <c r="A18" s="63" t="s">
        <v>174</v>
      </c>
      <c r="B18" s="64">
        <v>18</v>
      </c>
      <c r="C18" s="64">
        <v>18</v>
      </c>
      <c r="D18" s="64">
        <v>19</v>
      </c>
      <c r="E18" s="64">
        <v>19</v>
      </c>
      <c r="F18" s="71"/>
      <c r="G18" s="71"/>
      <c r="H18" s="72"/>
      <c r="I18" s="93" t="s">
        <v>257</v>
      </c>
      <c r="J18" s="93" t="s">
        <v>257</v>
      </c>
      <c r="K18" s="93">
        <v>-0.5</v>
      </c>
      <c r="L18" s="93" t="s">
        <v>257</v>
      </c>
      <c r="M18" s="99"/>
      <c r="N18" s="100"/>
    </row>
    <row r="19" s="48" customFormat="1" ht="29" customHeight="1" spans="1:14">
      <c r="A19" s="73" t="s">
        <v>175</v>
      </c>
      <c r="B19" s="64">
        <v>17</v>
      </c>
      <c r="C19" s="64">
        <v>17</v>
      </c>
      <c r="D19" s="64">
        <v>18</v>
      </c>
      <c r="E19" s="64">
        <v>18</v>
      </c>
      <c r="F19" s="71"/>
      <c r="G19" s="71"/>
      <c r="H19" s="72"/>
      <c r="I19" s="93" t="s">
        <v>257</v>
      </c>
      <c r="J19" s="93" t="s">
        <v>257</v>
      </c>
      <c r="K19" s="93" t="s">
        <v>257</v>
      </c>
      <c r="L19" s="93" t="s">
        <v>257</v>
      </c>
      <c r="M19" s="99"/>
      <c r="N19" s="100"/>
    </row>
    <row r="20" s="48" customFormat="1" ht="29" customHeight="1" spans="1:14">
      <c r="A20" s="73" t="s">
        <v>176</v>
      </c>
      <c r="B20" s="64">
        <v>15</v>
      </c>
      <c r="C20" s="64">
        <v>15</v>
      </c>
      <c r="D20" s="64">
        <v>16</v>
      </c>
      <c r="E20" s="64">
        <v>16</v>
      </c>
      <c r="F20" s="74"/>
      <c r="G20" s="74"/>
      <c r="H20" s="72"/>
      <c r="I20" s="93" t="s">
        <v>257</v>
      </c>
      <c r="J20" s="93" t="s">
        <v>257</v>
      </c>
      <c r="K20" s="93" t="s">
        <v>257</v>
      </c>
      <c r="L20" s="93" t="s">
        <v>257</v>
      </c>
      <c r="M20" s="99"/>
      <c r="N20" s="100"/>
    </row>
    <row r="21" s="48" customFormat="1" ht="29" customHeight="1" spans="1:14">
      <c r="A21" s="73" t="s">
        <v>177</v>
      </c>
      <c r="B21" s="64">
        <v>14</v>
      </c>
      <c r="C21" s="64">
        <v>14</v>
      </c>
      <c r="D21" s="64">
        <v>15</v>
      </c>
      <c r="E21" s="64">
        <v>15</v>
      </c>
      <c r="F21" s="75"/>
      <c r="G21" s="76"/>
      <c r="H21" s="72"/>
      <c r="I21" s="93" t="s">
        <v>257</v>
      </c>
      <c r="J21" s="93" t="s">
        <v>257</v>
      </c>
      <c r="K21" s="93" t="s">
        <v>257</v>
      </c>
      <c r="L21" s="93" t="s">
        <v>257</v>
      </c>
      <c r="M21" s="99"/>
      <c r="N21" s="100"/>
    </row>
    <row r="22" ht="29" customHeight="1" spans="1:14">
      <c r="A22" s="77"/>
      <c r="B22" s="78"/>
      <c r="C22" s="79"/>
      <c r="D22" s="79"/>
      <c r="E22" s="80"/>
      <c r="F22" s="80"/>
      <c r="G22" s="81"/>
      <c r="H22" s="82"/>
      <c r="I22" s="101"/>
      <c r="J22" s="102"/>
      <c r="K22" s="103"/>
      <c r="L22" s="102"/>
      <c r="M22" s="102"/>
      <c r="N22" s="104"/>
    </row>
    <row r="23" ht="16.35" spans="1:14">
      <c r="A23" s="83" t="s">
        <v>128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ht="15.6" spans="1:14">
      <c r="A24" s="49" t="s">
        <v>178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ht="15.6" spans="1:14">
      <c r="A25" s="84"/>
      <c r="B25" s="84"/>
      <c r="C25" s="84"/>
      <c r="D25" s="84"/>
      <c r="E25" s="84"/>
      <c r="F25" s="84"/>
      <c r="G25" s="84"/>
      <c r="H25" s="84"/>
      <c r="I25" s="83" t="s">
        <v>270</v>
      </c>
      <c r="J25" s="105"/>
      <c r="K25" s="83" t="s">
        <v>180</v>
      </c>
      <c r="L25" s="83"/>
      <c r="M25" s="83" t="s">
        <v>181</v>
      </c>
      <c r="N25" s="4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13"/>
  <sheetViews>
    <sheetView zoomScale="125" zoomScaleNormal="125" topLeftCell="A2" workbookViewId="0">
      <selection activeCell="C7" sqref="C7"/>
    </sheetView>
  </sheetViews>
  <sheetFormatPr defaultColWidth="9" defaultRowHeight="15.6"/>
  <cols>
    <col min="1" max="1" width="7" customWidth="1"/>
    <col min="2" max="2" width="12.1666666666667" customWidth="1"/>
    <col min="3" max="3" width="17.3" customWidth="1"/>
    <col min="4" max="4" width="1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spans="1:15">
      <c r="A4" s="9">
        <v>1</v>
      </c>
      <c r="B4" s="20" t="s">
        <v>288</v>
      </c>
      <c r="C4" s="41" t="s">
        <v>289</v>
      </c>
      <c r="D4" s="41" t="s">
        <v>290</v>
      </c>
      <c r="E4" s="10" t="s">
        <v>64</v>
      </c>
      <c r="F4" s="41" t="s">
        <v>291</v>
      </c>
      <c r="G4" s="10"/>
      <c r="H4" s="41">
        <v>22050093574</v>
      </c>
      <c r="I4" s="10"/>
      <c r="J4" s="10"/>
      <c r="K4" s="10">
        <v>1</v>
      </c>
      <c r="L4" s="10"/>
      <c r="M4" s="10">
        <v>1</v>
      </c>
      <c r="N4" s="10">
        <v>102</v>
      </c>
      <c r="O4" s="10" t="s">
        <v>292</v>
      </c>
    </row>
    <row r="5" spans="1:15">
      <c r="A5" s="9">
        <v>2</v>
      </c>
      <c r="B5" s="20" t="s">
        <v>288</v>
      </c>
      <c r="C5" s="41" t="s">
        <v>289</v>
      </c>
      <c r="D5" s="41" t="s">
        <v>290</v>
      </c>
      <c r="E5" s="10" t="s">
        <v>64</v>
      </c>
      <c r="F5" s="41" t="s">
        <v>291</v>
      </c>
      <c r="G5" s="10"/>
      <c r="H5" s="41">
        <v>22050093664</v>
      </c>
      <c r="I5" s="10">
        <v>1</v>
      </c>
      <c r="J5" s="10"/>
      <c r="K5" s="10"/>
      <c r="L5" s="10"/>
      <c r="M5" s="10"/>
      <c r="N5" s="10">
        <v>90</v>
      </c>
      <c r="O5" s="10" t="s">
        <v>292</v>
      </c>
    </row>
    <row r="6" spans="1:15">
      <c r="A6" s="9">
        <v>3</v>
      </c>
      <c r="B6" s="20" t="s">
        <v>288</v>
      </c>
      <c r="C6" s="41" t="s">
        <v>289</v>
      </c>
      <c r="D6" s="41" t="s">
        <v>290</v>
      </c>
      <c r="E6" s="10" t="s">
        <v>64</v>
      </c>
      <c r="F6" s="41" t="s">
        <v>291</v>
      </c>
      <c r="G6" s="10"/>
      <c r="H6" s="41">
        <v>22050093611</v>
      </c>
      <c r="I6" s="10">
        <v>1</v>
      </c>
      <c r="J6" s="10"/>
      <c r="K6" s="10"/>
      <c r="L6" s="10"/>
      <c r="M6" s="10"/>
      <c r="N6" s="10">
        <v>60</v>
      </c>
      <c r="O6" s="10" t="s">
        <v>292</v>
      </c>
    </row>
    <row r="7" spans="1:15">
      <c r="A7" s="9">
        <v>4</v>
      </c>
      <c r="B7" s="10">
        <v>1</v>
      </c>
      <c r="C7" s="41" t="s">
        <v>293</v>
      </c>
      <c r="D7" s="41" t="s">
        <v>294</v>
      </c>
      <c r="E7" s="10" t="s">
        <v>64</v>
      </c>
      <c r="F7" s="41" t="s">
        <v>295</v>
      </c>
      <c r="G7" s="10"/>
      <c r="H7" s="41">
        <v>220403933</v>
      </c>
      <c r="I7" s="10"/>
      <c r="J7" s="10"/>
      <c r="K7" s="10"/>
      <c r="L7" s="10"/>
      <c r="M7" s="10">
        <v>1</v>
      </c>
      <c r="N7" s="10">
        <v>187</v>
      </c>
      <c r="O7" s="10" t="s">
        <v>292</v>
      </c>
    </row>
    <row r="8" spans="1:15">
      <c r="A8" s="9">
        <v>5</v>
      </c>
      <c r="B8" s="10" t="s">
        <v>296</v>
      </c>
      <c r="C8" s="9" t="s">
        <v>297</v>
      </c>
      <c r="D8" s="41" t="s">
        <v>298</v>
      </c>
      <c r="E8" s="10" t="s">
        <v>64</v>
      </c>
      <c r="F8" s="41" t="s">
        <v>299</v>
      </c>
      <c r="G8" s="9"/>
      <c r="H8" s="41" t="s">
        <v>300</v>
      </c>
      <c r="I8" s="10">
        <v>1</v>
      </c>
      <c r="J8" s="9"/>
      <c r="K8" s="9"/>
      <c r="L8" s="9"/>
      <c r="M8" s="9"/>
      <c r="N8" s="10">
        <v>87</v>
      </c>
      <c r="O8" s="10" t="s">
        <v>292</v>
      </c>
    </row>
    <row r="9" spans="1:15">
      <c r="A9" s="9">
        <v>6</v>
      </c>
      <c r="B9" s="10" t="s">
        <v>296</v>
      </c>
      <c r="C9" s="9" t="s">
        <v>297</v>
      </c>
      <c r="D9" s="41" t="s">
        <v>298</v>
      </c>
      <c r="E9" s="10" t="s">
        <v>64</v>
      </c>
      <c r="F9" s="41" t="s">
        <v>299</v>
      </c>
      <c r="G9" s="9"/>
      <c r="H9" s="41" t="s">
        <v>301</v>
      </c>
      <c r="I9" s="10">
        <v>1</v>
      </c>
      <c r="J9" s="9"/>
      <c r="K9" s="9"/>
      <c r="L9" s="9"/>
      <c r="M9" s="9"/>
      <c r="N9" s="10">
        <v>117</v>
      </c>
      <c r="O9" s="9" t="s">
        <v>292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302</v>
      </c>
      <c r="B12" s="12"/>
      <c r="C12" s="12"/>
      <c r="D12" s="13"/>
      <c r="E12" s="14"/>
      <c r="F12" s="29"/>
      <c r="G12" s="29"/>
      <c r="H12" s="29"/>
      <c r="I12" s="22"/>
      <c r="J12" s="11" t="s">
        <v>303</v>
      </c>
      <c r="K12" s="12"/>
      <c r="L12" s="12"/>
      <c r="M12" s="13"/>
      <c r="N12" s="12"/>
      <c r="O12" s="19"/>
    </row>
    <row r="13" ht="48" customHeight="1" spans="1:15">
      <c r="A13" s="15" t="s">
        <v>304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验货尺寸单（首期）</vt:lpstr>
      <vt:lpstr>中期</vt:lpstr>
      <vt:lpstr>验货尺寸单（中期）</vt:lpstr>
      <vt:lpstr>尾期</vt:lpstr>
      <vt:lpstr>验货尺寸单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2022-07-26T06:16:49Z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073164CC6950473A802861022E071A62</vt:lpwstr>
  </property>
  <property fmtid="{D5CDD505-2E9C-101B-9397-08002B2CF9AE}" pid="4" name="KSOReadingLayout">
    <vt:bool>true</vt:bool>
  </property>
</Properties>
</file>