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<sst xmlns="http://schemas.openxmlformats.org/spreadsheetml/2006/main" count="809" uniqueCount="380">
  <si>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</si>
  <si>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</si>
  <si>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</si>
  <si>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</si>
  <si>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</si>
  <si>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</si>
  <si>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</si>
  <si>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</si>
  <si>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</si>
  <si>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</si>
  <si>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</si>
  <si>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</si>
  <si>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</si>
  <si>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</si>
  <si>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</si>
  <si>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</si>
  <si>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</si>
  <si>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</si>
  <si>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</si>
  <si>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</si>
  <si>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</si>
  <si>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</si>
  <si>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</si>
  <si>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</si>
  <si>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</si>
  <si>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</si>
  <si>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</si>
  <si>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</si>
  <si>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</si>
  <si>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</si>
  <si>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</si>
  <si>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</si>
  <si>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</si>
  <si>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</si>
  <si>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</si>
  <si>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</si>
  <si>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</si>
  <si>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</si>
  <si>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</si>
  <si>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</si>
  <si>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</si>
  <si>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</si>
  <si>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</si>
  <si>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</si>
  <si>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</si>
  <si>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</si>
  <si>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</si>
  <si>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</si>
  <si>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</si>
  <si>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</si>
  <si>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</si>
  <si>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</si>
  <si>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</si>
  <si>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</si>
  <si>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</si>
  <si>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</si>
  <si>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</si>
  <si>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</si>
  <si>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</si>
  <si>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</si>
  <si>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</si>
  <si>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</si>
  <si>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</si>
  <si>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TAMMBK91855</t>
  </si>
  <si>
    <t>合同交期</t>
  </si>
  <si>
    <t>产前确认样</t>
  </si>
  <si>
    <t>有</t>
  </si>
  <si>
    <t>无</t>
  </si>
  <si>
    <t>品名</t>
  </si>
  <si>
    <t>男式软壳长裤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</si>
  <si>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</si>
  <si>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</si>
  <si>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</si>
  <si>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</si>
  <si>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</si>
  <si>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</si>
  <si>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</si>
  <si>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</si>
  <si>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</si>
  <si>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CGDD22052500009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</si>
  <si>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</si>
  <si>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</si>
  <si>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</si>
  <si>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</si>
  <si>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</si>
  <si>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</si>
  <si>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</si>
  <si>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</si>
  <si>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</si>
  <si>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</si>
  <si>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</si>
  <si>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</si>
  <si>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</si>
  <si>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</si>
  <si>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</si>
  <si>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</si>
  <si>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</si>
  <si>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</si>
  <si>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</si>
  <si>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</si>
  <si>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</si>
  <si>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</si>
  <si>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</si>
  <si>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</si>
  <si>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</si>
  <si>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</si>
  <si>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</si>
  <si>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</si>
  <si>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</si>
  <si>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</si>
  <si>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</si>
  <si>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</si>
  <si>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</si>
  <si>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</si>
  <si>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</si>
  <si>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</si>
  <si>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</si>
  <si>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</si>
  <si>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</si>
  <si>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</si>
  <si>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</si>
  <si>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</si>
  <si>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石灰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</si>
  <si>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</si>
  <si>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</si>
  <si>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</si>
  <si>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</si>
  <si>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</si>
  <si>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</si>
  <si>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</si>
  <si>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1.打绊带结兜布里款</t>
  </si>
  <si>
    <t>2.压腰兜布里缝份毛漏</t>
  </si>
  <si>
    <t>3.腰头里明线掉道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</si>
  <si>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</si>
  <si>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</si>
  <si>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</si>
  <si>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</si>
  <si>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</si>
  <si>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</si>
  <si>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</si>
  <si>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</si>
  <si>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</si>
  <si>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</si>
  <si>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</si>
  <si>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</si>
  <si>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</si>
  <si>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</si>
  <si>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2022.6.16</t>
  </si>
  <si>
    <t>张爱萍</t>
  </si>
  <si>
    <t>QC规格测量表</t>
  </si>
  <si>
    <t>男式越野长裤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</si>
  <si>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</si>
  <si>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</si>
  <si>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</si>
  <si>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</si>
  <si>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</si>
  <si>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</si>
  <si>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</si>
  <si>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</si>
  <si>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</si>
  <si>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</si>
  <si>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黑色L#1</t>
  </si>
  <si>
    <t>黑色L#2</t>
  </si>
  <si>
    <t>外裤长</t>
  </si>
  <si>
    <t>0/0</t>
  </si>
  <si>
    <t>腰围（平量）</t>
  </si>
  <si>
    <t>0/-1</t>
  </si>
  <si>
    <t>臀围</t>
  </si>
  <si>
    <t>+1/0</t>
  </si>
  <si>
    <t>腿围/2</t>
  </si>
  <si>
    <t>0/-0.3</t>
  </si>
  <si>
    <t>+0.5/+0.3</t>
  </si>
  <si>
    <t>脚口/2</t>
  </si>
  <si>
    <t>前裆长（含腰）</t>
  </si>
  <si>
    <t>+0.2/0</t>
  </si>
  <si>
    <t>后裆长（含腰)</t>
  </si>
  <si>
    <t xml:space="preserve">     初期请洗测2-3件，有问题的另加测量数量。</t>
  </si>
  <si>
    <t>验货时间：2022.6.18</t>
  </si>
  <si>
    <t>跟单QC:周苑</t>
  </si>
  <si>
    <t>工厂负责人：</t>
  </si>
  <si>
    <t>QC出货报告书</t>
  </si>
  <si>
    <t>产品名称</t>
  </si>
  <si>
    <t>合同日期</t>
  </si>
  <si>
    <t>2022.7.30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</si>
  <si>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</si>
  <si>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</si>
  <si>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</si>
  <si>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</si>
  <si>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</si>
  <si>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</si>
  <si>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</si>
  <si>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科捷仓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</si>
  <si>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</si>
  <si>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</si>
  <si>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</si>
  <si>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</si>
  <si>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</si>
  <si>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</si>
  <si>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</si>
  <si>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</si>
  <si>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</si>
  <si>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</si>
  <si>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采购凭证编号：CGDD22052500009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</si>
  <si>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</si>
  <si>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</si>
  <si>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</si>
  <si>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</si>
  <si>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</si>
  <si>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</si>
  <si>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</si>
  <si>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</si>
  <si>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</si>
  <si>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</si>
  <si>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</si>
  <si>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</si>
  <si>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</si>
  <si>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</si>
  <si>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</si>
  <si>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②检验明细：黑色：3、15、56、98、118、158、178、230</t>
  </si>
  <si>
    <t>藏蓝色：243、248、268、290、302、311、</t>
  </si>
  <si>
    <t>石灰色：320、329、340、358、378、388</t>
  </si>
  <si>
    <t>共抽20箱，每箱10件，合计：200件</t>
  </si>
  <si>
    <t>情况说明：</t>
  </si>
  <si>
    <t xml:space="preserve">【问题点描述】  </t>
  </si>
  <si>
    <t>1.脏污2件</t>
  </si>
  <si>
    <t>2.门刀里打结双刀打折1件</t>
  </si>
  <si>
    <t>3.门刀里打结双刀款1件</t>
  </si>
  <si>
    <t>4.后中绊带下口不占中2件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</si>
  <si>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</si>
  <si>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</si>
  <si>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</si>
  <si>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</si>
  <si>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</si>
  <si>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</si>
  <si>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</si>
  <si>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此订单出货7728件，按照AQL2.5的抽验要求，抽验200件，不良数量6件，在允许范围内，可以出货</t>
  </si>
  <si>
    <t>服装QC部门</t>
  </si>
  <si>
    <t>检验人</t>
  </si>
  <si>
    <t>2022.7.7</t>
  </si>
  <si>
    <t>+1.2-0.8</t>
  </si>
  <si>
    <t>-0.40</t>
  </si>
  <si>
    <t>0+0.5</t>
  </si>
  <si>
    <t>00</t>
  </si>
  <si>
    <t>+0.3+0.8</t>
  </si>
  <si>
    <t>-0.3-0.7</t>
  </si>
  <si>
    <t>-10</t>
  </si>
  <si>
    <t>+1-1</t>
  </si>
  <si>
    <t>-0.8-1</t>
  </si>
  <si>
    <t>-0.4-1</t>
  </si>
  <si>
    <t>+0.50</t>
  </si>
  <si>
    <t>-1-1</t>
  </si>
  <si>
    <t>0+1</t>
  </si>
  <si>
    <t>+0.3+0.2</t>
  </si>
  <si>
    <t>-0.30</t>
  </si>
  <si>
    <t>+0.5+0.3</t>
  </si>
  <si>
    <t>-0.3-0.3</t>
  </si>
  <si>
    <t>0-0.2</t>
  </si>
  <si>
    <t>-0.5-0.5</t>
  </si>
  <si>
    <t>0+0.6</t>
  </si>
  <si>
    <t>-0.5-0.2</t>
  </si>
  <si>
    <t>-0.9-0.3</t>
  </si>
  <si>
    <t>-0.4-0.4</t>
  </si>
  <si>
    <t>-0.2+0.5</t>
  </si>
  <si>
    <t>0+0.4</t>
  </si>
  <si>
    <t>+0.2+0.5</t>
  </si>
  <si>
    <t>0-0.5</t>
  </si>
  <si>
    <t>-0.6-0.8</t>
  </si>
  <si>
    <t>-0.20</t>
  </si>
  <si>
    <t>+0.30</t>
  </si>
  <si>
    <t>验货时间：2022.7.7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</si>
  <si>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</si>
  <si>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</si>
  <si>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</si>
  <si>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</si>
  <si>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</si>
  <si>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</si>
  <si>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</si>
  <si>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</si>
  <si>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</si>
  <si>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</si>
  <si>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</si>
  <si>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</si>
  <si>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</si>
  <si>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</si>
  <si>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</si>
  <si>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</si>
  <si>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</si>
  <si>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9402#</t>
  </si>
  <si>
    <t>G16FW0650</t>
  </si>
  <si>
    <t xml:space="preserve">黑色+木炭灰
</t>
  </si>
  <si>
    <t>91912/91855</t>
  </si>
  <si>
    <t>上海汇良</t>
  </si>
  <si>
    <t>面料全卷有波浪纹，熨烫消失</t>
  </si>
  <si>
    <t>YES</t>
  </si>
  <si>
    <t>3331#</t>
  </si>
  <si>
    <t>1466#</t>
  </si>
  <si>
    <t>藏蓝+木炭灰</t>
  </si>
  <si>
    <t>1230#</t>
  </si>
  <si>
    <t>1463#</t>
  </si>
  <si>
    <t>石灰+高级灰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</si>
  <si>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</si>
  <si>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</si>
  <si>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</si>
  <si>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</si>
  <si>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</si>
  <si>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</si>
  <si>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</si>
  <si>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</si>
  <si>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</si>
  <si>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</si>
  <si>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</si>
  <si>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</si>
  <si>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加0.2</t>
  </si>
  <si>
    <t>3330#</t>
  </si>
  <si>
    <t>加0.4%</t>
  </si>
  <si>
    <t>3329#</t>
  </si>
  <si>
    <t>加0.7%</t>
  </si>
  <si>
    <t>加0.3%</t>
  </si>
  <si>
    <t>加0.5%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</si>
  <si>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</si>
  <si>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</si>
  <si>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</si>
  <si>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</si>
  <si>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</si>
  <si>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</si>
  <si>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</si>
  <si>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</si>
  <si>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</si>
  <si>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</si>
  <si>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</si>
  <si>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</si>
  <si>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19SS黑色</t>
  </si>
  <si>
    <t>G18SSSk010-E72</t>
  </si>
  <si>
    <t>喷漆弹性TOREAD裤勾扣</t>
  </si>
  <si>
    <t>浙江伟星</t>
  </si>
  <si>
    <t>G21SSLP023-701</t>
  </si>
  <si>
    <t>小号塑胶套管拉袢</t>
  </si>
  <si>
    <t>福建石狮</t>
  </si>
  <si>
    <t>YK0438260145-D820S /19SS黑色 D5842/19SS 藏蓝20FW石灰</t>
  </si>
  <si>
    <t>3#尼龙闭尾正装DA拉头.不含上下止.</t>
  </si>
  <si>
    <t>YK</t>
  </si>
  <si>
    <t>YK0443020190</t>
  </si>
  <si>
    <t>3#尼龙闭尾反装.DABLH拉头.不含上下止</t>
  </si>
  <si>
    <t>大连吉田</t>
  </si>
  <si>
    <t>TAZ14S001-2</t>
  </si>
  <si>
    <t>洗水标</t>
  </si>
  <si>
    <t>广州宝绅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</si>
  <si>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</si>
  <si>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</si>
  <si>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</si>
  <si>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</si>
  <si>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</si>
  <si>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</si>
  <si>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</si>
  <si>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</si>
  <si>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</si>
  <si>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</si>
  <si>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</si>
  <si>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</si>
  <si>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</si>
  <si>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</si>
  <si>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</si>
  <si>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</si>
  <si>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</si>
  <si>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</si>
  <si>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</si>
  <si>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</si>
  <si>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</si>
  <si>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</si>
  <si>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</si>
  <si>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</si>
  <si>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</si>
  <si>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</si>
  <si>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</si>
  <si>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</si>
  <si>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</si>
  <si>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松紧带4.5CM（加厚）</t>
  </si>
  <si>
    <t>白色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</si>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</sst>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%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8"/>
      <color indexed="8"/>
      <name val="宋体"/>
      <charset val="134"/>
    </font>
    <font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45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6" fillId="20" borderId="79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33" borderId="84" applyNumberFormat="0" applyFont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3" fillId="0" borderId="78" applyNumberFormat="0" applyFill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62" fillId="23" borderId="83" applyNumberFormat="0" applyAlignment="0" applyProtection="0">
      <alignment vertical="center"/>
    </xf>
    <xf numFmtId="0" fontId="57" fillId="23" borderId="79" applyNumberFormat="0" applyAlignment="0" applyProtection="0">
      <alignment vertical="center"/>
    </xf>
    <xf numFmtId="0" fontId="51" fillId="14" borderId="77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8" fillId="0" borderId="80" applyNumberFormat="0" applyFill="0" applyAlignment="0" applyProtection="0">
      <alignment vertical="center"/>
    </xf>
    <xf numFmtId="0" fontId="59" fillId="0" borderId="81" applyNumberFormat="0" applyFill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5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/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177" fontId="14" fillId="0" borderId="2" xfId="12" applyNumberFormat="1" applyFont="1" applyFill="1" applyBorder="1" applyAlignment="1">
      <alignment horizontal="center" vertical="center"/>
    </xf>
    <xf numFmtId="9" fontId="13" fillId="0" borderId="2" xfId="12" applyFont="1" applyFill="1" applyBorder="1" applyAlignment="1">
      <alignment horizontal="center"/>
    </xf>
    <xf numFmtId="177" fontId="14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left" vertical="center"/>
    </xf>
    <xf numFmtId="0" fontId="23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0" fontId="0" fillId="0" borderId="8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4" fillId="3" borderId="0" xfId="51" applyFont="1" applyFill="1"/>
    <xf numFmtId="0" fontId="25" fillId="3" borderId="0" xfId="51" applyFont="1" applyFill="1" applyBorder="1" applyAlignment="1">
      <alignment horizontal="center"/>
    </xf>
    <xf numFmtId="0" fontId="24" fillId="3" borderId="0" xfId="51" applyFont="1" applyFill="1" applyBorder="1" applyAlignment="1">
      <alignment horizontal="center"/>
    </xf>
    <xf numFmtId="0" fontId="25" fillId="3" borderId="9" xfId="50" applyFont="1" applyFill="1" applyBorder="1" applyAlignment="1">
      <alignment horizontal="left" vertical="center"/>
    </xf>
    <xf numFmtId="0" fontId="24" fillId="3" borderId="10" xfId="50" applyFont="1" applyFill="1" applyBorder="1" applyAlignment="1">
      <alignment horizontal="center" vertical="center"/>
    </xf>
    <xf numFmtId="0" fontId="25" fillId="3" borderId="10" xfId="50" applyFont="1" applyFill="1" applyBorder="1" applyAlignment="1">
      <alignment vertical="center"/>
    </xf>
    <xf numFmtId="0" fontId="24" fillId="3" borderId="10" xfId="51" applyFont="1" applyFill="1" applyBorder="1" applyAlignment="1">
      <alignment horizontal="center"/>
    </xf>
    <xf numFmtId="0" fontId="25" fillId="3" borderId="11" xfId="51" applyFont="1" applyFill="1" applyBorder="1" applyAlignment="1" applyProtection="1">
      <alignment horizontal="center" vertical="center"/>
    </xf>
    <xf numFmtId="0" fontId="25" fillId="3" borderId="2" xfId="51" applyFont="1" applyFill="1" applyBorder="1" applyAlignment="1">
      <alignment horizontal="center" vertical="center"/>
    </xf>
    <xf numFmtId="0" fontId="24" fillId="3" borderId="2" xfId="51" applyFont="1" applyFill="1" applyBorder="1" applyAlignment="1">
      <alignment horizontal="center"/>
    </xf>
    <xf numFmtId="176" fontId="26" fillId="0" borderId="2" xfId="50" applyNumberFormat="1" applyFont="1" applyFill="1" applyBorder="1" applyAlignment="1">
      <alignment horizontal="center"/>
    </xf>
    <xf numFmtId="176" fontId="27" fillId="5" borderId="2" xfId="50" applyNumberFormat="1" applyFont="1" applyFill="1" applyBorder="1" applyAlignment="1">
      <alignment horizontal="center"/>
    </xf>
    <xf numFmtId="176" fontId="26" fillId="5" borderId="2" xfId="50" applyNumberFormat="1" applyFont="1" applyFill="1" applyBorder="1" applyAlignment="1">
      <alignment horizontal="center"/>
    </xf>
    <xf numFmtId="0" fontId="28" fillId="0" borderId="2" xfId="50" applyNumberFormat="1" applyFont="1" applyFill="1" applyBorder="1" applyAlignment="1">
      <alignment horizontal="center" vertical="center"/>
    </xf>
    <xf numFmtId="176" fontId="28" fillId="0" borderId="2" xfId="50" applyNumberFormat="1" applyFont="1" applyFill="1" applyBorder="1" applyAlignment="1">
      <alignment horizontal="center" vertical="center"/>
    </xf>
    <xf numFmtId="0" fontId="28" fillId="0" borderId="4" xfId="50" applyNumberFormat="1" applyFont="1" applyFill="1" applyBorder="1" applyAlignment="1">
      <alignment horizontal="center" vertical="center"/>
    </xf>
    <xf numFmtId="176" fontId="28" fillId="5" borderId="2" xfId="50" applyNumberFormat="1" applyFont="1" applyFill="1" applyBorder="1" applyAlignment="1">
      <alignment horizontal="center" vertical="center"/>
    </xf>
    <xf numFmtId="0" fontId="28" fillId="0" borderId="2" xfId="50" applyFont="1" applyFill="1" applyBorder="1" applyAlignment="1">
      <alignment horizontal="center" vertical="center"/>
    </xf>
    <xf numFmtId="176" fontId="29" fillId="0" borderId="2" xfId="50" applyNumberFormat="1" applyFont="1" applyFill="1" applyBorder="1" applyAlignment="1">
      <alignment horizontal="center" vertical="center"/>
    </xf>
    <xf numFmtId="176" fontId="29" fillId="5" borderId="2" xfId="50" applyNumberFormat="1" applyFont="1" applyFill="1" applyBorder="1" applyAlignment="1">
      <alignment horizontal="center" vertical="center"/>
    </xf>
    <xf numFmtId="0" fontId="29" fillId="0" borderId="2" xfId="50" applyNumberFormat="1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left"/>
    </xf>
    <xf numFmtId="176" fontId="26" fillId="3" borderId="2" xfId="11" applyNumberFormat="1" applyFont="1" applyFill="1" applyBorder="1" applyAlignment="1">
      <alignment horizontal="center"/>
    </xf>
    <xf numFmtId="176" fontId="30" fillId="3" borderId="2" xfId="0" applyNumberFormat="1" applyFont="1" applyFill="1" applyBorder="1" applyAlignment="1">
      <alignment horizontal="center"/>
    </xf>
    <xf numFmtId="0" fontId="26" fillId="3" borderId="2" xfId="11" applyFont="1" applyFill="1" applyBorder="1" applyAlignment="1">
      <alignment horizontal="center"/>
    </xf>
    <xf numFmtId="0" fontId="24" fillId="3" borderId="12" xfId="51" applyFont="1" applyFill="1" applyBorder="1" applyAlignment="1"/>
    <xf numFmtId="49" fontId="24" fillId="3" borderId="13" xfId="52" applyNumberFormat="1" applyFont="1" applyFill="1" applyBorder="1" applyAlignment="1">
      <alignment horizontal="center" vertical="center"/>
    </xf>
    <xf numFmtId="49" fontId="24" fillId="3" borderId="13" xfId="52" applyNumberFormat="1" applyFont="1" applyFill="1" applyBorder="1" applyAlignment="1">
      <alignment horizontal="right" vertical="center"/>
    </xf>
    <xf numFmtId="49" fontId="24" fillId="3" borderId="14" xfId="52" applyNumberFormat="1" applyFont="1" applyFill="1" applyBorder="1" applyAlignment="1">
      <alignment horizontal="center" vertical="center"/>
    </xf>
    <xf numFmtId="0" fontId="24" fillId="3" borderId="15" xfId="51" applyFont="1" applyFill="1" applyBorder="1" applyAlignment="1"/>
    <xf numFmtId="49" fontId="24" fillId="3" borderId="16" xfId="51" applyNumberFormat="1" applyFont="1" applyFill="1" applyBorder="1" applyAlignment="1">
      <alignment horizontal="center"/>
    </xf>
    <xf numFmtId="49" fontId="24" fillId="3" borderId="16" xfId="51" applyNumberFormat="1" applyFont="1" applyFill="1" applyBorder="1" applyAlignment="1">
      <alignment horizontal="right"/>
    </xf>
    <xf numFmtId="49" fontId="24" fillId="3" borderId="16" xfId="51" applyNumberFormat="1" applyFont="1" applyFill="1" applyBorder="1" applyAlignment="1">
      <alignment horizontal="right" vertical="center"/>
    </xf>
    <xf numFmtId="49" fontId="24" fillId="3" borderId="17" xfId="51" applyNumberFormat="1" applyFont="1" applyFill="1" applyBorder="1" applyAlignment="1">
      <alignment horizontal="center"/>
    </xf>
    <xf numFmtId="0" fontId="24" fillId="3" borderId="18" xfId="51" applyFont="1" applyFill="1" applyBorder="1" applyAlignment="1">
      <alignment horizontal="center"/>
    </xf>
    <xf numFmtId="0" fontId="25" fillId="3" borderId="0" xfId="51" applyFont="1" applyFill="1"/>
    <xf numFmtId="0" fontId="0" fillId="3" borderId="0" xfId="52" applyFont="1" applyFill="1">
      <alignment vertical="center"/>
    </xf>
    <xf numFmtId="0" fontId="25" fillId="3" borderId="10" xfId="50" applyFont="1" applyFill="1" applyBorder="1" applyAlignment="1">
      <alignment horizontal="left" vertical="center"/>
    </xf>
    <xf numFmtId="0" fontId="24" fillId="3" borderId="19" xfId="50" applyFont="1" applyFill="1" applyBorder="1" applyAlignment="1">
      <alignment horizontal="center" vertical="center"/>
    </xf>
    <xf numFmtId="0" fontId="25" fillId="3" borderId="2" xfId="51" applyFont="1" applyFill="1" applyBorder="1" applyAlignment="1" applyProtection="1">
      <alignment horizontal="center" vertical="center"/>
    </xf>
    <xf numFmtId="0" fontId="25" fillId="3" borderId="20" xfId="51" applyFont="1" applyFill="1" applyBorder="1" applyAlignment="1" applyProtection="1">
      <alignment horizontal="center" vertical="center"/>
    </xf>
    <xf numFmtId="0" fontId="25" fillId="3" borderId="2" xfId="52" applyFont="1" applyFill="1" applyBorder="1" applyAlignment="1">
      <alignment horizontal="center" vertical="center"/>
    </xf>
    <xf numFmtId="0" fontId="25" fillId="3" borderId="21" xfId="52" applyFont="1" applyFill="1" applyBorder="1" applyAlignment="1">
      <alignment horizontal="center" vertical="center"/>
    </xf>
    <xf numFmtId="49" fontId="25" fillId="3" borderId="2" xfId="52" applyNumberFormat="1" applyFont="1" applyFill="1" applyBorder="1" applyAlignment="1">
      <alignment horizontal="center" vertical="center"/>
    </xf>
    <xf numFmtId="49" fontId="25" fillId="3" borderId="22" xfId="52" applyNumberFormat="1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49" fontId="24" fillId="3" borderId="23" xfId="52" applyNumberFormat="1" applyFont="1" applyFill="1" applyBorder="1" applyAlignment="1">
      <alignment horizontal="center" vertical="center"/>
    </xf>
    <xf numFmtId="49" fontId="24" fillId="3" borderId="24" xfId="52" applyNumberFormat="1" applyFont="1" applyFill="1" applyBorder="1" applyAlignment="1">
      <alignment horizontal="center" vertical="center"/>
    </xf>
    <xf numFmtId="49" fontId="25" fillId="3" borderId="24" xfId="52" applyNumberFormat="1" applyFont="1" applyFill="1" applyBorder="1" applyAlignment="1">
      <alignment horizontal="center" vertical="center"/>
    </xf>
    <xf numFmtId="49" fontId="24" fillId="3" borderId="25" xfId="51" applyNumberFormat="1" applyFont="1" applyFill="1" applyBorder="1" applyAlignment="1">
      <alignment horizontal="center"/>
    </xf>
    <xf numFmtId="49" fontId="24" fillId="3" borderId="26" xfId="51" applyNumberFormat="1" applyFont="1" applyFill="1" applyBorder="1" applyAlignment="1">
      <alignment horizontal="center"/>
    </xf>
    <xf numFmtId="49" fontId="24" fillId="3" borderId="26" xfId="52" applyNumberFormat="1" applyFont="1" applyFill="1" applyBorder="1" applyAlignment="1">
      <alignment horizontal="center" vertical="center"/>
    </xf>
    <xf numFmtId="49" fontId="24" fillId="3" borderId="27" xfId="51" applyNumberFormat="1" applyFont="1" applyFill="1" applyBorder="1" applyAlignment="1">
      <alignment horizontal="center"/>
    </xf>
    <xf numFmtId="14" fontId="25" fillId="3" borderId="0" xfId="51" applyNumberFormat="1" applyFont="1" applyFill="1"/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7" fillId="0" borderId="0" xfId="50" applyFill="1" applyAlignment="1">
      <alignment horizontal="left" vertical="center"/>
    </xf>
    <xf numFmtId="0" fontId="31" fillId="0" borderId="28" xfId="50" applyFont="1" applyFill="1" applyBorder="1" applyAlignment="1">
      <alignment horizontal="center" vertical="top"/>
    </xf>
    <xf numFmtId="0" fontId="32" fillId="0" borderId="29" xfId="50" applyFont="1" applyFill="1" applyBorder="1" applyAlignment="1">
      <alignment horizontal="left" vertical="center"/>
    </xf>
    <xf numFmtId="0" fontId="26" fillId="0" borderId="30" xfId="50" applyFont="1" applyFill="1" applyBorder="1" applyAlignment="1">
      <alignment horizontal="center" vertical="center"/>
    </xf>
    <xf numFmtId="0" fontId="32" fillId="0" borderId="30" xfId="50" applyFont="1" applyFill="1" applyBorder="1" applyAlignment="1">
      <alignment horizontal="center" vertical="center"/>
    </xf>
    <xf numFmtId="0" fontId="33" fillId="0" borderId="30" xfId="50" applyFont="1" applyFill="1" applyBorder="1" applyAlignment="1">
      <alignment vertical="center"/>
    </xf>
    <xf numFmtId="0" fontId="32" fillId="0" borderId="30" xfId="50" applyFont="1" applyFill="1" applyBorder="1" applyAlignment="1">
      <alignment vertical="center"/>
    </xf>
    <xf numFmtId="0" fontId="33" fillId="0" borderId="30" xfId="50" applyFont="1" applyFill="1" applyBorder="1" applyAlignment="1">
      <alignment horizontal="center" vertical="center"/>
    </xf>
    <xf numFmtId="0" fontId="32" fillId="0" borderId="31" xfId="50" applyFont="1" applyFill="1" applyBorder="1" applyAlignment="1">
      <alignment vertical="center"/>
    </xf>
    <xf numFmtId="0" fontId="26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vertical="center"/>
    </xf>
    <xf numFmtId="58" fontId="33" fillId="0" borderId="13" xfId="50" applyNumberFormat="1" applyFont="1" applyFill="1" applyBorder="1" applyAlignment="1">
      <alignment horizontal="center" vertical="center"/>
    </xf>
    <xf numFmtId="0" fontId="33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horizontal="center" vertical="center"/>
    </xf>
    <xf numFmtId="0" fontId="32" fillId="0" borderId="31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right" vertical="center"/>
    </xf>
    <xf numFmtId="0" fontId="32" fillId="0" borderId="13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vertical="center"/>
    </xf>
    <xf numFmtId="0" fontId="26" fillId="0" borderId="33" xfId="50" applyFont="1" applyFill="1" applyBorder="1" applyAlignment="1">
      <alignment horizontal="right" vertical="center"/>
    </xf>
    <xf numFmtId="0" fontId="32" fillId="0" borderId="33" xfId="50" applyFont="1" applyFill="1" applyBorder="1" applyAlignment="1">
      <alignment vertical="center"/>
    </xf>
    <xf numFmtId="0" fontId="33" fillId="0" borderId="33" xfId="50" applyFont="1" applyFill="1" applyBorder="1" applyAlignment="1">
      <alignment vertical="center"/>
    </xf>
    <xf numFmtId="0" fontId="33" fillId="0" borderId="33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0" fontId="33" fillId="0" borderId="0" xfId="50" applyFont="1" applyFill="1" applyBorder="1" applyAlignment="1">
      <alignment vertical="center"/>
    </xf>
    <xf numFmtId="0" fontId="33" fillId="0" borderId="0" xfId="50" applyFont="1" applyFill="1" applyAlignment="1">
      <alignment horizontal="left" vertical="center"/>
    </xf>
    <xf numFmtId="0" fontId="32" fillId="0" borderId="29" xfId="50" applyFont="1" applyFill="1" applyBorder="1" applyAlignment="1">
      <alignment vertical="center"/>
    </xf>
    <xf numFmtId="0" fontId="32" fillId="0" borderId="34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/>
    </xf>
    <xf numFmtId="0" fontId="33" fillId="0" borderId="13" xfId="50" applyFont="1" applyFill="1" applyBorder="1" applyAlignment="1">
      <alignment horizontal="left" vertical="center"/>
    </xf>
    <xf numFmtId="0" fontId="33" fillId="0" borderId="13" xfId="50" applyFont="1" applyFill="1" applyBorder="1" applyAlignment="1">
      <alignment vertical="center"/>
    </xf>
    <xf numFmtId="0" fontId="33" fillId="0" borderId="36" xfId="50" applyFont="1" applyFill="1" applyBorder="1" applyAlignment="1">
      <alignment horizontal="center" vertical="center"/>
    </xf>
    <xf numFmtId="0" fontId="33" fillId="0" borderId="37" xfId="50" applyFont="1" applyFill="1" applyBorder="1" applyAlignment="1">
      <alignment horizontal="center" vertical="center"/>
    </xf>
    <xf numFmtId="0" fontId="34" fillId="0" borderId="38" xfId="50" applyFont="1" applyFill="1" applyBorder="1" applyAlignment="1">
      <alignment horizontal="left" vertical="center"/>
    </xf>
    <xf numFmtId="0" fontId="34" fillId="0" borderId="37" xfId="50" applyFont="1" applyFill="1" applyBorder="1" applyAlignment="1">
      <alignment horizontal="left" vertical="center"/>
    </xf>
    <xf numFmtId="0" fontId="33" fillId="0" borderId="0" xfId="50" applyFont="1" applyFill="1" applyBorder="1" applyAlignment="1">
      <alignment horizontal="left" vertical="center"/>
    </xf>
    <xf numFmtId="0" fontId="32" fillId="0" borderId="30" xfId="50" applyFont="1" applyFill="1" applyBorder="1" applyAlignment="1">
      <alignment horizontal="left" vertical="center"/>
    </xf>
    <xf numFmtId="0" fontId="33" fillId="0" borderId="31" xfId="50" applyFont="1" applyFill="1" applyBorder="1" applyAlignment="1">
      <alignment horizontal="left" vertical="center"/>
    </xf>
    <xf numFmtId="0" fontId="33" fillId="0" borderId="38" xfId="50" applyFont="1" applyFill="1" applyBorder="1" applyAlignment="1">
      <alignment horizontal="left" vertical="center"/>
    </xf>
    <xf numFmtId="0" fontId="33" fillId="0" borderId="37" xfId="50" applyFont="1" applyFill="1" applyBorder="1" applyAlignment="1">
      <alignment horizontal="left" vertical="center"/>
    </xf>
    <xf numFmtId="0" fontId="33" fillId="0" borderId="31" xfId="50" applyFont="1" applyFill="1" applyBorder="1" applyAlignment="1">
      <alignment horizontal="left" vertical="center" wrapText="1"/>
    </xf>
    <xf numFmtId="0" fontId="33" fillId="0" borderId="13" xfId="50" applyFont="1" applyFill="1" applyBorder="1" applyAlignment="1">
      <alignment horizontal="left" vertical="center" wrapText="1"/>
    </xf>
    <xf numFmtId="0" fontId="32" fillId="0" borderId="32" xfId="50" applyFont="1" applyFill="1" applyBorder="1" applyAlignment="1">
      <alignment horizontal="left" vertical="center"/>
    </xf>
    <xf numFmtId="0" fontId="27" fillId="0" borderId="33" xfId="50" applyFill="1" applyBorder="1" applyAlignment="1">
      <alignment horizontal="center" vertical="center"/>
    </xf>
    <xf numFmtId="0" fontId="32" fillId="0" borderId="39" xfId="50" applyFont="1" applyFill="1" applyBorder="1" applyAlignment="1">
      <alignment horizontal="center" vertical="center"/>
    </xf>
    <xf numFmtId="0" fontId="32" fillId="0" borderId="40" xfId="50" applyFont="1" applyFill="1" applyBorder="1" applyAlignment="1">
      <alignment horizontal="left" vertical="center"/>
    </xf>
    <xf numFmtId="0" fontId="27" fillId="0" borderId="38" xfId="50" applyFont="1" applyFill="1" applyBorder="1" applyAlignment="1">
      <alignment horizontal="left" vertical="center"/>
    </xf>
    <xf numFmtId="0" fontId="27" fillId="0" borderId="37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33" fillId="0" borderId="41" xfId="50" applyFont="1" applyFill="1" applyBorder="1" applyAlignment="1">
      <alignment horizontal="left" vertical="center"/>
    </xf>
    <xf numFmtId="0" fontId="33" fillId="0" borderId="42" xfId="50" applyFont="1" applyFill="1" applyBorder="1" applyAlignment="1">
      <alignment horizontal="left" vertical="center"/>
    </xf>
    <xf numFmtId="0" fontId="34" fillId="0" borderId="29" xfId="50" applyFont="1" applyFill="1" applyBorder="1" applyAlignment="1">
      <alignment horizontal="left" vertical="center"/>
    </xf>
    <xf numFmtId="0" fontId="34" fillId="0" borderId="30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center" vertical="center"/>
    </xf>
    <xf numFmtId="58" fontId="33" fillId="0" borderId="33" xfId="50" applyNumberFormat="1" applyFont="1" applyFill="1" applyBorder="1" applyAlignment="1">
      <alignment vertical="center"/>
    </xf>
    <xf numFmtId="0" fontId="32" fillId="0" borderId="33" xfId="50" applyFont="1" applyFill="1" applyBorder="1" applyAlignment="1">
      <alignment horizontal="center" vertical="center"/>
    </xf>
    <xf numFmtId="0" fontId="33" fillId="0" borderId="44" xfId="50" applyFont="1" applyFill="1" applyBorder="1" applyAlignment="1">
      <alignment horizontal="center" vertical="center"/>
    </xf>
    <xf numFmtId="0" fontId="32" fillId="0" borderId="45" xfId="50" applyFont="1" applyFill="1" applyBorder="1" applyAlignment="1">
      <alignment horizontal="center" vertical="center"/>
    </xf>
    <xf numFmtId="0" fontId="33" fillId="0" borderId="45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32" fillId="0" borderId="47" xfId="50" applyFont="1" applyFill="1" applyBorder="1" applyAlignment="1">
      <alignment horizontal="left" vertical="center"/>
    </xf>
    <xf numFmtId="0" fontId="33" fillId="0" borderId="48" xfId="50" applyFont="1" applyFill="1" applyBorder="1" applyAlignment="1">
      <alignment horizontal="center" vertical="center"/>
    </xf>
    <xf numFmtId="0" fontId="34" fillId="0" borderId="48" xfId="50" applyFont="1" applyFill="1" applyBorder="1" applyAlignment="1">
      <alignment horizontal="left" vertical="center"/>
    </xf>
    <xf numFmtId="0" fontId="32" fillId="0" borderId="44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3" fillId="0" borderId="48" xfId="50" applyFont="1" applyFill="1" applyBorder="1" applyAlignment="1">
      <alignment horizontal="left" vertical="center"/>
    </xf>
    <xf numFmtId="0" fontId="33" fillId="0" borderId="45" xfId="50" applyFont="1" applyFill="1" applyBorder="1" applyAlignment="1">
      <alignment horizontal="left" vertical="center" wrapText="1"/>
    </xf>
    <xf numFmtId="0" fontId="27" fillId="0" borderId="46" xfId="50" applyFill="1" applyBorder="1" applyAlignment="1">
      <alignment horizontal="center" vertical="center"/>
    </xf>
    <xf numFmtId="0" fontId="27" fillId="0" borderId="48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center" vertic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7" xfId="51" applyFont="1" applyFill="1" applyBorder="1" applyAlignment="1" applyProtection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6" fillId="0" borderId="28" xfId="50" applyFont="1" applyBorder="1" applyAlignment="1">
      <alignment horizontal="center" vertical="top"/>
    </xf>
    <xf numFmtId="0" fontId="35" fillId="0" borderId="50" xfId="50" applyFont="1" applyBorder="1" applyAlignment="1">
      <alignment horizontal="left" vertical="center"/>
    </xf>
    <xf numFmtId="0" fontId="26" fillId="0" borderId="51" xfId="50" applyFont="1" applyBorder="1" applyAlignment="1">
      <alignment horizontal="center" vertical="center"/>
    </xf>
    <xf numFmtId="0" fontId="35" fillId="0" borderId="51" xfId="50" applyFont="1" applyBorder="1" applyAlignment="1">
      <alignment horizontal="center" vertical="center"/>
    </xf>
    <xf numFmtId="0" fontId="34" fillId="0" borderId="51" xfId="50" applyFont="1" applyBorder="1" applyAlignment="1">
      <alignment horizontal="left" vertical="center"/>
    </xf>
    <xf numFmtId="0" fontId="34" fillId="0" borderId="29" xfId="50" applyFont="1" applyBorder="1" applyAlignment="1">
      <alignment horizontal="center" vertical="center"/>
    </xf>
    <xf numFmtId="0" fontId="34" fillId="0" borderId="30" xfId="50" applyFont="1" applyBorder="1" applyAlignment="1">
      <alignment horizontal="center" vertical="center"/>
    </xf>
    <xf numFmtId="0" fontId="34" fillId="0" borderId="44" xfId="50" applyFont="1" applyBorder="1" applyAlignment="1">
      <alignment horizontal="center" vertical="center"/>
    </xf>
    <xf numFmtId="0" fontId="35" fillId="0" borderId="29" xfId="50" applyFont="1" applyBorder="1" applyAlignment="1">
      <alignment horizontal="center" vertical="center"/>
    </xf>
    <xf numFmtId="0" fontId="35" fillId="0" borderId="30" xfId="50" applyFont="1" applyBorder="1" applyAlignment="1">
      <alignment horizontal="center" vertical="center"/>
    </xf>
    <xf numFmtId="0" fontId="35" fillId="0" borderId="44" xfId="50" applyFont="1" applyBorder="1" applyAlignment="1">
      <alignment horizontal="center" vertical="center"/>
    </xf>
    <xf numFmtId="0" fontId="34" fillId="0" borderId="31" xfId="50" applyFont="1" applyBorder="1" applyAlignment="1">
      <alignment horizontal="left" vertical="center"/>
    </xf>
    <xf numFmtId="0" fontId="26" fillId="0" borderId="13" xfId="50" applyFont="1" applyBorder="1" applyAlignment="1">
      <alignment horizontal="left" vertical="center"/>
    </xf>
    <xf numFmtId="0" fontId="26" fillId="0" borderId="45" xfId="50" applyFont="1" applyBorder="1" applyAlignment="1">
      <alignment horizontal="left" vertical="center"/>
    </xf>
    <xf numFmtId="0" fontId="34" fillId="0" borderId="13" xfId="50" applyFont="1" applyBorder="1" applyAlignment="1">
      <alignment horizontal="left" vertical="center"/>
    </xf>
    <xf numFmtId="14" fontId="26" fillId="0" borderId="13" xfId="50" applyNumberFormat="1" applyFont="1" applyBorder="1" applyAlignment="1">
      <alignment horizontal="center" vertical="center"/>
    </xf>
    <xf numFmtId="14" fontId="26" fillId="0" borderId="45" xfId="50" applyNumberFormat="1" applyFont="1" applyBorder="1" applyAlignment="1">
      <alignment horizontal="center" vertical="center"/>
    </xf>
    <xf numFmtId="0" fontId="34" fillId="0" borderId="31" xfId="50" applyFont="1" applyBorder="1" applyAlignment="1">
      <alignment vertical="center"/>
    </xf>
    <xf numFmtId="0" fontId="26" fillId="0" borderId="13" xfId="50" applyFont="1" applyBorder="1" applyAlignment="1">
      <alignment vertical="center"/>
    </xf>
    <xf numFmtId="0" fontId="26" fillId="0" borderId="45" xfId="50" applyFont="1" applyBorder="1" applyAlignment="1">
      <alignment vertical="center"/>
    </xf>
    <xf numFmtId="0" fontId="34" fillId="0" borderId="13" xfId="50" applyFont="1" applyBorder="1" applyAlignment="1">
      <alignment vertical="center"/>
    </xf>
    <xf numFmtId="0" fontId="26" fillId="0" borderId="36" xfId="50" applyFont="1" applyBorder="1" applyAlignment="1">
      <alignment horizontal="left" vertical="center"/>
    </xf>
    <xf numFmtId="0" fontId="26" fillId="0" borderId="48" xfId="50" applyFont="1" applyBorder="1" applyAlignment="1">
      <alignment horizontal="left" vertical="center"/>
    </xf>
    <xf numFmtId="0" fontId="27" fillId="0" borderId="13" xfId="50" applyFont="1" applyBorder="1" applyAlignment="1">
      <alignment vertical="center"/>
    </xf>
    <xf numFmtId="0" fontId="37" fillId="0" borderId="32" xfId="50" applyFont="1" applyBorder="1" applyAlignment="1">
      <alignment vertical="center"/>
    </xf>
    <xf numFmtId="0" fontId="26" fillId="0" borderId="33" xfId="50" applyFont="1" applyBorder="1" applyAlignment="1">
      <alignment horizontal="center" vertical="center"/>
    </xf>
    <xf numFmtId="0" fontId="26" fillId="0" borderId="46" xfId="50" applyFont="1" applyBorder="1" applyAlignment="1">
      <alignment horizontal="center" vertical="center"/>
    </xf>
    <xf numFmtId="0" fontId="34" fillId="0" borderId="32" xfId="50" applyFont="1" applyBorder="1" applyAlignment="1">
      <alignment horizontal="left" vertical="center"/>
    </xf>
    <xf numFmtId="0" fontId="34" fillId="0" borderId="33" xfId="50" applyFont="1" applyBorder="1" applyAlignment="1">
      <alignment horizontal="left" vertical="center"/>
    </xf>
    <xf numFmtId="14" fontId="26" fillId="0" borderId="33" xfId="50" applyNumberFormat="1" applyFont="1" applyBorder="1" applyAlignment="1">
      <alignment horizontal="center" vertical="center"/>
    </xf>
    <xf numFmtId="14" fontId="26" fillId="0" borderId="46" xfId="50" applyNumberFormat="1" applyFont="1" applyBorder="1" applyAlignment="1">
      <alignment horizontal="center" vertical="center"/>
    </xf>
    <xf numFmtId="0" fontId="34" fillId="0" borderId="52" xfId="50" applyFont="1" applyBorder="1" applyAlignment="1">
      <alignment horizontal="left" vertical="center"/>
    </xf>
    <xf numFmtId="0" fontId="34" fillId="0" borderId="39" xfId="50" applyFont="1" applyBorder="1" applyAlignment="1">
      <alignment horizontal="left" vertical="center"/>
    </xf>
    <xf numFmtId="0" fontId="35" fillId="0" borderId="53" xfId="50" applyFont="1" applyBorder="1" applyAlignment="1">
      <alignment horizontal="left" vertical="center"/>
    </xf>
    <xf numFmtId="0" fontId="35" fillId="0" borderId="54" xfId="50" applyFont="1" applyBorder="1" applyAlignment="1">
      <alignment horizontal="left" vertical="center"/>
    </xf>
    <xf numFmtId="0" fontId="34" fillId="0" borderId="55" xfId="50" applyFont="1" applyBorder="1" applyAlignment="1">
      <alignment vertical="center"/>
    </xf>
    <xf numFmtId="0" fontId="27" fillId="0" borderId="56" xfId="50" applyFont="1" applyBorder="1" applyAlignment="1">
      <alignment horizontal="left" vertical="center"/>
    </xf>
    <xf numFmtId="0" fontId="26" fillId="0" borderId="56" xfId="50" applyFont="1" applyBorder="1" applyAlignment="1">
      <alignment horizontal="left" vertical="center"/>
    </xf>
    <xf numFmtId="0" fontId="27" fillId="0" borderId="56" xfId="50" applyFont="1" applyBorder="1" applyAlignment="1">
      <alignment vertical="center"/>
    </xf>
    <xf numFmtId="0" fontId="34" fillId="0" borderId="56" xfId="50" applyFont="1" applyBorder="1" applyAlignment="1">
      <alignment vertical="center"/>
    </xf>
    <xf numFmtId="0" fontId="27" fillId="0" borderId="13" xfId="50" applyFont="1" applyBorder="1" applyAlignment="1">
      <alignment horizontal="left" vertical="center"/>
    </xf>
    <xf numFmtId="0" fontId="34" fillId="0" borderId="55" xfId="50" applyFont="1" applyBorder="1" applyAlignment="1">
      <alignment horizontal="center" vertical="center"/>
    </xf>
    <xf numFmtId="0" fontId="26" fillId="0" borderId="56" xfId="50" applyFont="1" applyBorder="1" applyAlignment="1">
      <alignment horizontal="center" vertical="center"/>
    </xf>
    <xf numFmtId="0" fontId="34" fillId="0" borderId="56" xfId="50" applyFont="1" applyBorder="1" applyAlignment="1">
      <alignment horizontal="center" vertical="center"/>
    </xf>
    <xf numFmtId="0" fontId="27" fillId="0" borderId="56" xfId="50" applyFont="1" applyBorder="1" applyAlignment="1">
      <alignment horizontal="center" vertical="center"/>
    </xf>
    <xf numFmtId="0" fontId="34" fillId="0" borderId="31" xfId="50" applyFont="1" applyBorder="1" applyAlignment="1">
      <alignment horizontal="center" vertical="center"/>
    </xf>
    <xf numFmtId="0" fontId="26" fillId="0" borderId="13" xfId="50" applyFont="1" applyBorder="1" applyAlignment="1">
      <alignment horizontal="center" vertical="center"/>
    </xf>
    <xf numFmtId="0" fontId="34" fillId="0" borderId="13" xfId="50" applyFont="1" applyBorder="1" applyAlignment="1">
      <alignment horizontal="center" vertical="center"/>
    </xf>
    <xf numFmtId="0" fontId="27" fillId="0" borderId="13" xfId="50" applyFont="1" applyBorder="1" applyAlignment="1">
      <alignment horizontal="center" vertical="center"/>
    </xf>
    <xf numFmtId="0" fontId="34" fillId="0" borderId="41" xfId="50" applyFont="1" applyBorder="1" applyAlignment="1">
      <alignment horizontal="left" vertical="center" wrapText="1"/>
    </xf>
    <xf numFmtId="0" fontId="34" fillId="0" borderId="42" xfId="50" applyFont="1" applyBorder="1" applyAlignment="1">
      <alignment horizontal="left" vertical="center" wrapText="1"/>
    </xf>
    <xf numFmtId="0" fontId="34" fillId="0" borderId="55" xfId="50" applyFont="1" applyBorder="1" applyAlignment="1">
      <alignment horizontal="left" vertical="center"/>
    </xf>
    <xf numFmtId="0" fontId="34" fillId="0" borderId="56" xfId="50" applyFont="1" applyBorder="1" applyAlignment="1">
      <alignment horizontal="left" vertical="center"/>
    </xf>
    <xf numFmtId="0" fontId="38" fillId="0" borderId="57" xfId="50" applyFont="1" applyBorder="1" applyAlignment="1">
      <alignment horizontal="left" vertical="center" wrapText="1"/>
    </xf>
    <xf numFmtId="0" fontId="26" fillId="0" borderId="31" xfId="50" applyFont="1" applyBorder="1" applyAlignment="1">
      <alignment horizontal="left" vertical="center"/>
    </xf>
    <xf numFmtId="9" fontId="26" fillId="0" borderId="13" xfId="50" applyNumberFormat="1" applyFont="1" applyBorder="1" applyAlignment="1">
      <alignment horizontal="center" vertical="center"/>
    </xf>
    <xf numFmtId="0" fontId="35" fillId="0" borderId="53" xfId="0" applyFont="1" applyBorder="1" applyAlignment="1">
      <alignment horizontal="left" vertical="center"/>
    </xf>
    <xf numFmtId="0" fontId="35" fillId="0" borderId="54" xfId="0" applyFont="1" applyBorder="1" applyAlignment="1">
      <alignment horizontal="left" vertical="center"/>
    </xf>
    <xf numFmtId="9" fontId="26" fillId="0" borderId="40" xfId="50" applyNumberFormat="1" applyFont="1" applyBorder="1" applyAlignment="1">
      <alignment horizontal="left" vertical="center"/>
    </xf>
    <xf numFmtId="9" fontId="26" fillId="0" borderId="35" xfId="50" applyNumberFormat="1" applyFont="1" applyBorder="1" applyAlignment="1">
      <alignment horizontal="left" vertical="center"/>
    </xf>
    <xf numFmtId="9" fontId="26" fillId="0" borderId="41" xfId="50" applyNumberFormat="1" applyFont="1" applyBorder="1" applyAlignment="1">
      <alignment horizontal="left" vertical="center"/>
    </xf>
    <xf numFmtId="9" fontId="26" fillId="0" borderId="42" xfId="50" applyNumberFormat="1" applyFont="1" applyBorder="1" applyAlignment="1">
      <alignment horizontal="left" vertical="center"/>
    </xf>
    <xf numFmtId="0" fontId="32" fillId="0" borderId="55" xfId="50" applyFont="1" applyFill="1" applyBorder="1" applyAlignment="1">
      <alignment horizontal="left" vertical="center"/>
    </xf>
    <xf numFmtId="0" fontId="32" fillId="0" borderId="56" xfId="50" applyFont="1" applyFill="1" applyBorder="1" applyAlignment="1">
      <alignment horizontal="left" vertical="center"/>
    </xf>
    <xf numFmtId="0" fontId="32" fillId="0" borderId="58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5" fillId="0" borderId="39" xfId="50" applyFont="1" applyFill="1" applyBorder="1" applyAlignment="1">
      <alignment horizontal="left" vertical="center"/>
    </xf>
    <xf numFmtId="0" fontId="26" fillId="0" borderId="59" xfId="50" applyFont="1" applyFill="1" applyBorder="1" applyAlignment="1">
      <alignment horizontal="left" vertical="center"/>
    </xf>
    <xf numFmtId="0" fontId="26" fillId="0" borderId="60" xfId="50" applyFont="1" applyFill="1" applyBorder="1" applyAlignment="1">
      <alignment horizontal="left" vertical="center"/>
    </xf>
    <xf numFmtId="0" fontId="26" fillId="0" borderId="38" xfId="50" applyFont="1" applyFill="1" applyBorder="1" applyAlignment="1">
      <alignment horizontal="left" vertical="center"/>
    </xf>
    <xf numFmtId="0" fontId="26" fillId="0" borderId="37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5" fillId="0" borderId="50" xfId="50" applyFont="1" applyBorder="1" applyAlignment="1">
      <alignment vertical="center"/>
    </xf>
    <xf numFmtId="0" fontId="39" fillId="0" borderId="54" xfId="50" applyFont="1" applyBorder="1" applyAlignment="1">
      <alignment horizontal="center" vertical="center"/>
    </xf>
    <xf numFmtId="0" fontId="35" fillId="0" borderId="51" xfId="50" applyFont="1" applyBorder="1" applyAlignment="1">
      <alignment vertical="center"/>
    </xf>
    <xf numFmtId="0" fontId="26" fillId="0" borderId="61" xfId="50" applyFont="1" applyBorder="1" applyAlignment="1">
      <alignment vertical="center"/>
    </xf>
    <xf numFmtId="0" fontId="35" fillId="0" borderId="61" xfId="50" applyFont="1" applyBorder="1" applyAlignment="1">
      <alignment vertical="center"/>
    </xf>
    <xf numFmtId="58" fontId="27" fillId="0" borderId="51" xfId="50" applyNumberFormat="1" applyFont="1" applyBorder="1" applyAlignment="1">
      <alignment vertical="center"/>
    </xf>
    <xf numFmtId="0" fontId="35" fillId="0" borderId="39" xfId="50" applyFont="1" applyBorder="1" applyAlignment="1">
      <alignment horizontal="center" vertical="center"/>
    </xf>
    <xf numFmtId="0" fontId="26" fillId="0" borderId="52" xfId="50" applyFont="1" applyFill="1" applyBorder="1" applyAlignment="1">
      <alignment horizontal="left" vertical="center"/>
    </xf>
    <xf numFmtId="0" fontId="26" fillId="0" borderId="39" xfId="50" applyFont="1" applyFill="1" applyBorder="1" applyAlignment="1">
      <alignment horizontal="left" vertical="center"/>
    </xf>
    <xf numFmtId="0" fontId="27" fillId="0" borderId="61" xfId="50" applyFont="1" applyBorder="1" applyAlignment="1">
      <alignment vertical="center"/>
    </xf>
    <xf numFmtId="0" fontId="27" fillId="0" borderId="51" xfId="50" applyFont="1" applyBorder="1" applyAlignment="1">
      <alignment horizontal="center" vertical="center"/>
    </xf>
    <xf numFmtId="0" fontId="27" fillId="0" borderId="62" xfId="50" applyFont="1" applyBorder="1" applyAlignment="1">
      <alignment horizontal="center" vertical="center"/>
    </xf>
    <xf numFmtId="0" fontId="26" fillId="0" borderId="33" xfId="50" applyFont="1" applyBorder="1" applyAlignment="1">
      <alignment horizontal="left" vertical="center"/>
    </xf>
    <xf numFmtId="0" fontId="26" fillId="0" borderId="46" xfId="50" applyFont="1" applyBorder="1" applyAlignment="1">
      <alignment horizontal="left" vertical="center"/>
    </xf>
    <xf numFmtId="0" fontId="34" fillId="0" borderId="63" xfId="50" applyFont="1" applyBorder="1" applyAlignment="1">
      <alignment horizontal="left" vertical="center"/>
    </xf>
    <xf numFmtId="0" fontId="35" fillId="0" borderId="64" xfId="50" applyFont="1" applyBorder="1" applyAlignment="1">
      <alignment horizontal="left" vertical="center"/>
    </xf>
    <xf numFmtId="0" fontId="26" fillId="0" borderId="65" xfId="50" applyFont="1" applyBorder="1" applyAlignment="1">
      <alignment horizontal="left" vertical="center"/>
    </xf>
    <xf numFmtId="0" fontId="34" fillId="0" borderId="46" xfId="50" applyFont="1" applyBorder="1" applyAlignment="1">
      <alignment horizontal="left" vertical="center"/>
    </xf>
    <xf numFmtId="0" fontId="34" fillId="0" borderId="0" xfId="50" applyFont="1" applyBorder="1" applyAlignment="1">
      <alignment vertical="center"/>
    </xf>
    <xf numFmtId="0" fontId="34" fillId="0" borderId="49" xfId="50" applyFont="1" applyBorder="1" applyAlignment="1">
      <alignment horizontal="left" vertical="center" wrapText="1"/>
    </xf>
    <xf numFmtId="0" fontId="34" fillId="0" borderId="65" xfId="50" applyFont="1" applyBorder="1" applyAlignment="1">
      <alignment horizontal="left" vertical="center"/>
    </xf>
    <xf numFmtId="0" fontId="32" fillId="0" borderId="45" xfId="50" applyFont="1" applyBorder="1" applyAlignment="1">
      <alignment horizontal="left" vertical="center"/>
    </xf>
    <xf numFmtId="0" fontId="40" fillId="0" borderId="45" xfId="50" applyFont="1" applyBorder="1" applyAlignment="1">
      <alignment horizontal="left" vertical="center" wrapText="1"/>
    </xf>
    <xf numFmtId="0" fontId="40" fillId="0" borderId="45" xfId="50" applyFont="1" applyBorder="1" applyAlignment="1">
      <alignment horizontal="left" vertical="center"/>
    </xf>
    <xf numFmtId="0" fontId="33" fillId="0" borderId="45" xfId="50" applyFont="1" applyBorder="1" applyAlignment="1">
      <alignment horizontal="left" vertical="center"/>
    </xf>
    <xf numFmtId="0" fontId="35" fillId="0" borderId="64" xfId="0" applyFont="1" applyBorder="1" applyAlignment="1">
      <alignment horizontal="left" vertical="center"/>
    </xf>
    <xf numFmtId="9" fontId="26" fillId="0" borderId="47" xfId="50" applyNumberFormat="1" applyFont="1" applyBorder="1" applyAlignment="1">
      <alignment horizontal="left" vertical="center"/>
    </xf>
    <xf numFmtId="9" fontId="26" fillId="0" borderId="49" xfId="50" applyNumberFormat="1" applyFont="1" applyBorder="1" applyAlignment="1">
      <alignment horizontal="left" vertical="center"/>
    </xf>
    <xf numFmtId="0" fontId="32" fillId="0" borderId="65" xfId="50" applyFont="1" applyFill="1" applyBorder="1" applyAlignment="1">
      <alignment horizontal="left" vertical="center"/>
    </xf>
    <xf numFmtId="0" fontId="32" fillId="0" borderId="49" xfId="50" applyFont="1" applyFill="1" applyBorder="1" applyAlignment="1">
      <alignment horizontal="left" vertical="center"/>
    </xf>
    <xf numFmtId="0" fontId="26" fillId="0" borderId="66" xfId="50" applyFont="1" applyFill="1" applyBorder="1" applyAlignment="1">
      <alignment horizontal="left" vertical="center"/>
    </xf>
    <xf numFmtId="0" fontId="26" fillId="0" borderId="48" xfId="50" applyFont="1" applyFill="1" applyBorder="1" applyAlignment="1">
      <alignment horizontal="left" vertical="center"/>
    </xf>
    <xf numFmtId="0" fontId="34" fillId="0" borderId="49" xfId="50" applyFont="1" applyFill="1" applyBorder="1" applyAlignment="1">
      <alignment horizontal="left" vertical="center"/>
    </xf>
    <xf numFmtId="0" fontId="35" fillId="0" borderId="67" xfId="50" applyFont="1" applyBorder="1" applyAlignment="1">
      <alignment horizontal="center" vertical="center"/>
    </xf>
    <xf numFmtId="0" fontId="26" fillId="0" borderId="61" xfId="50" applyFont="1" applyBorder="1" applyAlignment="1">
      <alignment horizontal="center" vertical="center"/>
    </xf>
    <xf numFmtId="0" fontId="26" fillId="0" borderId="63" xfId="50" applyFont="1" applyBorder="1" applyAlignment="1">
      <alignment horizontal="center" vertical="center"/>
    </xf>
    <xf numFmtId="0" fontId="26" fillId="0" borderId="63" xfId="50" applyFont="1" applyFill="1" applyBorder="1" applyAlignment="1">
      <alignment horizontal="left" vertical="center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2" fillId="0" borderId="70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2" xfId="0" applyFont="1" applyFill="1" applyBorder="1"/>
    <xf numFmtId="0" fontId="0" fillId="0" borderId="70" xfId="0" applyBorder="1"/>
    <xf numFmtId="0" fontId="0" fillId="6" borderId="2" xfId="0" applyFill="1" applyBorder="1"/>
    <xf numFmtId="0" fontId="0" fillId="0" borderId="71" xfId="0" applyBorder="1"/>
    <xf numFmtId="0" fontId="0" fillId="0" borderId="72" xfId="0" applyBorder="1"/>
    <xf numFmtId="0" fontId="0" fillId="6" borderId="72" xfId="0" applyFill="1" applyBorder="1"/>
    <xf numFmtId="0" fontId="0" fillId="7" borderId="0" xfId="0" applyFill="1"/>
    <xf numFmtId="0" fontId="41" fillId="0" borderId="73" xfId="0" applyFont="1" applyBorder="1" applyAlignment="1">
      <alignment horizontal="center" vertical="center" wrapText="1"/>
    </xf>
    <xf numFmtId="0" fontId="42" fillId="0" borderId="74" xfId="0" applyFont="1" applyBorder="1" applyAlignment="1">
      <alignment horizontal="center" vertical="center"/>
    </xf>
    <xf numFmtId="0" fontId="42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8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1922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143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3835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1932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5050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2887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9575" y="201930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9575" y="221932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25050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9575" y="235267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9135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914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914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76750" y="141922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62800" y="2143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62800" y="23241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9145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913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913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2410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0507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32410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1922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78117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3" customWidth="1"/>
    <col min="3" max="3" width="10.125" customWidth="1"/>
  </cols>
  <sheetData>
    <row r="1" ht="21" customHeight="1" spans="1:2">
      <c r="A1" s="374"/>
      <c r="B1" s="375" t="s">
        <v>0</v>
      </c>
    </row>
    <row r="2" spans="1:2">
      <c r="A2" s="14">
        <v>1</v>
      </c>
      <c r="B2" s="376" t="s">
        <v>1</v>
      </c>
    </row>
    <row r="3" spans="1:2">
      <c r="A3" s="14">
        <v>2</v>
      </c>
      <c r="B3" s="376" t="s">
        <v>2</v>
      </c>
    </row>
    <row r="4" spans="1:2">
      <c r="A4" s="14">
        <v>3</v>
      </c>
      <c r="B4" s="376" t="s">
        <v>3</v>
      </c>
    </row>
    <row r="5" spans="1:2">
      <c r="A5" s="14">
        <v>4</v>
      </c>
      <c r="B5" s="376" t="s">
        <v>4</v>
      </c>
    </row>
    <row r="6" spans="1:2">
      <c r="A6" s="14">
        <v>5</v>
      </c>
      <c r="B6" s="376" t="s">
        <v>5</v>
      </c>
    </row>
    <row r="7" spans="1:2">
      <c r="A7" s="14">
        <v>6</v>
      </c>
      <c r="B7" s="376" t="s">
        <v>6</v>
      </c>
    </row>
    <row r="8" s="372" customFormat="1" ht="15" customHeight="1" spans="1:2">
      <c r="A8" s="377">
        <v>7</v>
      </c>
      <c r="B8" s="378" t="s">
        <v>7</v>
      </c>
    </row>
    <row r="9" ht="18.95" customHeight="1" spans="1:2">
      <c r="A9" s="374"/>
      <c r="B9" s="379" t="s">
        <v>8</v>
      </c>
    </row>
    <row r="10" ht="15.95" customHeight="1" spans="1:2">
      <c r="A10" s="14">
        <v>1</v>
      </c>
      <c r="B10" s="380" t="s">
        <v>9</v>
      </c>
    </row>
    <row r="11" spans="1:2">
      <c r="A11" s="14">
        <v>2</v>
      </c>
      <c r="B11" s="376" t="s">
        <v>10</v>
      </c>
    </row>
    <row r="12" spans="1:2">
      <c r="A12" s="14">
        <v>3</v>
      </c>
      <c r="B12" s="378" t="s">
        <v>11</v>
      </c>
    </row>
    <row r="13" spans="1:2">
      <c r="A13" s="14">
        <v>4</v>
      </c>
      <c r="B13" s="376" t="s">
        <v>12</v>
      </c>
    </row>
    <row r="14" spans="1:2">
      <c r="A14" s="14">
        <v>5</v>
      </c>
      <c r="B14" s="376" t="s">
        <v>13</v>
      </c>
    </row>
    <row r="15" spans="1:2">
      <c r="A15" s="14">
        <v>6</v>
      </c>
      <c r="B15" s="376" t="s">
        <v>14</v>
      </c>
    </row>
    <row r="16" spans="1:2">
      <c r="A16" s="14">
        <v>7</v>
      </c>
      <c r="B16" s="376" t="s">
        <v>15</v>
      </c>
    </row>
    <row r="17" spans="1:2">
      <c r="A17" s="14">
        <v>8</v>
      </c>
      <c r="B17" s="376" t="s">
        <v>16</v>
      </c>
    </row>
    <row r="18" spans="1:2">
      <c r="A18" s="14">
        <v>9</v>
      </c>
      <c r="B18" s="376" t="s">
        <v>17</v>
      </c>
    </row>
    <row r="19" spans="1:2">
      <c r="A19" s="14"/>
      <c r="B19" s="376"/>
    </row>
    <row r="20" ht="20.25" spans="1:2">
      <c r="A20" s="374"/>
      <c r="B20" s="375" t="s">
        <v>18</v>
      </c>
    </row>
    <row r="21" spans="1:2">
      <c r="A21" s="14">
        <v>1</v>
      </c>
      <c r="B21" s="381" t="s">
        <v>19</v>
      </c>
    </row>
    <row r="22" spans="1:2">
      <c r="A22" s="14">
        <v>2</v>
      </c>
      <c r="B22" s="376" t="s">
        <v>20</v>
      </c>
    </row>
    <row r="23" spans="1:2">
      <c r="A23" s="14">
        <v>3</v>
      </c>
      <c r="B23" s="376" t="s">
        <v>21</v>
      </c>
    </row>
    <row r="24" spans="1:2">
      <c r="A24" s="14">
        <v>4</v>
      </c>
      <c r="B24" s="376" t="s">
        <v>22</v>
      </c>
    </row>
    <row r="25" spans="1:2">
      <c r="A25" s="14">
        <v>5</v>
      </c>
      <c r="B25" s="376" t="s">
        <v>23</v>
      </c>
    </row>
    <row r="26" spans="1:2">
      <c r="A26" s="14">
        <v>6</v>
      </c>
      <c r="B26" s="376" t="s">
        <v>24</v>
      </c>
    </row>
    <row r="27" spans="1:2">
      <c r="A27" s="14">
        <v>7</v>
      </c>
      <c r="B27" s="376" t="s">
        <v>25</v>
      </c>
    </row>
    <row r="28" spans="1:2">
      <c r="A28" s="14"/>
      <c r="B28" s="376"/>
    </row>
    <row r="29" ht="20.25" spans="1:2">
      <c r="A29" s="374"/>
      <c r="B29" s="375" t="s">
        <v>26</v>
      </c>
    </row>
    <row r="30" spans="1:2">
      <c r="A30" s="14">
        <v>1</v>
      </c>
      <c r="B30" s="381" t="s">
        <v>27</v>
      </c>
    </row>
    <row r="31" spans="1:2">
      <c r="A31" s="14">
        <v>2</v>
      </c>
      <c r="B31" s="376" t="s">
        <v>28</v>
      </c>
    </row>
    <row r="32" spans="1:2">
      <c r="A32" s="14">
        <v>3</v>
      </c>
      <c r="B32" s="376" t="s">
        <v>29</v>
      </c>
    </row>
    <row r="33" ht="28.5" spans="1:2">
      <c r="A33" s="14">
        <v>4</v>
      </c>
      <c r="B33" s="376" t="s">
        <v>30</v>
      </c>
    </row>
    <row r="34" spans="1:2">
      <c r="A34" s="14">
        <v>5</v>
      </c>
      <c r="B34" s="376" t="s">
        <v>31</v>
      </c>
    </row>
    <row r="35" spans="1:2">
      <c r="A35" s="14">
        <v>6</v>
      </c>
      <c r="B35" s="376" t="s">
        <v>32</v>
      </c>
    </row>
    <row r="36" spans="1:2">
      <c r="A36" s="14">
        <v>7</v>
      </c>
      <c r="B36" s="376" t="s">
        <v>33</v>
      </c>
    </row>
    <row r="37" spans="1:2">
      <c r="A37" s="14"/>
      <c r="B37" s="376"/>
    </row>
    <row r="39" spans="1:2">
      <c r="A39" s="382" t="s">
        <v>34</v>
      </c>
      <c r="B39" s="3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359</v>
      </c>
      <c r="B2" s="28" t="s">
        <v>272</v>
      </c>
      <c r="C2" s="28" t="s">
        <v>273</v>
      </c>
      <c r="D2" s="28" t="s">
        <v>274</v>
      </c>
      <c r="E2" s="28" t="s">
        <v>275</v>
      </c>
      <c r="F2" s="28" t="s">
        <v>276</v>
      </c>
      <c r="G2" s="27" t="s">
        <v>360</v>
      </c>
      <c r="H2" s="27" t="s">
        <v>361</v>
      </c>
      <c r="I2" s="27" t="s">
        <v>362</v>
      </c>
      <c r="J2" s="27" t="s">
        <v>361</v>
      </c>
      <c r="K2" s="27" t="s">
        <v>363</v>
      </c>
      <c r="L2" s="27" t="s">
        <v>361</v>
      </c>
      <c r="M2" s="28" t="s">
        <v>328</v>
      </c>
      <c r="N2" s="28" t="s">
        <v>285</v>
      </c>
    </row>
    <row r="3" spans="1:14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29" t="s">
        <v>359</v>
      </c>
      <c r="B4" s="30" t="s">
        <v>364</v>
      </c>
      <c r="C4" s="30" t="s">
        <v>329</v>
      </c>
      <c r="D4" s="30" t="s">
        <v>274</v>
      </c>
      <c r="E4" s="28" t="s">
        <v>275</v>
      </c>
      <c r="F4" s="28" t="s">
        <v>276</v>
      </c>
      <c r="G4" s="27" t="s">
        <v>360</v>
      </c>
      <c r="H4" s="27" t="s">
        <v>361</v>
      </c>
      <c r="I4" s="27" t="s">
        <v>362</v>
      </c>
      <c r="J4" s="27" t="s">
        <v>361</v>
      </c>
      <c r="K4" s="27" t="s">
        <v>363</v>
      </c>
      <c r="L4" s="27" t="s">
        <v>361</v>
      </c>
      <c r="M4" s="28" t="s">
        <v>328</v>
      </c>
      <c r="N4" s="28" t="s">
        <v>285</v>
      </c>
    </row>
    <row r="5" spans="1:1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6" t="s">
        <v>300</v>
      </c>
      <c r="B11" s="17"/>
      <c r="C11" s="17"/>
      <c r="D11" s="18"/>
      <c r="E11" s="19"/>
      <c r="F11" s="31"/>
      <c r="G11" s="26"/>
      <c r="H11" s="31"/>
      <c r="I11" s="16" t="s">
        <v>356</v>
      </c>
      <c r="J11" s="17"/>
      <c r="K11" s="17"/>
      <c r="L11" s="17"/>
      <c r="M11" s="17"/>
      <c r="N11" s="25"/>
    </row>
    <row r="12" ht="16.5" spans="1:14">
      <c r="A12" s="20" t="s">
        <v>365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10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322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367</v>
      </c>
      <c r="H2" s="4" t="s">
        <v>368</v>
      </c>
      <c r="I2" s="4" t="s">
        <v>369</v>
      </c>
      <c r="J2" s="4" t="s">
        <v>370</v>
      </c>
      <c r="K2" s="5" t="s">
        <v>328</v>
      </c>
      <c r="L2" s="5" t="s">
        <v>285</v>
      </c>
    </row>
    <row r="3" spans="1:12">
      <c r="A3" s="14" t="s">
        <v>330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4" t="s">
        <v>352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4" t="s">
        <v>353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14" t="s">
        <v>354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4" t="s">
        <v>355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6" t="s">
        <v>300</v>
      </c>
      <c r="B11" s="17"/>
      <c r="C11" s="17"/>
      <c r="D11" s="17"/>
      <c r="E11" s="18"/>
      <c r="F11" s="19"/>
      <c r="G11" s="26"/>
      <c r="H11" s="16" t="s">
        <v>356</v>
      </c>
      <c r="I11" s="17"/>
      <c r="J11" s="17"/>
      <c r="K11" s="17"/>
      <c r="L11" s="25"/>
    </row>
    <row r="12" ht="17.25" customHeight="1" spans="1:12">
      <c r="A12" s="20" t="s">
        <v>371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271</v>
      </c>
      <c r="B2" s="5" t="s">
        <v>276</v>
      </c>
      <c r="C2" s="5" t="s">
        <v>329</v>
      </c>
      <c r="D2" s="5" t="s">
        <v>274</v>
      </c>
      <c r="E2" s="5" t="s">
        <v>275</v>
      </c>
      <c r="F2" s="4" t="s">
        <v>373</v>
      </c>
      <c r="G2" s="4" t="s">
        <v>306</v>
      </c>
      <c r="H2" s="6" t="s">
        <v>307</v>
      </c>
      <c r="I2" s="22" t="s">
        <v>309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310</v>
      </c>
      <c r="H3" s="8"/>
      <c r="I3" s="23"/>
    </row>
    <row r="4" ht="33.75" customHeight="1" spans="1:9">
      <c r="A4" s="9">
        <v>1</v>
      </c>
      <c r="B4" s="9" t="s">
        <v>375</v>
      </c>
      <c r="C4" s="10" t="s">
        <v>376</v>
      </c>
      <c r="D4" s="10" t="s">
        <v>377</v>
      </c>
      <c r="E4" s="11">
        <v>91855</v>
      </c>
      <c r="F4" s="12">
        <v>0.01</v>
      </c>
      <c r="G4" s="13">
        <v>0.01</v>
      </c>
      <c r="H4" s="10"/>
      <c r="I4" s="24"/>
    </row>
    <row r="5" spans="1:9">
      <c r="A5" s="14"/>
      <c r="B5" s="14"/>
      <c r="C5" s="15"/>
      <c r="D5" s="15"/>
      <c r="E5" s="15"/>
      <c r="F5" s="15"/>
      <c r="G5" s="15"/>
      <c r="H5" s="15"/>
      <c r="I5" s="15"/>
    </row>
    <row r="6" spans="1:9">
      <c r="A6" s="14"/>
      <c r="B6" s="14"/>
      <c r="C6" s="15"/>
      <c r="D6" s="15"/>
      <c r="E6" s="15"/>
      <c r="F6" s="15"/>
      <c r="G6" s="15"/>
      <c r="H6" s="15"/>
      <c r="I6" s="15"/>
    </row>
    <row r="7" spans="1:9">
      <c r="A7" s="14"/>
      <c r="B7" s="14"/>
      <c r="C7" s="15"/>
      <c r="D7" s="15"/>
      <c r="E7" s="15"/>
      <c r="F7" s="15"/>
      <c r="G7" s="15"/>
      <c r="H7" s="15"/>
      <c r="I7" s="15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6" t="s">
        <v>300</v>
      </c>
      <c r="B12" s="17"/>
      <c r="C12" s="17"/>
      <c r="D12" s="18"/>
      <c r="E12" s="19"/>
      <c r="F12" s="16" t="s">
        <v>378</v>
      </c>
      <c r="G12" s="17"/>
      <c r="H12" s="18"/>
      <c r="I12" s="25"/>
    </row>
    <row r="13" ht="16.5" spans="1:9">
      <c r="A13" s="20" t="s">
        <v>379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2" t="s">
        <v>35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36</v>
      </c>
      <c r="E3" s="357"/>
      <c r="F3" s="358" t="s">
        <v>37</v>
      </c>
      <c r="G3" s="359"/>
      <c r="H3" s="356" t="s">
        <v>38</v>
      </c>
      <c r="I3" s="368"/>
    </row>
    <row r="4" ht="27.95" customHeight="1" spans="2:9">
      <c r="B4" s="354" t="s">
        <v>39</v>
      </c>
      <c r="C4" s="355" t="s">
        <v>40</v>
      </c>
      <c r="D4" s="355" t="s">
        <v>41</v>
      </c>
      <c r="E4" s="355" t="s">
        <v>42</v>
      </c>
      <c r="F4" s="360" t="s">
        <v>41</v>
      </c>
      <c r="G4" s="360" t="s">
        <v>42</v>
      </c>
      <c r="H4" s="355" t="s">
        <v>41</v>
      </c>
      <c r="I4" s="369" t="s">
        <v>42</v>
      </c>
    </row>
    <row r="5" ht="27.95" customHeight="1" spans="2:9">
      <c r="B5" s="361" t="s">
        <v>43</v>
      </c>
      <c r="C5" s="14">
        <v>13</v>
      </c>
      <c r="D5" s="14">
        <v>0</v>
      </c>
      <c r="E5" s="14">
        <v>1</v>
      </c>
      <c r="F5" s="362">
        <v>0</v>
      </c>
      <c r="G5" s="362">
        <v>1</v>
      </c>
      <c r="H5" s="14">
        <v>1</v>
      </c>
      <c r="I5" s="370">
        <v>2</v>
      </c>
    </row>
    <row r="6" ht="27.95" customHeight="1" spans="2:9">
      <c r="B6" s="361" t="s">
        <v>44</v>
      </c>
      <c r="C6" s="14">
        <v>20</v>
      </c>
      <c r="D6" s="14">
        <v>0</v>
      </c>
      <c r="E6" s="14">
        <v>1</v>
      </c>
      <c r="F6" s="362">
        <v>1</v>
      </c>
      <c r="G6" s="362">
        <v>2</v>
      </c>
      <c r="H6" s="14">
        <v>2</v>
      </c>
      <c r="I6" s="370">
        <v>3</v>
      </c>
    </row>
    <row r="7" ht="27.95" customHeight="1" spans="2:9">
      <c r="B7" s="361" t="s">
        <v>45</v>
      </c>
      <c r="C7" s="14">
        <v>32</v>
      </c>
      <c r="D7" s="14">
        <v>0</v>
      </c>
      <c r="E7" s="14">
        <v>1</v>
      </c>
      <c r="F7" s="362">
        <v>2</v>
      </c>
      <c r="G7" s="362">
        <v>3</v>
      </c>
      <c r="H7" s="14">
        <v>3</v>
      </c>
      <c r="I7" s="370">
        <v>4</v>
      </c>
    </row>
    <row r="8" ht="27.95" customHeight="1" spans="2:9">
      <c r="B8" s="361" t="s">
        <v>46</v>
      </c>
      <c r="C8" s="14">
        <v>50</v>
      </c>
      <c r="D8" s="14">
        <v>1</v>
      </c>
      <c r="E8" s="14">
        <v>2</v>
      </c>
      <c r="F8" s="362">
        <v>3</v>
      </c>
      <c r="G8" s="362">
        <v>4</v>
      </c>
      <c r="H8" s="14">
        <v>5</v>
      </c>
      <c r="I8" s="370">
        <v>6</v>
      </c>
    </row>
    <row r="9" ht="27.95" customHeight="1" spans="2:9">
      <c r="B9" s="361" t="s">
        <v>47</v>
      </c>
      <c r="C9" s="14">
        <v>80</v>
      </c>
      <c r="D9" s="14">
        <v>2</v>
      </c>
      <c r="E9" s="14">
        <v>3</v>
      </c>
      <c r="F9" s="362">
        <v>5</v>
      </c>
      <c r="G9" s="362">
        <v>6</v>
      </c>
      <c r="H9" s="14">
        <v>7</v>
      </c>
      <c r="I9" s="370">
        <v>8</v>
      </c>
    </row>
    <row r="10" ht="27.95" customHeight="1" spans="2:9">
      <c r="B10" s="361" t="s">
        <v>48</v>
      </c>
      <c r="C10" s="14">
        <v>125</v>
      </c>
      <c r="D10" s="14">
        <v>3</v>
      </c>
      <c r="E10" s="14">
        <v>4</v>
      </c>
      <c r="F10" s="362">
        <v>7</v>
      </c>
      <c r="G10" s="362">
        <v>8</v>
      </c>
      <c r="H10" s="14">
        <v>10</v>
      </c>
      <c r="I10" s="370">
        <v>11</v>
      </c>
    </row>
    <row r="11" ht="27.95" customHeight="1" spans="2:9">
      <c r="B11" s="361" t="s">
        <v>49</v>
      </c>
      <c r="C11" s="14">
        <v>200</v>
      </c>
      <c r="D11" s="14">
        <v>5</v>
      </c>
      <c r="E11" s="14">
        <v>6</v>
      </c>
      <c r="F11" s="362">
        <v>10</v>
      </c>
      <c r="G11" s="362">
        <v>11</v>
      </c>
      <c r="H11" s="14">
        <v>14</v>
      </c>
      <c r="I11" s="370">
        <v>15</v>
      </c>
    </row>
    <row r="12" ht="27.95" customHeight="1" spans="2:9">
      <c r="B12" s="363" t="s">
        <v>50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spans="2:4">
      <c r="B14" s="366" t="s">
        <v>51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4" workbookViewId="0">
      <selection activeCell="A38" sqref="A38:K38"/>
    </sheetView>
  </sheetViews>
  <sheetFormatPr defaultColWidth="10.375" defaultRowHeight="16.5" customHeight="1"/>
  <cols>
    <col min="1" max="1" width="11.125" style="241" customWidth="1"/>
    <col min="2" max="9" width="10.375" style="241"/>
    <col min="10" max="10" width="8.875" style="241" customWidth="1"/>
    <col min="11" max="11" width="12" style="241" customWidth="1"/>
    <col min="12" max="16384" width="10.375" style="241"/>
  </cols>
  <sheetData>
    <row r="1" ht="21" spans="1:11">
      <c r="A1" s="242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ht="15" spans="1:11">
      <c r="A2" s="243" t="s">
        <v>53</v>
      </c>
      <c r="B2" s="244" t="s">
        <v>54</v>
      </c>
      <c r="C2" s="244"/>
      <c r="D2" s="245" t="s">
        <v>55</v>
      </c>
      <c r="E2" s="245"/>
      <c r="F2" s="244" t="s">
        <v>56</v>
      </c>
      <c r="G2" s="244"/>
      <c r="H2" s="246" t="s">
        <v>57</v>
      </c>
      <c r="I2" s="325" t="s">
        <v>58</v>
      </c>
      <c r="J2" s="325"/>
      <c r="K2" s="326"/>
    </row>
    <row r="3" ht="14.25" spans="1:11">
      <c r="A3" s="247" t="s">
        <v>59</v>
      </c>
      <c r="B3" s="248"/>
      <c r="C3" s="249"/>
      <c r="D3" s="250" t="s">
        <v>60</v>
      </c>
      <c r="E3" s="251"/>
      <c r="F3" s="251"/>
      <c r="G3" s="252"/>
      <c r="H3" s="250" t="s">
        <v>61</v>
      </c>
      <c r="I3" s="251"/>
      <c r="J3" s="251"/>
      <c r="K3" s="252"/>
    </row>
    <row r="4" ht="14.25" spans="1:11">
      <c r="A4" s="253" t="s">
        <v>62</v>
      </c>
      <c r="B4" s="254" t="s">
        <v>63</v>
      </c>
      <c r="C4" s="255"/>
      <c r="D4" s="253" t="s">
        <v>64</v>
      </c>
      <c r="E4" s="256"/>
      <c r="F4" s="257">
        <v>44772</v>
      </c>
      <c r="G4" s="258"/>
      <c r="H4" s="253" t="s">
        <v>65</v>
      </c>
      <c r="I4" s="256"/>
      <c r="J4" s="254" t="s">
        <v>66</v>
      </c>
      <c r="K4" s="255" t="s">
        <v>67</v>
      </c>
    </row>
    <row r="5" ht="14.25" spans="1:11">
      <c r="A5" s="259" t="s">
        <v>68</v>
      </c>
      <c r="B5" s="254" t="s">
        <v>69</v>
      </c>
      <c r="C5" s="255"/>
      <c r="D5" s="253" t="s">
        <v>70</v>
      </c>
      <c r="E5" s="256"/>
      <c r="F5" s="257">
        <v>44713</v>
      </c>
      <c r="G5" s="258"/>
      <c r="H5" s="253" t="s">
        <v>71</v>
      </c>
      <c r="I5" s="256"/>
      <c r="J5" s="254" t="s">
        <v>66</v>
      </c>
      <c r="K5" s="255" t="s">
        <v>67</v>
      </c>
    </row>
    <row r="6" ht="14.25" spans="1:11">
      <c r="A6" s="253" t="s">
        <v>72</v>
      </c>
      <c r="B6" s="260">
        <v>3</v>
      </c>
      <c r="C6" s="261">
        <v>6</v>
      </c>
      <c r="D6" s="259" t="s">
        <v>73</v>
      </c>
      <c r="E6" s="262"/>
      <c r="F6" s="257">
        <v>44731</v>
      </c>
      <c r="G6" s="258"/>
      <c r="H6" s="253" t="s">
        <v>74</v>
      </c>
      <c r="I6" s="256"/>
      <c r="J6" s="254" t="s">
        <v>66</v>
      </c>
      <c r="K6" s="255" t="s">
        <v>67</v>
      </c>
    </row>
    <row r="7" ht="14.25" spans="1:11">
      <c r="A7" s="253" t="s">
        <v>75</v>
      </c>
      <c r="B7" s="263">
        <v>7800</v>
      </c>
      <c r="C7" s="264"/>
      <c r="D7" s="259" t="s">
        <v>76</v>
      </c>
      <c r="E7" s="265"/>
      <c r="F7" s="257">
        <v>44734</v>
      </c>
      <c r="G7" s="258"/>
      <c r="H7" s="253" t="s">
        <v>77</v>
      </c>
      <c r="I7" s="256"/>
      <c r="J7" s="254" t="s">
        <v>66</v>
      </c>
      <c r="K7" s="255" t="s">
        <v>67</v>
      </c>
    </row>
    <row r="8" ht="15" spans="1:11">
      <c r="A8" s="266" t="s">
        <v>78</v>
      </c>
      <c r="B8" s="267" t="s">
        <v>79</v>
      </c>
      <c r="C8" s="268"/>
      <c r="D8" s="269" t="s">
        <v>80</v>
      </c>
      <c r="E8" s="270"/>
      <c r="F8" s="271">
        <v>44767</v>
      </c>
      <c r="G8" s="272"/>
      <c r="H8" s="269" t="s">
        <v>81</v>
      </c>
      <c r="I8" s="270"/>
      <c r="J8" s="327" t="s">
        <v>66</v>
      </c>
      <c r="K8" s="328" t="s">
        <v>67</v>
      </c>
    </row>
    <row r="9" ht="15" spans="1:11">
      <c r="A9" s="273" t="s">
        <v>82</v>
      </c>
      <c r="B9" s="274"/>
      <c r="C9" s="274"/>
      <c r="D9" s="274"/>
      <c r="E9" s="274"/>
      <c r="F9" s="274"/>
      <c r="G9" s="274"/>
      <c r="H9" s="274"/>
      <c r="I9" s="274"/>
      <c r="J9" s="274"/>
      <c r="K9" s="329"/>
    </row>
    <row r="10" ht="15" spans="1:11">
      <c r="A10" s="275" t="s">
        <v>83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30"/>
    </row>
    <row r="11" ht="14.25" spans="1:11">
      <c r="A11" s="277" t="s">
        <v>84</v>
      </c>
      <c r="B11" s="278" t="s">
        <v>85</v>
      </c>
      <c r="C11" s="279" t="s">
        <v>86</v>
      </c>
      <c r="D11" s="280"/>
      <c r="E11" s="281" t="s">
        <v>87</v>
      </c>
      <c r="F11" s="278" t="s">
        <v>85</v>
      </c>
      <c r="G11" s="279" t="s">
        <v>86</v>
      </c>
      <c r="H11" s="279" t="s">
        <v>88</v>
      </c>
      <c r="I11" s="281" t="s">
        <v>89</v>
      </c>
      <c r="J11" s="278" t="s">
        <v>85</v>
      </c>
      <c r="K11" s="331" t="s">
        <v>86</v>
      </c>
    </row>
    <row r="12" ht="14.25" spans="1:11">
      <c r="A12" s="259" t="s">
        <v>90</v>
      </c>
      <c r="B12" s="282" t="s">
        <v>85</v>
      </c>
      <c r="C12" s="254" t="s">
        <v>86</v>
      </c>
      <c r="D12" s="265"/>
      <c r="E12" s="262" t="s">
        <v>91</v>
      </c>
      <c r="F12" s="282" t="s">
        <v>85</v>
      </c>
      <c r="G12" s="254" t="s">
        <v>86</v>
      </c>
      <c r="H12" s="254" t="s">
        <v>88</v>
      </c>
      <c r="I12" s="262" t="s">
        <v>92</v>
      </c>
      <c r="J12" s="282" t="s">
        <v>85</v>
      </c>
      <c r="K12" s="255" t="s">
        <v>86</v>
      </c>
    </row>
    <row r="13" ht="14.25" spans="1:11">
      <c r="A13" s="259" t="s">
        <v>93</v>
      </c>
      <c r="B13" s="282" t="s">
        <v>85</v>
      </c>
      <c r="C13" s="254" t="s">
        <v>86</v>
      </c>
      <c r="D13" s="265"/>
      <c r="E13" s="262" t="s">
        <v>94</v>
      </c>
      <c r="F13" s="254" t="s">
        <v>95</v>
      </c>
      <c r="G13" s="254" t="s">
        <v>96</v>
      </c>
      <c r="H13" s="254" t="s">
        <v>88</v>
      </c>
      <c r="I13" s="262" t="s">
        <v>97</v>
      </c>
      <c r="J13" s="282" t="s">
        <v>85</v>
      </c>
      <c r="K13" s="255" t="s">
        <v>86</v>
      </c>
    </row>
    <row r="14" ht="15" spans="1:11">
      <c r="A14" s="269" t="s">
        <v>98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32"/>
    </row>
    <row r="15" ht="15" spans="1:11">
      <c r="A15" s="275" t="s">
        <v>99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30"/>
    </row>
    <row r="16" ht="14.25" spans="1:11">
      <c r="A16" s="283" t="s">
        <v>100</v>
      </c>
      <c r="B16" s="279" t="s">
        <v>95</v>
      </c>
      <c r="C16" s="279" t="s">
        <v>96</v>
      </c>
      <c r="D16" s="284"/>
      <c r="E16" s="285" t="s">
        <v>101</v>
      </c>
      <c r="F16" s="279" t="s">
        <v>95</v>
      </c>
      <c r="G16" s="279" t="s">
        <v>96</v>
      </c>
      <c r="H16" s="286"/>
      <c r="I16" s="285" t="s">
        <v>102</v>
      </c>
      <c r="J16" s="279" t="s">
        <v>95</v>
      </c>
      <c r="K16" s="331" t="s">
        <v>96</v>
      </c>
    </row>
    <row r="17" customHeight="1" spans="1:22">
      <c r="A17" s="287" t="s">
        <v>103</v>
      </c>
      <c r="B17" s="254" t="s">
        <v>95</v>
      </c>
      <c r="C17" s="254" t="s">
        <v>96</v>
      </c>
      <c r="D17" s="288"/>
      <c r="E17" s="289" t="s">
        <v>104</v>
      </c>
      <c r="F17" s="254" t="s">
        <v>95</v>
      </c>
      <c r="G17" s="254" t="s">
        <v>96</v>
      </c>
      <c r="H17" s="290"/>
      <c r="I17" s="289" t="s">
        <v>105</v>
      </c>
      <c r="J17" s="254" t="s">
        <v>95</v>
      </c>
      <c r="K17" s="255" t="s">
        <v>96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291" t="s">
        <v>106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34"/>
    </row>
    <row r="19" s="240" customFormat="1" ht="18" customHeight="1" spans="1:11">
      <c r="A19" s="275" t="s">
        <v>107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30"/>
    </row>
    <row r="20" customHeight="1" spans="1:11">
      <c r="A20" s="293" t="s">
        <v>108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35"/>
    </row>
    <row r="21" ht="21.75" customHeight="1" spans="1:11">
      <c r="A21" s="295" t="s">
        <v>109</v>
      </c>
      <c r="B21" s="289" t="s">
        <v>110</v>
      </c>
      <c r="C21" s="289" t="s">
        <v>111</v>
      </c>
      <c r="D21" s="289" t="s">
        <v>112</v>
      </c>
      <c r="E21" s="289" t="s">
        <v>113</v>
      </c>
      <c r="F21" s="289" t="s">
        <v>114</v>
      </c>
      <c r="G21" s="289" t="s">
        <v>115</v>
      </c>
      <c r="H21" s="289" t="s">
        <v>116</v>
      </c>
      <c r="I21" s="289" t="s">
        <v>117</v>
      </c>
      <c r="J21" s="289" t="s">
        <v>118</v>
      </c>
      <c r="K21" s="336" t="s">
        <v>119</v>
      </c>
    </row>
    <row r="22" customHeight="1" spans="1:11">
      <c r="A22" s="296" t="s">
        <v>120</v>
      </c>
      <c r="B22" s="297"/>
      <c r="C22" s="297"/>
      <c r="D22" s="297">
        <v>1</v>
      </c>
      <c r="E22" s="297">
        <v>1</v>
      </c>
      <c r="F22" s="297">
        <v>1</v>
      </c>
      <c r="G22" s="297">
        <v>1</v>
      </c>
      <c r="H22" s="297">
        <v>1</v>
      </c>
      <c r="I22" s="297">
        <v>1</v>
      </c>
      <c r="J22" s="297"/>
      <c r="K22" s="337"/>
    </row>
    <row r="23" customHeight="1" spans="1:11">
      <c r="A23" s="296" t="s">
        <v>121</v>
      </c>
      <c r="B23" s="297"/>
      <c r="C23" s="297"/>
      <c r="D23" s="297">
        <v>1</v>
      </c>
      <c r="E23" s="297">
        <v>1</v>
      </c>
      <c r="F23" s="297">
        <v>1</v>
      </c>
      <c r="G23" s="297">
        <v>1</v>
      </c>
      <c r="H23" s="297">
        <v>1</v>
      </c>
      <c r="I23" s="297">
        <v>1</v>
      </c>
      <c r="J23" s="297"/>
      <c r="K23" s="338"/>
    </row>
    <row r="24" customHeight="1" spans="1:11">
      <c r="A24" s="296" t="s">
        <v>122</v>
      </c>
      <c r="B24" s="297"/>
      <c r="C24" s="297"/>
      <c r="D24" s="297">
        <v>1</v>
      </c>
      <c r="E24" s="297">
        <v>1</v>
      </c>
      <c r="F24" s="297">
        <v>1</v>
      </c>
      <c r="G24" s="297">
        <v>1</v>
      </c>
      <c r="H24" s="297">
        <v>1</v>
      </c>
      <c r="I24" s="297">
        <v>1</v>
      </c>
      <c r="J24" s="297"/>
      <c r="K24" s="338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9"/>
    </row>
    <row r="26" customHeight="1" spans="1:1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339"/>
    </row>
    <row r="27" customHeight="1" spans="1:11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339"/>
    </row>
    <row r="28" customHeight="1" spans="1:11">
      <c r="A28" s="296"/>
      <c r="B28" s="297"/>
      <c r="C28" s="297"/>
      <c r="D28" s="297"/>
      <c r="E28" s="297"/>
      <c r="F28" s="297"/>
      <c r="G28" s="297"/>
      <c r="H28" s="297"/>
      <c r="I28" s="297"/>
      <c r="J28" s="297"/>
      <c r="K28" s="339"/>
    </row>
    <row r="29" ht="18" customHeight="1" spans="1:11">
      <c r="A29" s="298" t="s">
        <v>123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40"/>
    </row>
    <row r="30" ht="18.75" customHeight="1" spans="1:11">
      <c r="A30" s="300" t="s">
        <v>124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41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42"/>
    </row>
    <row r="32" ht="18" customHeight="1" spans="1:11">
      <c r="A32" s="298" t="s">
        <v>125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40"/>
    </row>
    <row r="33" ht="14.25" spans="1:11">
      <c r="A33" s="304" t="s">
        <v>126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43"/>
    </row>
    <row r="34" ht="15" spans="1:11">
      <c r="A34" s="178" t="s">
        <v>127</v>
      </c>
      <c r="B34" s="180"/>
      <c r="C34" s="254" t="s">
        <v>66</v>
      </c>
      <c r="D34" s="254" t="s">
        <v>67</v>
      </c>
      <c r="E34" s="306" t="s">
        <v>128</v>
      </c>
      <c r="F34" s="307"/>
      <c r="G34" s="307"/>
      <c r="H34" s="307"/>
      <c r="I34" s="307"/>
      <c r="J34" s="307"/>
      <c r="K34" s="344"/>
    </row>
    <row r="35" ht="15" spans="1:11">
      <c r="A35" s="308" t="s">
        <v>129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4.25" spans="1:11">
      <c r="A36" s="309" t="s">
        <v>130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45"/>
    </row>
    <row r="37" ht="14.25" spans="1:11">
      <c r="A37" s="311" t="s">
        <v>131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46"/>
    </row>
    <row r="38" ht="14.25" spans="1:11">
      <c r="A38" s="311" t="s">
        <v>132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46"/>
    </row>
    <row r="39" ht="14.25" spans="1:11">
      <c r="A39" s="311"/>
      <c r="B39" s="312"/>
      <c r="C39" s="312"/>
      <c r="D39" s="312"/>
      <c r="E39" s="312"/>
      <c r="F39" s="312"/>
      <c r="G39" s="312"/>
      <c r="H39" s="312"/>
      <c r="I39" s="312"/>
      <c r="J39" s="312"/>
      <c r="K39" s="346"/>
    </row>
    <row r="40" ht="14.25" spans="1:11">
      <c r="A40" s="311"/>
      <c r="B40" s="312"/>
      <c r="C40" s="312"/>
      <c r="D40" s="312"/>
      <c r="E40" s="312"/>
      <c r="F40" s="312"/>
      <c r="G40" s="312"/>
      <c r="H40" s="312"/>
      <c r="I40" s="312"/>
      <c r="J40" s="312"/>
      <c r="K40" s="346"/>
    </row>
    <row r="41" ht="14.25" spans="1:11">
      <c r="A41" s="311"/>
      <c r="B41" s="312"/>
      <c r="C41" s="312"/>
      <c r="D41" s="312"/>
      <c r="E41" s="312"/>
      <c r="F41" s="312"/>
      <c r="G41" s="312"/>
      <c r="H41" s="312"/>
      <c r="I41" s="312"/>
      <c r="J41" s="312"/>
      <c r="K41" s="346"/>
    </row>
    <row r="42" ht="14.25" spans="1:11">
      <c r="A42" s="311"/>
      <c r="B42" s="312"/>
      <c r="C42" s="312"/>
      <c r="D42" s="312"/>
      <c r="E42" s="312"/>
      <c r="F42" s="312"/>
      <c r="G42" s="312"/>
      <c r="H42" s="312"/>
      <c r="I42" s="312"/>
      <c r="J42" s="312"/>
      <c r="K42" s="346"/>
    </row>
    <row r="43" ht="15" spans="1:11">
      <c r="A43" s="313" t="s">
        <v>133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47"/>
    </row>
    <row r="44" ht="15" spans="1:11">
      <c r="A44" s="275" t="s">
        <v>134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30"/>
    </row>
    <row r="45" ht="14.25" spans="1:11">
      <c r="A45" s="283" t="s">
        <v>135</v>
      </c>
      <c r="B45" s="279" t="s">
        <v>95</v>
      </c>
      <c r="C45" s="279" t="s">
        <v>96</v>
      </c>
      <c r="D45" s="279" t="s">
        <v>88</v>
      </c>
      <c r="E45" s="285" t="s">
        <v>136</v>
      </c>
      <c r="F45" s="279" t="s">
        <v>95</v>
      </c>
      <c r="G45" s="279" t="s">
        <v>96</v>
      </c>
      <c r="H45" s="279" t="s">
        <v>88</v>
      </c>
      <c r="I45" s="285" t="s">
        <v>137</v>
      </c>
      <c r="J45" s="279" t="s">
        <v>95</v>
      </c>
      <c r="K45" s="331" t="s">
        <v>96</v>
      </c>
    </row>
    <row r="46" ht="14.25" spans="1:11">
      <c r="A46" s="287" t="s">
        <v>87</v>
      </c>
      <c r="B46" s="254" t="s">
        <v>95</v>
      </c>
      <c r="C46" s="254" t="s">
        <v>96</v>
      </c>
      <c r="D46" s="254" t="s">
        <v>88</v>
      </c>
      <c r="E46" s="289" t="s">
        <v>94</v>
      </c>
      <c r="F46" s="254" t="s">
        <v>95</v>
      </c>
      <c r="G46" s="254" t="s">
        <v>96</v>
      </c>
      <c r="H46" s="254" t="s">
        <v>88</v>
      </c>
      <c r="I46" s="289" t="s">
        <v>105</v>
      </c>
      <c r="J46" s="254" t="s">
        <v>95</v>
      </c>
      <c r="K46" s="255" t="s">
        <v>96</v>
      </c>
    </row>
    <row r="47" ht="15" spans="1:11">
      <c r="A47" s="269" t="s">
        <v>98</v>
      </c>
      <c r="B47" s="270"/>
      <c r="C47" s="270"/>
      <c r="D47" s="270"/>
      <c r="E47" s="270"/>
      <c r="F47" s="270"/>
      <c r="G47" s="270"/>
      <c r="H47" s="270"/>
      <c r="I47" s="270"/>
      <c r="J47" s="270"/>
      <c r="K47" s="332"/>
    </row>
    <row r="48" ht="15" spans="1:11">
      <c r="A48" s="308" t="s">
        <v>138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45"/>
    </row>
    <row r="50" ht="15" spans="1:11">
      <c r="A50" s="315" t="s">
        <v>139</v>
      </c>
      <c r="B50" s="316" t="s">
        <v>140</v>
      </c>
      <c r="C50" s="316"/>
      <c r="D50" s="317" t="s">
        <v>141</v>
      </c>
      <c r="E50" s="318"/>
      <c r="F50" s="319" t="s">
        <v>142</v>
      </c>
      <c r="G50" s="320"/>
      <c r="H50" s="321" t="s">
        <v>143</v>
      </c>
      <c r="I50" s="348"/>
      <c r="J50" s="349"/>
      <c r="K50" s="350"/>
    </row>
    <row r="51" ht="15" spans="1:11">
      <c r="A51" s="308" t="s">
        <v>144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51"/>
    </row>
    <row r="53" ht="15" spans="1:11">
      <c r="A53" s="315" t="s">
        <v>139</v>
      </c>
      <c r="B53" s="316" t="s">
        <v>140</v>
      </c>
      <c r="C53" s="316"/>
      <c r="D53" s="317" t="s">
        <v>141</v>
      </c>
      <c r="E53" s="324" t="s">
        <v>145</v>
      </c>
      <c r="F53" s="319" t="s">
        <v>146</v>
      </c>
      <c r="G53" s="320" t="s">
        <v>147</v>
      </c>
      <c r="H53" s="321" t="s">
        <v>143</v>
      </c>
      <c r="I53" s="348"/>
      <c r="J53" s="349" t="s">
        <v>148</v>
      </c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8" customWidth="1"/>
    <col min="2" max="7" width="9.375" style="108" customWidth="1"/>
    <col min="8" max="8" width="1.375" style="108" customWidth="1"/>
    <col min="9" max="9" width="16.5" style="108" customWidth="1"/>
    <col min="10" max="10" width="17" style="108" customWidth="1"/>
    <col min="11" max="11" width="18.5" style="108" customWidth="1"/>
    <col min="12" max="12" width="16.625" style="108" customWidth="1"/>
    <col min="13" max="13" width="14.125" style="108" customWidth="1"/>
    <col min="14" max="14" width="16.375" style="108" customWidth="1"/>
    <col min="15" max="16384" width="9" style="108"/>
  </cols>
  <sheetData>
    <row r="1" ht="30" customHeight="1" spans="1:14">
      <c r="A1" s="109" t="s">
        <v>149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ht="29.1" customHeight="1" spans="1:14">
      <c r="A2" s="111" t="s">
        <v>62</v>
      </c>
      <c r="B2" s="112" t="s">
        <v>63</v>
      </c>
      <c r="C2" s="112"/>
      <c r="D2" s="113" t="s">
        <v>68</v>
      </c>
      <c r="E2" s="112" t="s">
        <v>150</v>
      </c>
      <c r="F2" s="112"/>
      <c r="G2" s="112"/>
      <c r="H2" s="114"/>
      <c r="I2" s="145" t="s">
        <v>57</v>
      </c>
      <c r="J2" s="112" t="s">
        <v>58</v>
      </c>
      <c r="K2" s="112"/>
      <c r="L2" s="112"/>
      <c r="M2" s="112"/>
      <c r="N2" s="146"/>
    </row>
    <row r="3" ht="29.1" customHeight="1" spans="1:14">
      <c r="A3" s="115" t="s">
        <v>151</v>
      </c>
      <c r="B3" s="116" t="s">
        <v>152</v>
      </c>
      <c r="C3" s="116"/>
      <c r="D3" s="116"/>
      <c r="E3" s="116"/>
      <c r="F3" s="116"/>
      <c r="G3" s="116"/>
      <c r="H3" s="117"/>
      <c r="I3" s="147" t="s">
        <v>153</v>
      </c>
      <c r="J3" s="147"/>
      <c r="K3" s="147"/>
      <c r="L3" s="147"/>
      <c r="M3" s="147"/>
      <c r="N3" s="148"/>
    </row>
    <row r="4" ht="29.1" customHeight="1" spans="1:14">
      <c r="A4" s="115"/>
      <c r="B4" s="118" t="s">
        <v>112</v>
      </c>
      <c r="C4" s="118" t="s">
        <v>113</v>
      </c>
      <c r="D4" s="119" t="s">
        <v>114</v>
      </c>
      <c r="E4" s="118" t="s">
        <v>115</v>
      </c>
      <c r="F4" s="118" t="s">
        <v>116</v>
      </c>
      <c r="G4" s="118" t="s">
        <v>117</v>
      </c>
      <c r="H4" s="117"/>
      <c r="I4" s="238" t="s">
        <v>154</v>
      </c>
      <c r="J4" s="238" t="s">
        <v>154</v>
      </c>
      <c r="K4" s="238"/>
      <c r="L4" s="238"/>
      <c r="M4" s="238"/>
      <c r="N4" s="239"/>
    </row>
    <row r="5" ht="29.1" customHeight="1" spans="1:14">
      <c r="A5" s="115"/>
      <c r="B5" s="118" t="s">
        <v>155</v>
      </c>
      <c r="C5" s="118" t="s">
        <v>156</v>
      </c>
      <c r="D5" s="120" t="s">
        <v>157</v>
      </c>
      <c r="E5" s="118" t="s">
        <v>158</v>
      </c>
      <c r="F5" s="118" t="s">
        <v>159</v>
      </c>
      <c r="G5" s="118" t="s">
        <v>160</v>
      </c>
      <c r="H5" s="117"/>
      <c r="I5" s="149" t="s">
        <v>161</v>
      </c>
      <c r="J5" s="149" t="s">
        <v>162</v>
      </c>
      <c r="K5" s="149"/>
      <c r="L5" s="149"/>
      <c r="M5" s="149"/>
      <c r="N5" s="150"/>
    </row>
    <row r="6" ht="29.1" customHeight="1" spans="1:14">
      <c r="A6" s="121" t="s">
        <v>163</v>
      </c>
      <c r="B6" s="118">
        <f>C6-2.1</f>
        <v>98.8</v>
      </c>
      <c r="C6" s="118">
        <f>D6-2.1</f>
        <v>100.9</v>
      </c>
      <c r="D6" s="120">
        <v>103</v>
      </c>
      <c r="E6" s="122">
        <f t="shared" ref="E6:G6" si="0">D6+2.1</f>
        <v>105.1</v>
      </c>
      <c r="F6" s="122">
        <f t="shared" si="0"/>
        <v>107.2</v>
      </c>
      <c r="G6" s="122">
        <f t="shared" si="0"/>
        <v>109.3</v>
      </c>
      <c r="H6" s="117"/>
      <c r="I6" s="151" t="s">
        <v>164</v>
      </c>
      <c r="J6" s="151" t="s">
        <v>164</v>
      </c>
      <c r="K6" s="151"/>
      <c r="L6" s="151"/>
      <c r="M6" s="151"/>
      <c r="N6" s="152"/>
    </row>
    <row r="7" ht="29.1" customHeight="1" spans="1:14">
      <c r="A7" s="123" t="s">
        <v>165</v>
      </c>
      <c r="B7" s="121">
        <f>C7-4</f>
        <v>78</v>
      </c>
      <c r="C7" s="121">
        <f>D7-4</f>
        <v>82</v>
      </c>
      <c r="D7" s="124">
        <v>86</v>
      </c>
      <c r="E7" s="121">
        <f>D7+4</f>
        <v>90</v>
      </c>
      <c r="F7" s="121">
        <f>E7+5</f>
        <v>95</v>
      </c>
      <c r="G7" s="122">
        <f>F7+6</f>
        <v>101</v>
      </c>
      <c r="H7" s="117"/>
      <c r="I7" s="153" t="s">
        <v>166</v>
      </c>
      <c r="J7" s="153" t="s">
        <v>166</v>
      </c>
      <c r="K7" s="153"/>
      <c r="L7" s="153"/>
      <c r="M7" s="153"/>
      <c r="N7" s="154"/>
    </row>
    <row r="8" ht="29.1" customHeight="1" spans="1:14">
      <c r="A8" s="125" t="s">
        <v>167</v>
      </c>
      <c r="B8" s="122">
        <f>C8-3.6</f>
        <v>99.8</v>
      </c>
      <c r="C8" s="122">
        <f>D8-3.6</f>
        <v>103.4</v>
      </c>
      <c r="D8" s="124">
        <v>107</v>
      </c>
      <c r="E8" s="121">
        <f t="shared" ref="E8:G8" si="1">D8+4</f>
        <v>111</v>
      </c>
      <c r="F8" s="121">
        <f t="shared" si="1"/>
        <v>115</v>
      </c>
      <c r="G8" s="122">
        <f t="shared" si="1"/>
        <v>119</v>
      </c>
      <c r="H8" s="117"/>
      <c r="I8" s="153" t="s">
        <v>164</v>
      </c>
      <c r="J8" s="153" t="s">
        <v>168</v>
      </c>
      <c r="K8" s="153"/>
      <c r="L8" s="153"/>
      <c r="M8" s="153"/>
      <c r="N8" s="155"/>
    </row>
    <row r="9" ht="29.1" customHeight="1" spans="1:14">
      <c r="A9" s="125" t="s">
        <v>169</v>
      </c>
      <c r="B9" s="121">
        <f>C9-1.15</f>
        <v>29.7</v>
      </c>
      <c r="C9" s="121">
        <f>D9-1.15</f>
        <v>30.85</v>
      </c>
      <c r="D9" s="124">
        <v>32</v>
      </c>
      <c r="E9" s="121">
        <f t="shared" ref="E9:G9" si="2">D9+1.3</f>
        <v>33.3</v>
      </c>
      <c r="F9" s="121">
        <f t="shared" si="2"/>
        <v>34.6</v>
      </c>
      <c r="G9" s="122">
        <f t="shared" si="2"/>
        <v>35.9</v>
      </c>
      <c r="H9" s="117"/>
      <c r="I9" s="151" t="s">
        <v>170</v>
      </c>
      <c r="J9" s="151" t="s">
        <v>171</v>
      </c>
      <c r="K9" s="151"/>
      <c r="L9" s="151"/>
      <c r="M9" s="151"/>
      <c r="N9" s="156"/>
    </row>
    <row r="10" ht="29.1" customHeight="1" spans="1:14">
      <c r="A10" s="125" t="s">
        <v>172</v>
      </c>
      <c r="B10" s="121">
        <f>C10-0.5</f>
        <v>19.5</v>
      </c>
      <c r="C10" s="121">
        <f>D10-0.5</f>
        <v>20</v>
      </c>
      <c r="D10" s="124">
        <v>20.5</v>
      </c>
      <c r="E10" s="121">
        <f>D10+0.5</f>
        <v>21</v>
      </c>
      <c r="F10" s="121">
        <f>E10+0.5</f>
        <v>21.5</v>
      </c>
      <c r="G10" s="122">
        <f>F10+0.7</f>
        <v>22.2</v>
      </c>
      <c r="H10" s="117"/>
      <c r="I10" s="153" t="s">
        <v>164</v>
      </c>
      <c r="J10" s="153" t="s">
        <v>164</v>
      </c>
      <c r="K10" s="153"/>
      <c r="L10" s="153"/>
      <c r="M10" s="153"/>
      <c r="N10" s="155"/>
    </row>
    <row r="11" ht="29.1" customHeight="1" spans="1:14">
      <c r="A11" s="125" t="s">
        <v>173</v>
      </c>
      <c r="B11" s="122">
        <f>C11-0.7</f>
        <v>27.7</v>
      </c>
      <c r="C11" s="122">
        <f>D11-0.6</f>
        <v>28.4</v>
      </c>
      <c r="D11" s="124">
        <v>29</v>
      </c>
      <c r="E11" s="121">
        <f>D11+0.6</f>
        <v>29.6</v>
      </c>
      <c r="F11" s="121">
        <f>E11+0.7</f>
        <v>30.3</v>
      </c>
      <c r="G11" s="122">
        <f>F11+0.6</f>
        <v>30.9</v>
      </c>
      <c r="H11" s="117"/>
      <c r="I11" s="153" t="s">
        <v>174</v>
      </c>
      <c r="J11" s="153" t="s">
        <v>164</v>
      </c>
      <c r="K11" s="153"/>
      <c r="L11" s="153"/>
      <c r="M11" s="153"/>
      <c r="N11" s="155"/>
    </row>
    <row r="12" ht="29.1" customHeight="1" spans="1:14">
      <c r="A12" s="125" t="s">
        <v>175</v>
      </c>
      <c r="B12" s="126">
        <f>C12-0.9</f>
        <v>39.7</v>
      </c>
      <c r="C12" s="126">
        <f>D12-0.9</f>
        <v>40.6</v>
      </c>
      <c r="D12" s="127">
        <v>41.5</v>
      </c>
      <c r="E12" s="128">
        <f t="shared" ref="E12:G12" si="3">D12+1.1</f>
        <v>42.6</v>
      </c>
      <c r="F12" s="128">
        <f t="shared" si="3"/>
        <v>43.7</v>
      </c>
      <c r="G12" s="126">
        <f t="shared" si="3"/>
        <v>44.8</v>
      </c>
      <c r="H12" s="117"/>
      <c r="I12" s="153" t="s">
        <v>164</v>
      </c>
      <c r="J12" s="153" t="s">
        <v>164</v>
      </c>
      <c r="K12" s="153"/>
      <c r="L12" s="153"/>
      <c r="M12" s="153"/>
      <c r="N12" s="155"/>
    </row>
    <row r="13" ht="29.1" customHeight="1" spans="1:14">
      <c r="A13" s="129"/>
      <c r="B13" s="130"/>
      <c r="C13" s="131"/>
      <c r="D13" s="132"/>
      <c r="E13" s="131"/>
      <c r="F13" s="131"/>
      <c r="G13" s="131"/>
      <c r="H13" s="117"/>
      <c r="I13" s="153"/>
      <c r="J13" s="153"/>
      <c r="K13" s="153"/>
      <c r="L13" s="153"/>
      <c r="M13" s="153"/>
      <c r="N13" s="155"/>
    </row>
    <row r="14" ht="29.1" customHeight="1" spans="1:14">
      <c r="A14" s="133"/>
      <c r="B14" s="134"/>
      <c r="C14" s="135"/>
      <c r="D14" s="135"/>
      <c r="E14" s="135"/>
      <c r="F14" s="135"/>
      <c r="G14" s="136"/>
      <c r="H14" s="117"/>
      <c r="I14" s="153"/>
      <c r="J14" s="153"/>
      <c r="K14" s="153"/>
      <c r="L14" s="153"/>
      <c r="M14" s="153"/>
      <c r="N14" s="155"/>
    </row>
    <row r="15" ht="29.1" customHeight="1" spans="1:14">
      <c r="A15" s="137"/>
      <c r="B15" s="138"/>
      <c r="C15" s="139"/>
      <c r="D15" s="139"/>
      <c r="E15" s="140"/>
      <c r="F15" s="140"/>
      <c r="G15" s="141"/>
      <c r="H15" s="142"/>
      <c r="I15" s="157"/>
      <c r="J15" s="158"/>
      <c r="K15" s="159"/>
      <c r="L15" s="158"/>
      <c r="M15" s="158"/>
      <c r="N15" s="160"/>
    </row>
    <row r="16" ht="15" spans="1:14">
      <c r="A16" s="143" t="s">
        <v>128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ht="14.25" spans="1:14">
      <c r="A17" s="108" t="s">
        <v>176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ht="14.25" spans="1:14">
      <c r="A18" s="144"/>
      <c r="B18" s="144"/>
      <c r="C18" s="144"/>
      <c r="D18" s="144"/>
      <c r="E18" s="144"/>
      <c r="F18" s="144"/>
      <c r="G18" s="144"/>
      <c r="H18" s="144"/>
      <c r="I18" s="143" t="s">
        <v>177</v>
      </c>
      <c r="J18" s="161"/>
      <c r="K18" s="143" t="s">
        <v>178</v>
      </c>
      <c r="L18" s="143"/>
      <c r="M18" s="143" t="s">
        <v>179</v>
      </c>
      <c r="N18" s="108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46" sqref="E46"/>
    </sheetView>
  </sheetViews>
  <sheetFormatPr defaultColWidth="10.125" defaultRowHeight="14.25"/>
  <cols>
    <col min="1" max="1" width="9.625" style="164" customWidth="1"/>
    <col min="2" max="2" width="11.125" style="164" customWidth="1"/>
    <col min="3" max="3" width="9.125" style="164" customWidth="1"/>
    <col min="4" max="4" width="9.5" style="164" customWidth="1"/>
    <col min="5" max="5" width="11.5" style="164" customWidth="1"/>
    <col min="6" max="6" width="10.375" style="164" customWidth="1"/>
    <col min="7" max="7" width="9.5" style="164" customWidth="1"/>
    <col min="8" max="8" width="9.125" style="164" customWidth="1"/>
    <col min="9" max="9" width="8.125" style="164" customWidth="1"/>
    <col min="10" max="10" width="10.5" style="164" customWidth="1"/>
    <col min="11" max="11" width="12.125" style="164" customWidth="1"/>
    <col min="12" max="16384" width="10.125" style="164"/>
  </cols>
  <sheetData>
    <row r="1" ht="26.25" spans="1:11">
      <c r="A1" s="165" t="s">
        <v>180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>
      <c r="A2" s="166" t="s">
        <v>53</v>
      </c>
      <c r="B2" s="167" t="s">
        <v>54</v>
      </c>
      <c r="C2" s="167"/>
      <c r="D2" s="168" t="s">
        <v>62</v>
      </c>
      <c r="E2" s="169" t="s">
        <v>63</v>
      </c>
      <c r="F2" s="170" t="s">
        <v>181</v>
      </c>
      <c r="G2" s="171" t="s">
        <v>69</v>
      </c>
      <c r="H2" s="171"/>
      <c r="I2" s="200" t="s">
        <v>57</v>
      </c>
      <c r="J2" s="171" t="s">
        <v>58</v>
      </c>
      <c r="K2" s="222"/>
    </row>
    <row r="3" spans="1:11">
      <c r="A3" s="172" t="s">
        <v>75</v>
      </c>
      <c r="B3" s="173">
        <v>7800</v>
      </c>
      <c r="C3" s="173"/>
      <c r="D3" s="174" t="s">
        <v>182</v>
      </c>
      <c r="E3" s="175" t="s">
        <v>183</v>
      </c>
      <c r="F3" s="176"/>
      <c r="G3" s="176"/>
      <c r="H3" s="177" t="s">
        <v>184</v>
      </c>
      <c r="I3" s="177"/>
      <c r="J3" s="177"/>
      <c r="K3" s="223"/>
    </row>
    <row r="4" spans="1:11">
      <c r="A4" s="178" t="s">
        <v>72</v>
      </c>
      <c r="B4" s="179">
        <v>3</v>
      </c>
      <c r="C4" s="179">
        <v>6</v>
      </c>
      <c r="D4" s="180" t="s">
        <v>185</v>
      </c>
      <c r="E4" s="176"/>
      <c r="F4" s="176"/>
      <c r="G4" s="176"/>
      <c r="H4" s="180" t="s">
        <v>186</v>
      </c>
      <c r="I4" s="180"/>
      <c r="J4" s="193" t="s">
        <v>66</v>
      </c>
      <c r="K4" s="224" t="s">
        <v>67</v>
      </c>
    </row>
    <row r="5" spans="1:11">
      <c r="A5" s="178" t="s">
        <v>187</v>
      </c>
      <c r="B5" s="173">
        <v>1</v>
      </c>
      <c r="C5" s="173"/>
      <c r="D5" s="174" t="s">
        <v>188</v>
      </c>
      <c r="E5" s="174" t="s">
        <v>189</v>
      </c>
      <c r="F5" s="174" t="s">
        <v>190</v>
      </c>
      <c r="G5" s="174" t="s">
        <v>191</v>
      </c>
      <c r="H5" s="180" t="s">
        <v>192</v>
      </c>
      <c r="I5" s="180"/>
      <c r="J5" s="193" t="s">
        <v>66</v>
      </c>
      <c r="K5" s="224" t="s">
        <v>67</v>
      </c>
    </row>
    <row r="6" spans="1:11">
      <c r="A6" s="181" t="s">
        <v>193</v>
      </c>
      <c r="B6" s="182">
        <v>200</v>
      </c>
      <c r="C6" s="182"/>
      <c r="D6" s="183" t="s">
        <v>194</v>
      </c>
      <c r="E6" s="184"/>
      <c r="F6" s="185"/>
      <c r="G6" s="186">
        <v>7728</v>
      </c>
      <c r="H6" s="186" t="s">
        <v>195</v>
      </c>
      <c r="I6" s="186"/>
      <c r="J6" s="185" t="s">
        <v>66</v>
      </c>
      <c r="K6" s="225" t="s">
        <v>67</v>
      </c>
    </row>
    <row r="7" spans="1:11">
      <c r="A7" s="187"/>
      <c r="B7" s="188"/>
      <c r="C7" s="188"/>
      <c r="D7" s="187"/>
      <c r="E7" s="188"/>
      <c r="F7" s="189"/>
      <c r="G7" s="187"/>
      <c r="H7" s="189"/>
      <c r="I7" s="188"/>
      <c r="J7" s="188"/>
      <c r="K7" s="188"/>
    </row>
    <row r="8" spans="1:11">
      <c r="A8" s="190" t="s">
        <v>196</v>
      </c>
      <c r="B8" s="170" t="s">
        <v>197</v>
      </c>
      <c r="C8" s="170" t="s">
        <v>198</v>
      </c>
      <c r="D8" s="170" t="s">
        <v>199</v>
      </c>
      <c r="E8" s="170" t="s">
        <v>200</v>
      </c>
      <c r="F8" s="170" t="s">
        <v>201</v>
      </c>
      <c r="G8" s="191" t="s">
        <v>202</v>
      </c>
      <c r="H8" s="192"/>
      <c r="I8" s="192"/>
      <c r="J8" s="192"/>
      <c r="K8" s="226"/>
    </row>
    <row r="9" spans="1:11">
      <c r="A9" s="178" t="s">
        <v>203</v>
      </c>
      <c r="B9" s="180"/>
      <c r="C9" s="193" t="s">
        <v>66</v>
      </c>
      <c r="D9" s="193" t="s">
        <v>67</v>
      </c>
      <c r="E9" s="174" t="s">
        <v>204</v>
      </c>
      <c r="F9" s="194" t="s">
        <v>205</v>
      </c>
      <c r="G9" s="195"/>
      <c r="H9" s="196"/>
      <c r="I9" s="196"/>
      <c r="J9" s="196"/>
      <c r="K9" s="227"/>
    </row>
    <row r="10" spans="1:11">
      <c r="A10" s="178" t="s">
        <v>206</v>
      </c>
      <c r="B10" s="180"/>
      <c r="C10" s="193" t="s">
        <v>66</v>
      </c>
      <c r="D10" s="193" t="s">
        <v>67</v>
      </c>
      <c r="E10" s="174" t="s">
        <v>207</v>
      </c>
      <c r="F10" s="194" t="s">
        <v>208</v>
      </c>
      <c r="G10" s="195" t="s">
        <v>209</v>
      </c>
      <c r="H10" s="196"/>
      <c r="I10" s="196"/>
      <c r="J10" s="196"/>
      <c r="K10" s="227"/>
    </row>
    <row r="11" spans="1:11">
      <c r="A11" s="197" t="s">
        <v>210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28"/>
    </row>
    <row r="12" spans="1:11">
      <c r="A12" s="172" t="s">
        <v>89</v>
      </c>
      <c r="B12" s="193" t="s">
        <v>85</v>
      </c>
      <c r="C12" s="193" t="s">
        <v>86</v>
      </c>
      <c r="D12" s="194"/>
      <c r="E12" s="174" t="s">
        <v>87</v>
      </c>
      <c r="F12" s="193" t="s">
        <v>85</v>
      </c>
      <c r="G12" s="193" t="s">
        <v>86</v>
      </c>
      <c r="H12" s="193"/>
      <c r="I12" s="174" t="s">
        <v>211</v>
      </c>
      <c r="J12" s="193" t="s">
        <v>85</v>
      </c>
      <c r="K12" s="224" t="s">
        <v>86</v>
      </c>
    </row>
    <row r="13" spans="1:11">
      <c r="A13" s="172" t="s">
        <v>92</v>
      </c>
      <c r="B13" s="193" t="s">
        <v>85</v>
      </c>
      <c r="C13" s="193" t="s">
        <v>86</v>
      </c>
      <c r="D13" s="194"/>
      <c r="E13" s="174" t="s">
        <v>97</v>
      </c>
      <c r="F13" s="193" t="s">
        <v>85</v>
      </c>
      <c r="G13" s="193" t="s">
        <v>86</v>
      </c>
      <c r="H13" s="193"/>
      <c r="I13" s="174" t="s">
        <v>212</v>
      </c>
      <c r="J13" s="193" t="s">
        <v>85</v>
      </c>
      <c r="K13" s="224" t="s">
        <v>86</v>
      </c>
    </row>
    <row r="14" ht="15" spans="1:11">
      <c r="A14" s="181" t="s">
        <v>213</v>
      </c>
      <c r="B14" s="185" t="s">
        <v>85</v>
      </c>
      <c r="C14" s="185" t="s">
        <v>86</v>
      </c>
      <c r="D14" s="184"/>
      <c r="E14" s="183" t="s">
        <v>214</v>
      </c>
      <c r="F14" s="185" t="s">
        <v>85</v>
      </c>
      <c r="G14" s="185" t="s">
        <v>86</v>
      </c>
      <c r="H14" s="185"/>
      <c r="I14" s="183" t="s">
        <v>215</v>
      </c>
      <c r="J14" s="185" t="s">
        <v>85</v>
      </c>
      <c r="K14" s="225" t="s">
        <v>86</v>
      </c>
    </row>
    <row r="15" ht="15" spans="1:11">
      <c r="A15" s="187"/>
      <c r="B15" s="199"/>
      <c r="C15" s="199"/>
      <c r="D15" s="188"/>
      <c r="E15" s="187"/>
      <c r="F15" s="199"/>
      <c r="G15" s="199"/>
      <c r="H15" s="199"/>
      <c r="I15" s="187"/>
      <c r="J15" s="199"/>
      <c r="K15" s="199"/>
    </row>
    <row r="16" s="162" customFormat="1" spans="1:11">
      <c r="A16" s="166" t="s">
        <v>216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29"/>
    </row>
    <row r="17" spans="1:11">
      <c r="A17" s="178" t="s">
        <v>217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0"/>
    </row>
    <row r="18" spans="1:11">
      <c r="A18" s="178" t="s">
        <v>218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0"/>
    </row>
    <row r="19" spans="1:11">
      <c r="A19" s="201" t="s">
        <v>219</v>
      </c>
      <c r="B19" s="193"/>
      <c r="C19" s="193"/>
      <c r="D19" s="193"/>
      <c r="E19" s="193"/>
      <c r="F19" s="193"/>
      <c r="G19" s="193"/>
      <c r="H19" s="193"/>
      <c r="I19" s="193"/>
      <c r="J19" s="193"/>
      <c r="K19" s="224"/>
    </row>
    <row r="20" spans="1:11">
      <c r="A20" s="202" t="s">
        <v>220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31"/>
    </row>
    <row r="21" spans="1:11">
      <c r="A21" s="202" t="s">
        <v>221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31"/>
    </row>
    <row r="22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1"/>
    </row>
    <row r="23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2"/>
    </row>
    <row r="24" spans="1:11">
      <c r="A24" s="178" t="s">
        <v>127</v>
      </c>
      <c r="B24" s="180"/>
      <c r="C24" s="193" t="s">
        <v>66</v>
      </c>
      <c r="D24" s="193" t="s">
        <v>67</v>
      </c>
      <c r="E24" s="177"/>
      <c r="F24" s="177"/>
      <c r="G24" s="177"/>
      <c r="H24" s="177"/>
      <c r="I24" s="177"/>
      <c r="J24" s="177"/>
      <c r="K24" s="223"/>
    </row>
    <row r="25" ht="15" spans="1:11">
      <c r="A25" s="206" t="s">
        <v>222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3"/>
    </row>
    <row r="26" ht="15" spans="1:1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spans="1:11">
      <c r="A27" s="209" t="s">
        <v>223</v>
      </c>
      <c r="B27" s="192"/>
      <c r="C27" s="192"/>
      <c r="D27" s="192"/>
      <c r="E27" s="192"/>
      <c r="F27" s="192"/>
      <c r="G27" s="192"/>
      <c r="H27" s="192"/>
      <c r="I27" s="192"/>
      <c r="J27" s="192"/>
      <c r="K27" s="226"/>
    </row>
    <row r="28" spans="1:11">
      <c r="A28" s="210" t="s">
        <v>224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34"/>
    </row>
    <row r="29" spans="1:11">
      <c r="A29" s="210" t="s">
        <v>225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34"/>
    </row>
    <row r="30" spans="1:11">
      <c r="A30" s="210" t="s">
        <v>226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34"/>
    </row>
    <row r="31" spans="1:11">
      <c r="A31" s="210" t="s">
        <v>227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34"/>
    </row>
    <row r="32" spans="1:1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34"/>
    </row>
    <row r="33" ht="23.1" customHeight="1" spans="1:11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34"/>
    </row>
    <row r="34" ht="23.1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31"/>
    </row>
    <row r="35" ht="23.1" customHeight="1" spans="1:11">
      <c r="A35" s="212"/>
      <c r="B35" s="203"/>
      <c r="C35" s="203"/>
      <c r="D35" s="203"/>
      <c r="E35" s="203"/>
      <c r="F35" s="203"/>
      <c r="G35" s="203"/>
      <c r="H35" s="203"/>
      <c r="I35" s="203"/>
      <c r="J35" s="203"/>
      <c r="K35" s="231"/>
    </row>
    <row r="36" ht="23.1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5"/>
    </row>
    <row r="37" ht="18.75" customHeight="1" spans="1:11">
      <c r="A37" s="215" t="s">
        <v>228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36"/>
    </row>
    <row r="38" s="163" customFormat="1" ht="18.75" customHeight="1" spans="1:11">
      <c r="A38" s="178" t="s">
        <v>229</v>
      </c>
      <c r="B38" s="180"/>
      <c r="C38" s="180"/>
      <c r="D38" s="177" t="s">
        <v>230</v>
      </c>
      <c r="E38" s="177"/>
      <c r="F38" s="217" t="s">
        <v>231</v>
      </c>
      <c r="G38" s="218"/>
      <c r="H38" s="180" t="s">
        <v>232</v>
      </c>
      <c r="I38" s="180"/>
      <c r="J38" s="180" t="s">
        <v>233</v>
      </c>
      <c r="K38" s="230"/>
    </row>
    <row r="39" ht="18.75" customHeight="1" spans="1:13">
      <c r="A39" s="178" t="s">
        <v>128</v>
      </c>
      <c r="B39" s="180" t="s">
        <v>234</v>
      </c>
      <c r="C39" s="180"/>
      <c r="D39" s="180"/>
      <c r="E39" s="180"/>
      <c r="F39" s="180"/>
      <c r="G39" s="180"/>
      <c r="H39" s="180"/>
      <c r="I39" s="180"/>
      <c r="J39" s="180"/>
      <c r="K39" s="230"/>
      <c r="M39" s="163"/>
    </row>
    <row r="40" ht="30.95" customHeight="1" spans="1:11">
      <c r="A40" s="178" t="s">
        <v>235</v>
      </c>
      <c r="B40" s="180"/>
      <c r="C40" s="180"/>
      <c r="D40" s="180"/>
      <c r="E40" s="180"/>
      <c r="F40" s="180"/>
      <c r="G40" s="180"/>
      <c r="H40" s="180"/>
      <c r="I40" s="180"/>
      <c r="J40" s="180"/>
      <c r="K40" s="230"/>
    </row>
    <row r="41" ht="18.75" customHeight="1" spans="1:11">
      <c r="A41" s="178"/>
      <c r="B41" s="180"/>
      <c r="C41" s="180"/>
      <c r="D41" s="180"/>
      <c r="E41" s="180"/>
      <c r="F41" s="180"/>
      <c r="G41" s="180"/>
      <c r="H41" s="180"/>
      <c r="I41" s="180"/>
      <c r="J41" s="180"/>
      <c r="K41" s="230"/>
    </row>
    <row r="42" ht="32.1" customHeight="1" spans="1:11">
      <c r="A42" s="181" t="s">
        <v>139</v>
      </c>
      <c r="B42" s="219" t="s">
        <v>236</v>
      </c>
      <c r="C42" s="219"/>
      <c r="D42" s="183" t="s">
        <v>237</v>
      </c>
      <c r="E42" s="184" t="s">
        <v>145</v>
      </c>
      <c r="F42" s="183" t="s">
        <v>142</v>
      </c>
      <c r="G42" s="220" t="s">
        <v>238</v>
      </c>
      <c r="H42" s="221" t="s">
        <v>143</v>
      </c>
      <c r="I42" s="221"/>
      <c r="J42" s="219" t="s">
        <v>148</v>
      </c>
      <c r="K42" s="23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1" sqref="J21"/>
    </sheetView>
  </sheetViews>
  <sheetFormatPr defaultColWidth="9" defaultRowHeight="26.1" customHeight="1"/>
  <cols>
    <col min="1" max="1" width="17.125" style="108" customWidth="1"/>
    <col min="2" max="7" width="9.375" style="108" customWidth="1"/>
    <col min="8" max="8" width="1.375" style="108" customWidth="1"/>
    <col min="9" max="9" width="16.5" style="108" customWidth="1"/>
    <col min="10" max="10" width="17" style="108" customWidth="1"/>
    <col min="11" max="11" width="18.5" style="108" customWidth="1"/>
    <col min="12" max="12" width="16.625" style="108" customWidth="1"/>
    <col min="13" max="13" width="14.125" style="108" customWidth="1"/>
    <col min="14" max="14" width="16.375" style="108" customWidth="1"/>
    <col min="15" max="16384" width="9" style="108"/>
  </cols>
  <sheetData>
    <row r="1" s="108" customFormat="1" ht="30" customHeight="1" spans="1:14">
      <c r="A1" s="109" t="s">
        <v>149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="108" customFormat="1" ht="29.1" customHeight="1" spans="1:14">
      <c r="A2" s="111" t="s">
        <v>62</v>
      </c>
      <c r="B2" s="112" t="s">
        <v>63</v>
      </c>
      <c r="C2" s="112"/>
      <c r="D2" s="113" t="s">
        <v>68</v>
      </c>
      <c r="E2" s="112" t="s">
        <v>150</v>
      </c>
      <c r="F2" s="112"/>
      <c r="G2" s="112"/>
      <c r="H2" s="114"/>
      <c r="I2" s="145" t="s">
        <v>57</v>
      </c>
      <c r="J2" s="112" t="s">
        <v>58</v>
      </c>
      <c r="K2" s="112"/>
      <c r="L2" s="112"/>
      <c r="M2" s="112"/>
      <c r="N2" s="146"/>
    </row>
    <row r="3" s="108" customFormat="1" ht="29.1" customHeight="1" spans="1:14">
      <c r="A3" s="115" t="s">
        <v>151</v>
      </c>
      <c r="B3" s="116" t="s">
        <v>152</v>
      </c>
      <c r="C3" s="116"/>
      <c r="D3" s="116"/>
      <c r="E3" s="116"/>
      <c r="F3" s="116"/>
      <c r="G3" s="116"/>
      <c r="H3" s="117"/>
      <c r="I3" s="147" t="s">
        <v>153</v>
      </c>
      <c r="J3" s="147"/>
      <c r="K3" s="147"/>
      <c r="L3" s="147"/>
      <c r="M3" s="147"/>
      <c r="N3" s="148"/>
    </row>
    <row r="4" s="108" customFormat="1" ht="29.1" customHeight="1" spans="1:14">
      <c r="A4" s="115"/>
      <c r="B4" s="118" t="s">
        <v>112</v>
      </c>
      <c r="C4" s="118" t="s">
        <v>113</v>
      </c>
      <c r="D4" s="119" t="s">
        <v>114</v>
      </c>
      <c r="E4" s="118" t="s">
        <v>115</v>
      </c>
      <c r="F4" s="118" t="s">
        <v>116</v>
      </c>
      <c r="G4" s="118" t="s">
        <v>117</v>
      </c>
      <c r="H4" s="117"/>
      <c r="I4" s="118" t="s">
        <v>112</v>
      </c>
      <c r="J4" s="118" t="s">
        <v>113</v>
      </c>
      <c r="K4" s="119" t="s">
        <v>114</v>
      </c>
      <c r="L4" s="118" t="s">
        <v>115</v>
      </c>
      <c r="M4" s="118" t="s">
        <v>116</v>
      </c>
      <c r="N4" s="118" t="s">
        <v>117</v>
      </c>
    </row>
    <row r="5" s="108" customFormat="1" ht="29.1" customHeight="1" spans="1:14">
      <c r="A5" s="115"/>
      <c r="B5" s="118" t="s">
        <v>155</v>
      </c>
      <c r="C5" s="118" t="s">
        <v>156</v>
      </c>
      <c r="D5" s="120" t="s">
        <v>157</v>
      </c>
      <c r="E5" s="118" t="s">
        <v>158</v>
      </c>
      <c r="F5" s="118" t="s">
        <v>159</v>
      </c>
      <c r="G5" s="118" t="s">
        <v>160</v>
      </c>
      <c r="H5" s="117"/>
      <c r="I5" s="149" t="s">
        <v>121</v>
      </c>
      <c r="J5" s="149" t="s">
        <v>122</v>
      </c>
      <c r="K5" s="149" t="s">
        <v>120</v>
      </c>
      <c r="L5" s="149" t="s">
        <v>120</v>
      </c>
      <c r="M5" s="149" t="s">
        <v>122</v>
      </c>
      <c r="N5" s="150" t="s">
        <v>120</v>
      </c>
    </row>
    <row r="6" s="108" customFormat="1" ht="29.1" customHeight="1" spans="1:14">
      <c r="A6" s="121" t="s">
        <v>163</v>
      </c>
      <c r="B6" s="118">
        <f>C6-2.1</f>
        <v>98.8</v>
      </c>
      <c r="C6" s="118">
        <f>D6-2.1</f>
        <v>100.9</v>
      </c>
      <c r="D6" s="120">
        <v>103</v>
      </c>
      <c r="E6" s="122">
        <f t="shared" ref="E6:G6" si="0">D6+2.1</f>
        <v>105.1</v>
      </c>
      <c r="F6" s="122">
        <f t="shared" si="0"/>
        <v>107.2</v>
      </c>
      <c r="G6" s="122">
        <f t="shared" si="0"/>
        <v>109.3</v>
      </c>
      <c r="H6" s="117"/>
      <c r="I6" s="151" t="s">
        <v>239</v>
      </c>
      <c r="J6" s="151" t="s">
        <v>240</v>
      </c>
      <c r="K6" s="151" t="s">
        <v>241</v>
      </c>
      <c r="L6" s="151" t="s">
        <v>242</v>
      </c>
      <c r="M6" s="151" t="s">
        <v>243</v>
      </c>
      <c r="N6" s="152" t="s">
        <v>244</v>
      </c>
    </row>
    <row r="7" s="108" customFormat="1" ht="29.1" customHeight="1" spans="1:14">
      <c r="A7" s="123" t="s">
        <v>165</v>
      </c>
      <c r="B7" s="121">
        <f>C7-4</f>
        <v>78</v>
      </c>
      <c r="C7" s="121">
        <f>D7-4</f>
        <v>82</v>
      </c>
      <c r="D7" s="124">
        <v>86</v>
      </c>
      <c r="E7" s="121">
        <f>D7+4</f>
        <v>90</v>
      </c>
      <c r="F7" s="121">
        <f>E7+5</f>
        <v>95</v>
      </c>
      <c r="G7" s="122">
        <f>F7+6</f>
        <v>101</v>
      </c>
      <c r="H7" s="117"/>
      <c r="I7" s="153" t="s">
        <v>242</v>
      </c>
      <c r="J7" s="153" t="s">
        <v>245</v>
      </c>
      <c r="K7" s="153" t="s">
        <v>246</v>
      </c>
      <c r="L7" s="153" t="s">
        <v>241</v>
      </c>
      <c r="M7" s="153" t="s">
        <v>245</v>
      </c>
      <c r="N7" s="154" t="s">
        <v>242</v>
      </c>
    </row>
    <row r="8" s="108" customFormat="1" ht="29.1" customHeight="1" spans="1:14">
      <c r="A8" s="125" t="s">
        <v>167</v>
      </c>
      <c r="B8" s="122">
        <f>C8-3.6</f>
        <v>99.8</v>
      </c>
      <c r="C8" s="122">
        <f>D8-3.6</f>
        <v>103.4</v>
      </c>
      <c r="D8" s="124">
        <v>107</v>
      </c>
      <c r="E8" s="121">
        <f t="shared" ref="E8:G8" si="1">D8+4</f>
        <v>111</v>
      </c>
      <c r="F8" s="121">
        <f t="shared" si="1"/>
        <v>115</v>
      </c>
      <c r="G8" s="122">
        <f t="shared" si="1"/>
        <v>119</v>
      </c>
      <c r="H8" s="117"/>
      <c r="I8" s="153" t="s">
        <v>247</v>
      </c>
      <c r="J8" s="153" t="s">
        <v>248</v>
      </c>
      <c r="K8" s="153" t="s">
        <v>249</v>
      </c>
      <c r="L8" s="153" t="s">
        <v>250</v>
      </c>
      <c r="M8" s="153" t="s">
        <v>251</v>
      </c>
      <c r="N8" s="155" t="s">
        <v>242</v>
      </c>
    </row>
    <row r="9" s="108" customFormat="1" ht="29.1" customHeight="1" spans="1:14">
      <c r="A9" s="125" t="s">
        <v>169</v>
      </c>
      <c r="B9" s="121">
        <f>C9-1.15</f>
        <v>29.7</v>
      </c>
      <c r="C9" s="121">
        <f>D9-1.15</f>
        <v>30.85</v>
      </c>
      <c r="D9" s="124">
        <v>32</v>
      </c>
      <c r="E9" s="121">
        <f t="shared" ref="E9:G9" si="2">D9+1.3</f>
        <v>33.3</v>
      </c>
      <c r="F9" s="121">
        <f t="shared" si="2"/>
        <v>34.6</v>
      </c>
      <c r="G9" s="122">
        <f t="shared" si="2"/>
        <v>35.9</v>
      </c>
      <c r="H9" s="117"/>
      <c r="I9" s="151" t="s">
        <v>252</v>
      </c>
      <c r="J9" s="151" t="s">
        <v>253</v>
      </c>
      <c r="K9" s="151" t="s">
        <v>254</v>
      </c>
      <c r="L9" s="151" t="s">
        <v>255</v>
      </c>
      <c r="M9" s="151" t="s">
        <v>240</v>
      </c>
      <c r="N9" s="156" t="s">
        <v>256</v>
      </c>
    </row>
    <row r="10" s="108" customFormat="1" ht="29.1" customHeight="1" spans="1:14">
      <c r="A10" s="125" t="s">
        <v>172</v>
      </c>
      <c r="B10" s="121">
        <f>C10-0.5</f>
        <v>19.5</v>
      </c>
      <c r="C10" s="121">
        <f>D10-0.5</f>
        <v>20</v>
      </c>
      <c r="D10" s="124">
        <v>20.5</v>
      </c>
      <c r="E10" s="121">
        <f>D10+0.5</f>
        <v>21</v>
      </c>
      <c r="F10" s="121">
        <f>E10+0.5</f>
        <v>21.5</v>
      </c>
      <c r="G10" s="122">
        <f>F10+0.7</f>
        <v>22.2</v>
      </c>
      <c r="H10" s="117"/>
      <c r="I10" s="153" t="s">
        <v>242</v>
      </c>
      <c r="J10" s="153" t="s">
        <v>257</v>
      </c>
      <c r="K10" s="153" t="s">
        <v>258</v>
      </c>
      <c r="L10" s="153" t="s">
        <v>259</v>
      </c>
      <c r="M10" s="153" t="s">
        <v>260</v>
      </c>
      <c r="N10" s="155" t="s">
        <v>242</v>
      </c>
    </row>
    <row r="11" s="108" customFormat="1" ht="29.1" customHeight="1" spans="1:14">
      <c r="A11" s="125" t="s">
        <v>173</v>
      </c>
      <c r="B11" s="122">
        <f>C11-0.7</f>
        <v>27.7</v>
      </c>
      <c r="C11" s="122">
        <f>D11-0.6</f>
        <v>28.4</v>
      </c>
      <c r="D11" s="124">
        <v>29</v>
      </c>
      <c r="E11" s="121">
        <f>D11+0.6</f>
        <v>29.6</v>
      </c>
      <c r="F11" s="121">
        <f>E11+0.7</f>
        <v>30.3</v>
      </c>
      <c r="G11" s="122">
        <f>F11+0.6</f>
        <v>30.9</v>
      </c>
      <c r="H11" s="117"/>
      <c r="I11" s="153" t="s">
        <v>242</v>
      </c>
      <c r="J11" s="153" t="s">
        <v>261</v>
      </c>
      <c r="K11" s="153" t="s">
        <v>262</v>
      </c>
      <c r="L11" s="153" t="s">
        <v>263</v>
      </c>
      <c r="M11" s="153" t="s">
        <v>253</v>
      </c>
      <c r="N11" s="155" t="s">
        <v>264</v>
      </c>
    </row>
    <row r="12" s="108" customFormat="1" ht="29.1" customHeight="1" spans="1:14">
      <c r="A12" s="125" t="s">
        <v>175</v>
      </c>
      <c r="B12" s="126">
        <f>C12-0.9</f>
        <v>39.7</v>
      </c>
      <c r="C12" s="126">
        <f>D12-0.9</f>
        <v>40.6</v>
      </c>
      <c r="D12" s="127">
        <v>41.5</v>
      </c>
      <c r="E12" s="128">
        <f t="shared" ref="E12:G12" si="3">D12+1.1</f>
        <v>42.6</v>
      </c>
      <c r="F12" s="128">
        <f t="shared" si="3"/>
        <v>43.7</v>
      </c>
      <c r="G12" s="126">
        <f t="shared" si="3"/>
        <v>44.8</v>
      </c>
      <c r="H12" s="117"/>
      <c r="I12" s="153" t="s">
        <v>265</v>
      </c>
      <c r="J12" s="153" t="s">
        <v>266</v>
      </c>
      <c r="K12" s="153" t="s">
        <v>242</v>
      </c>
      <c r="L12" s="153" t="s">
        <v>267</v>
      </c>
      <c r="M12" s="153" t="s">
        <v>268</v>
      </c>
      <c r="N12" s="155" t="s">
        <v>241</v>
      </c>
    </row>
    <row r="13" s="108" customFormat="1" ht="29.1" customHeight="1" spans="1:14">
      <c r="A13" s="129"/>
      <c r="B13" s="130"/>
      <c r="C13" s="131"/>
      <c r="D13" s="132"/>
      <c r="E13" s="131"/>
      <c r="F13" s="131"/>
      <c r="G13" s="131"/>
      <c r="H13" s="117"/>
      <c r="I13" s="153"/>
      <c r="J13" s="153"/>
      <c r="K13" s="153"/>
      <c r="L13" s="153"/>
      <c r="M13" s="153"/>
      <c r="N13" s="155"/>
    </row>
    <row r="14" s="108" customFormat="1" ht="29.1" customHeight="1" spans="1:14">
      <c r="A14" s="133"/>
      <c r="B14" s="134"/>
      <c r="C14" s="135"/>
      <c r="D14" s="135"/>
      <c r="E14" s="135"/>
      <c r="F14" s="135"/>
      <c r="G14" s="136"/>
      <c r="H14" s="117"/>
      <c r="I14" s="153"/>
      <c r="J14" s="153"/>
      <c r="K14" s="153"/>
      <c r="L14" s="153"/>
      <c r="M14" s="153"/>
      <c r="N14" s="155"/>
    </row>
    <row r="15" s="108" customFormat="1" ht="29.1" customHeight="1" spans="1:14">
      <c r="A15" s="137"/>
      <c r="B15" s="138"/>
      <c r="C15" s="139"/>
      <c r="D15" s="139"/>
      <c r="E15" s="140"/>
      <c r="F15" s="140"/>
      <c r="G15" s="141"/>
      <c r="H15" s="142"/>
      <c r="I15" s="157"/>
      <c r="J15" s="158"/>
      <c r="K15" s="159"/>
      <c r="L15" s="158"/>
      <c r="M15" s="158"/>
      <c r="N15" s="160"/>
    </row>
    <row r="16" s="108" customFormat="1" ht="15" spans="1:14">
      <c r="A16" s="143" t="s">
        <v>128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="108" customFormat="1" ht="14.25" spans="1:14">
      <c r="A17" s="108" t="s">
        <v>176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="108" customFormat="1" ht="14.25" spans="1:14">
      <c r="A18" s="144"/>
      <c r="B18" s="144"/>
      <c r="C18" s="144"/>
      <c r="D18" s="144"/>
      <c r="E18" s="144"/>
      <c r="F18" s="144"/>
      <c r="G18" s="144"/>
      <c r="H18" s="144"/>
      <c r="I18" s="143" t="s">
        <v>269</v>
      </c>
      <c r="J18" s="161"/>
      <c r="K18" s="143" t="s">
        <v>178</v>
      </c>
      <c r="L18" s="143"/>
      <c r="M18" s="143" t="s">
        <v>179</v>
      </c>
      <c r="N18" s="108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125" zoomScaleNormal="125" topLeftCell="A4" workbookViewId="0">
      <selection activeCell="Q12" sqref="Q12"/>
    </sheetView>
  </sheetViews>
  <sheetFormatPr defaultColWidth="9" defaultRowHeight="14.25"/>
  <cols>
    <col min="1" max="1" width="5.75" customWidth="1"/>
    <col min="2" max="2" width="7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6" customWidth="1"/>
    <col min="12" max="12" width="15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271</v>
      </c>
      <c r="B2" s="5" t="s">
        <v>272</v>
      </c>
      <c r="C2" s="5" t="s">
        <v>273</v>
      </c>
      <c r="D2" s="5" t="s">
        <v>274</v>
      </c>
      <c r="E2" s="5" t="s">
        <v>275</v>
      </c>
      <c r="F2" s="5" t="s">
        <v>276</v>
      </c>
      <c r="G2" s="5" t="s">
        <v>277</v>
      </c>
      <c r="H2" s="22" t="s">
        <v>278</v>
      </c>
      <c r="I2" s="4" t="s">
        <v>279</v>
      </c>
      <c r="J2" s="4" t="s">
        <v>280</v>
      </c>
      <c r="K2" s="4" t="s">
        <v>281</v>
      </c>
      <c r="L2" s="4" t="s">
        <v>282</v>
      </c>
      <c r="M2" s="4" t="s">
        <v>283</v>
      </c>
      <c r="N2" s="5" t="s">
        <v>284</v>
      </c>
      <c r="O2" s="5" t="s">
        <v>285</v>
      </c>
    </row>
    <row r="3" s="1" customFormat="1" ht="16.5" spans="1:15">
      <c r="A3" s="4"/>
      <c r="B3" s="7"/>
      <c r="C3" s="7"/>
      <c r="D3" s="7"/>
      <c r="E3" s="7"/>
      <c r="F3" s="7"/>
      <c r="G3" s="7"/>
      <c r="H3" s="23"/>
      <c r="I3" s="4" t="s">
        <v>286</v>
      </c>
      <c r="J3" s="4" t="s">
        <v>286</v>
      </c>
      <c r="K3" s="4" t="s">
        <v>286</v>
      </c>
      <c r="L3" s="4" t="s">
        <v>286</v>
      </c>
      <c r="M3" s="4" t="s">
        <v>286</v>
      </c>
      <c r="N3" s="7"/>
      <c r="O3" s="7"/>
    </row>
    <row r="4" s="89" customFormat="1" ht="30.75" customHeight="1" spans="1:15">
      <c r="A4" s="90">
        <v>1</v>
      </c>
      <c r="B4" s="68" t="s">
        <v>287</v>
      </c>
      <c r="C4" s="91" t="s">
        <v>288</v>
      </c>
      <c r="D4" s="92" t="s">
        <v>289</v>
      </c>
      <c r="E4" s="62" t="s">
        <v>290</v>
      </c>
      <c r="F4" s="93" t="s">
        <v>291</v>
      </c>
      <c r="G4" s="94"/>
      <c r="H4" s="95"/>
      <c r="I4" s="90"/>
      <c r="J4" s="90"/>
      <c r="K4" s="90"/>
      <c r="L4" s="105" t="s">
        <v>292</v>
      </c>
      <c r="M4" s="90"/>
      <c r="N4" s="106"/>
      <c r="O4" s="10" t="s">
        <v>293</v>
      </c>
    </row>
    <row r="5" ht="30.75" customHeight="1" spans="1:15">
      <c r="A5" s="10">
        <v>2</v>
      </c>
      <c r="B5" s="68" t="s">
        <v>287</v>
      </c>
      <c r="C5" s="91" t="s">
        <v>288</v>
      </c>
      <c r="D5" s="92" t="s">
        <v>289</v>
      </c>
      <c r="E5" s="62" t="s">
        <v>290</v>
      </c>
      <c r="F5" s="93" t="s">
        <v>291</v>
      </c>
      <c r="G5" s="92"/>
      <c r="H5" s="44"/>
      <c r="I5" s="10"/>
      <c r="J5" s="44"/>
      <c r="K5" s="44"/>
      <c r="L5" s="105" t="s">
        <v>292</v>
      </c>
      <c r="M5" s="44"/>
      <c r="N5" s="44"/>
      <c r="O5" s="10" t="s">
        <v>293</v>
      </c>
    </row>
    <row r="6" ht="30.75" customHeight="1" spans="1:15">
      <c r="A6" s="10">
        <v>3</v>
      </c>
      <c r="B6" s="68" t="s">
        <v>294</v>
      </c>
      <c r="C6" s="91" t="s">
        <v>288</v>
      </c>
      <c r="D6" s="92" t="s">
        <v>289</v>
      </c>
      <c r="E6" s="62" t="s">
        <v>290</v>
      </c>
      <c r="F6" s="93" t="s">
        <v>291</v>
      </c>
      <c r="G6" s="92"/>
      <c r="H6" s="44"/>
      <c r="I6" s="10"/>
      <c r="J6" s="44"/>
      <c r="K6" s="44"/>
      <c r="L6" s="105" t="s">
        <v>292</v>
      </c>
      <c r="M6" s="44"/>
      <c r="N6" s="44"/>
      <c r="O6" s="10" t="s">
        <v>293</v>
      </c>
    </row>
    <row r="7" ht="30.75" customHeight="1" spans="1:15">
      <c r="A7" s="10">
        <v>3</v>
      </c>
      <c r="B7" s="96" t="s">
        <v>295</v>
      </c>
      <c r="C7" s="91" t="s">
        <v>288</v>
      </c>
      <c r="D7" s="97" t="s">
        <v>296</v>
      </c>
      <c r="E7" s="62">
        <v>91855</v>
      </c>
      <c r="F7" s="93" t="s">
        <v>291</v>
      </c>
      <c r="G7" s="98"/>
      <c r="H7" s="44"/>
      <c r="I7" s="10"/>
      <c r="J7" s="44"/>
      <c r="K7" s="44"/>
      <c r="L7" s="105" t="s">
        <v>292</v>
      </c>
      <c r="M7" s="44"/>
      <c r="N7" s="44"/>
      <c r="O7" s="10" t="s">
        <v>293</v>
      </c>
    </row>
    <row r="8" ht="30.75" customHeight="1" spans="1:15">
      <c r="A8" s="10">
        <v>3</v>
      </c>
      <c r="B8" s="99"/>
      <c r="C8" s="91" t="s">
        <v>288</v>
      </c>
      <c r="D8" s="97" t="s">
        <v>296</v>
      </c>
      <c r="E8" s="62">
        <v>91855</v>
      </c>
      <c r="F8" s="93" t="s">
        <v>291</v>
      </c>
      <c r="G8" s="98"/>
      <c r="H8" s="44"/>
      <c r="I8" s="10"/>
      <c r="J8" s="44"/>
      <c r="K8" s="44"/>
      <c r="L8" s="105" t="s">
        <v>292</v>
      </c>
      <c r="M8" s="44"/>
      <c r="N8" s="44"/>
      <c r="O8" s="10" t="s">
        <v>293</v>
      </c>
    </row>
    <row r="9" ht="30.75" customHeight="1" spans="1:15">
      <c r="A9" s="10">
        <v>3</v>
      </c>
      <c r="B9" s="100"/>
      <c r="C9" s="91" t="s">
        <v>288</v>
      </c>
      <c r="D9" s="97" t="s">
        <v>296</v>
      </c>
      <c r="E9" s="62">
        <v>91855</v>
      </c>
      <c r="F9" s="93" t="s">
        <v>291</v>
      </c>
      <c r="G9" s="98"/>
      <c r="H9" s="44"/>
      <c r="I9" s="10"/>
      <c r="J9" s="44"/>
      <c r="K9" s="44"/>
      <c r="L9" s="105" t="s">
        <v>292</v>
      </c>
      <c r="M9" s="44"/>
      <c r="N9" s="44"/>
      <c r="O9" s="10" t="s">
        <v>293</v>
      </c>
    </row>
    <row r="10" ht="30.75" customHeight="1" spans="1:15">
      <c r="A10" s="10">
        <v>3</v>
      </c>
      <c r="B10" s="96" t="s">
        <v>297</v>
      </c>
      <c r="C10" s="91" t="s">
        <v>288</v>
      </c>
      <c r="D10" s="97" t="s">
        <v>296</v>
      </c>
      <c r="E10" s="62">
        <v>91855</v>
      </c>
      <c r="F10" s="93" t="s">
        <v>291</v>
      </c>
      <c r="G10" s="98"/>
      <c r="H10" s="44"/>
      <c r="I10" s="10"/>
      <c r="J10" s="44"/>
      <c r="K10" s="44"/>
      <c r="L10" s="105" t="s">
        <v>292</v>
      </c>
      <c r="M10" s="44"/>
      <c r="N10" s="44"/>
      <c r="O10" s="10" t="s">
        <v>293</v>
      </c>
    </row>
    <row r="11" ht="37.5" customHeight="1" spans="1:15">
      <c r="A11" s="10">
        <v>3</v>
      </c>
      <c r="B11" s="100"/>
      <c r="C11" s="91" t="s">
        <v>288</v>
      </c>
      <c r="D11" s="97" t="s">
        <v>296</v>
      </c>
      <c r="E11" s="62">
        <v>91855</v>
      </c>
      <c r="F11" s="93" t="s">
        <v>291</v>
      </c>
      <c r="G11" s="101"/>
      <c r="H11" s="44"/>
      <c r="I11" s="10"/>
      <c r="J11" s="10"/>
      <c r="K11" s="10"/>
      <c r="L11" s="105" t="s">
        <v>292</v>
      </c>
      <c r="M11" s="10"/>
      <c r="N11" s="10"/>
      <c r="O11" s="10" t="s">
        <v>293</v>
      </c>
    </row>
    <row r="12" ht="30" customHeight="1" spans="1:15">
      <c r="A12" s="10">
        <v>3</v>
      </c>
      <c r="B12" s="96" t="s">
        <v>298</v>
      </c>
      <c r="C12" s="91" t="s">
        <v>288</v>
      </c>
      <c r="D12" s="102" t="s">
        <v>299</v>
      </c>
      <c r="E12" s="62">
        <v>91855</v>
      </c>
      <c r="F12" s="93" t="s">
        <v>291</v>
      </c>
      <c r="G12" s="103"/>
      <c r="H12" s="14"/>
      <c r="I12" s="24"/>
      <c r="J12" s="24"/>
      <c r="K12" s="24"/>
      <c r="L12" s="107"/>
      <c r="M12" s="24"/>
      <c r="N12" s="24"/>
      <c r="O12" s="10" t="s">
        <v>293</v>
      </c>
    </row>
    <row r="13" ht="17.25" customHeight="1" spans="1:15">
      <c r="A13" s="10">
        <v>3</v>
      </c>
      <c r="B13" s="100"/>
      <c r="C13" s="91" t="s">
        <v>288</v>
      </c>
      <c r="D13" s="102" t="s">
        <v>299</v>
      </c>
      <c r="E13" s="62">
        <v>91855</v>
      </c>
      <c r="F13" s="93" t="s">
        <v>291</v>
      </c>
      <c r="G13" s="104"/>
      <c r="H13" s="14"/>
      <c r="I13" s="14"/>
      <c r="J13" s="14"/>
      <c r="K13" s="14"/>
      <c r="L13" s="107"/>
      <c r="M13" s="14"/>
      <c r="N13" s="24"/>
      <c r="O13" s="10" t="s">
        <v>293</v>
      </c>
    </row>
    <row r="14" ht="15.75" customHeight="1" spans="1: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="2" customFormat="1" ht="18.75" spans="1:15">
      <c r="A15" s="16" t="s">
        <v>300</v>
      </c>
      <c r="B15" s="17"/>
      <c r="C15" s="17"/>
      <c r="D15" s="18"/>
      <c r="E15" s="19"/>
      <c r="F15" s="31"/>
      <c r="G15" s="31"/>
      <c r="H15" s="31"/>
      <c r="I15" s="26"/>
      <c r="J15" s="16" t="s">
        <v>301</v>
      </c>
      <c r="K15" s="17"/>
      <c r="L15" s="17"/>
      <c r="M15" s="18"/>
      <c r="N15" s="17"/>
      <c r="O15" s="25"/>
    </row>
    <row r="16" ht="49.5" customHeight="1" spans="1:15">
      <c r="A16" s="20" t="s">
        <v>302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</sheetData>
  <mergeCells count="18">
    <mergeCell ref="A1:O1"/>
    <mergeCell ref="A15:D15"/>
    <mergeCell ref="E15:I15"/>
    <mergeCell ref="J15:M15"/>
    <mergeCell ref="A16:O16"/>
    <mergeCell ref="A2:A3"/>
    <mergeCell ref="B2:B3"/>
    <mergeCell ref="B7:B9"/>
    <mergeCell ref="B10:B11"/>
    <mergeCell ref="B12:B1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5"/>
  <sheetViews>
    <sheetView zoomScale="125" zoomScaleNormal="125" topLeftCell="A8" workbookViewId="0">
      <selection activeCell="E15" sqref="E15:E21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1" t="s">
        <v>303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="48" customFormat="1" ht="16.5" customHeight="1" spans="1:13">
      <c r="A2" s="52" t="s">
        <v>271</v>
      </c>
      <c r="B2" s="53" t="s">
        <v>276</v>
      </c>
      <c r="C2" s="53" t="s">
        <v>272</v>
      </c>
      <c r="D2" s="54" t="s">
        <v>304</v>
      </c>
      <c r="E2" s="53" t="s">
        <v>274</v>
      </c>
      <c r="F2" s="53" t="s">
        <v>275</v>
      </c>
      <c r="G2" s="52" t="s">
        <v>305</v>
      </c>
      <c r="H2" s="52"/>
      <c r="I2" s="52" t="s">
        <v>306</v>
      </c>
      <c r="J2" s="52"/>
      <c r="K2" s="79" t="s">
        <v>307</v>
      </c>
      <c r="L2" s="80" t="s">
        <v>308</v>
      </c>
      <c r="M2" s="54" t="s">
        <v>309</v>
      </c>
    </row>
    <row r="3" s="48" customFormat="1" ht="16.5" customHeight="1" spans="1:13">
      <c r="A3" s="52"/>
      <c r="B3" s="55"/>
      <c r="C3" s="55"/>
      <c r="D3" s="56"/>
      <c r="E3" s="55"/>
      <c r="F3" s="55"/>
      <c r="G3" s="52" t="s">
        <v>310</v>
      </c>
      <c r="H3" s="52" t="s">
        <v>311</v>
      </c>
      <c r="I3" s="52" t="s">
        <v>310</v>
      </c>
      <c r="J3" s="52" t="s">
        <v>311</v>
      </c>
      <c r="K3" s="81"/>
      <c r="L3" s="82"/>
      <c r="M3" s="56"/>
    </row>
    <row r="4" s="49" customFormat="1" ht="16.5" spans="1:31">
      <c r="A4" s="57">
        <v>1</v>
      </c>
      <c r="B4" s="58" t="s">
        <v>291</v>
      </c>
      <c r="C4" s="59" t="s">
        <v>287</v>
      </c>
      <c r="D4" s="60" t="s">
        <v>288</v>
      </c>
      <c r="E4" s="61" t="s">
        <v>289</v>
      </c>
      <c r="F4" s="62" t="s">
        <v>290</v>
      </c>
      <c r="G4" s="63">
        <v>0.026</v>
      </c>
      <c r="H4" s="63">
        <v>0.002</v>
      </c>
      <c r="I4" s="83"/>
      <c r="J4" s="83"/>
      <c r="K4" s="84"/>
      <c r="L4" s="24"/>
      <c r="M4" s="57" t="s">
        <v>293</v>
      </c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</row>
    <row r="5" s="49" customFormat="1" ht="16.5" spans="1:31">
      <c r="A5" s="57">
        <v>2</v>
      </c>
      <c r="B5" s="58" t="s">
        <v>291</v>
      </c>
      <c r="C5" s="64"/>
      <c r="D5" s="60" t="s">
        <v>288</v>
      </c>
      <c r="E5" s="61" t="s">
        <v>289</v>
      </c>
      <c r="F5" s="62" t="s">
        <v>290</v>
      </c>
      <c r="G5" s="63">
        <v>0.024</v>
      </c>
      <c r="H5" s="63">
        <v>0</v>
      </c>
      <c r="I5" s="57"/>
      <c r="J5" s="57"/>
      <c r="K5" s="57"/>
      <c r="L5" s="24"/>
      <c r="M5" s="57" t="s">
        <v>293</v>
      </c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</row>
    <row r="6" s="50" customFormat="1" ht="16.5" spans="1:31">
      <c r="A6" s="57">
        <v>3</v>
      </c>
      <c r="B6" s="58" t="s">
        <v>291</v>
      </c>
      <c r="C6" s="59" t="s">
        <v>294</v>
      </c>
      <c r="D6" s="60" t="s">
        <v>288</v>
      </c>
      <c r="E6" s="61" t="s">
        <v>289</v>
      </c>
      <c r="F6" s="62" t="s">
        <v>290</v>
      </c>
      <c r="G6" s="63">
        <v>0.02</v>
      </c>
      <c r="H6" s="63" t="s">
        <v>312</v>
      </c>
      <c r="I6" s="57"/>
      <c r="J6" s="57"/>
      <c r="K6" s="57"/>
      <c r="L6" s="24"/>
      <c r="M6" s="57" t="s">
        <v>293</v>
      </c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="50" customFormat="1" ht="16.5" spans="1:31">
      <c r="A7" s="57"/>
      <c r="B7" s="58" t="s">
        <v>291</v>
      </c>
      <c r="C7" s="65"/>
      <c r="D7" s="60" t="s">
        <v>288</v>
      </c>
      <c r="E7" s="61" t="s">
        <v>289</v>
      </c>
      <c r="F7" s="62" t="s">
        <v>290</v>
      </c>
      <c r="G7" s="63">
        <v>0.016</v>
      </c>
      <c r="H7" s="63" t="s">
        <v>312</v>
      </c>
      <c r="I7" s="85"/>
      <c r="J7" s="85"/>
      <c r="K7" s="86"/>
      <c r="L7" s="24"/>
      <c r="M7" s="57" t="s">
        <v>293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</row>
    <row r="8" s="50" customFormat="1" ht="16.5" spans="1:31">
      <c r="A8" s="57"/>
      <c r="B8" s="58" t="s">
        <v>291</v>
      </c>
      <c r="C8" s="64"/>
      <c r="D8" s="60" t="s">
        <v>288</v>
      </c>
      <c r="E8" s="61" t="s">
        <v>289</v>
      </c>
      <c r="F8" s="62" t="s">
        <v>290</v>
      </c>
      <c r="G8" s="66">
        <v>0.032</v>
      </c>
      <c r="H8" s="63">
        <v>0</v>
      </c>
      <c r="I8" s="85"/>
      <c r="J8" s="85"/>
      <c r="K8" s="86"/>
      <c r="L8" s="24"/>
      <c r="M8" s="57" t="s">
        <v>293</v>
      </c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="50" customFormat="1" ht="16.5" spans="1:31">
      <c r="A9" s="57"/>
      <c r="B9" s="58" t="s">
        <v>291</v>
      </c>
      <c r="C9" s="59" t="s">
        <v>313</v>
      </c>
      <c r="D9" s="60" t="s">
        <v>288</v>
      </c>
      <c r="E9" s="61" t="s">
        <v>289</v>
      </c>
      <c r="F9" s="62" t="s">
        <v>290</v>
      </c>
      <c r="G9" s="63">
        <v>0.024</v>
      </c>
      <c r="H9" s="63" t="s">
        <v>314</v>
      </c>
      <c r="I9" s="85"/>
      <c r="J9" s="85"/>
      <c r="K9" s="86"/>
      <c r="L9" s="24"/>
      <c r="M9" s="57" t="s">
        <v>293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</row>
    <row r="10" s="50" customFormat="1" ht="16.5" spans="1:31">
      <c r="A10" s="57"/>
      <c r="B10" s="58" t="s">
        <v>291</v>
      </c>
      <c r="C10" s="65"/>
      <c r="D10" s="60" t="s">
        <v>288</v>
      </c>
      <c r="E10" s="61" t="s">
        <v>289</v>
      </c>
      <c r="F10" s="62" t="s">
        <v>290</v>
      </c>
      <c r="G10" s="63">
        <v>0.02</v>
      </c>
      <c r="H10" s="63">
        <v>0</v>
      </c>
      <c r="I10" s="85"/>
      <c r="J10" s="85"/>
      <c r="K10" s="86"/>
      <c r="L10" s="24"/>
      <c r="M10" s="57" t="s">
        <v>293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</row>
    <row r="11" s="50" customFormat="1" ht="16.5" spans="1:31">
      <c r="A11" s="57"/>
      <c r="B11" s="58" t="s">
        <v>291</v>
      </c>
      <c r="C11" s="64"/>
      <c r="D11" s="60" t="s">
        <v>288</v>
      </c>
      <c r="E11" s="61" t="s">
        <v>289</v>
      </c>
      <c r="F11" s="62" t="s">
        <v>290</v>
      </c>
      <c r="G11" s="63">
        <v>0.022</v>
      </c>
      <c r="H11" s="63">
        <v>0</v>
      </c>
      <c r="I11" s="85"/>
      <c r="J11" s="85"/>
      <c r="K11" s="86"/>
      <c r="L11" s="24"/>
      <c r="M11" s="57" t="s">
        <v>293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="50" customFormat="1" ht="16.5" spans="1:31">
      <c r="A12" s="57"/>
      <c r="B12" s="58" t="s">
        <v>291</v>
      </c>
      <c r="C12" s="59" t="s">
        <v>315</v>
      </c>
      <c r="D12" s="60" t="s">
        <v>288</v>
      </c>
      <c r="E12" s="61" t="s">
        <v>289</v>
      </c>
      <c r="F12" s="62" t="s">
        <v>290</v>
      </c>
      <c r="G12" s="63">
        <v>0.024</v>
      </c>
      <c r="H12" s="63" t="s">
        <v>316</v>
      </c>
      <c r="I12" s="85"/>
      <c r="J12" s="85"/>
      <c r="K12" s="86"/>
      <c r="L12" s="24"/>
      <c r="M12" s="57" t="s">
        <v>293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</row>
    <row r="13" s="50" customFormat="1" ht="16.5" spans="1:31">
      <c r="A13" s="57"/>
      <c r="B13" s="58" t="s">
        <v>291</v>
      </c>
      <c r="C13" s="65"/>
      <c r="D13" s="60" t="s">
        <v>288</v>
      </c>
      <c r="E13" s="61" t="s">
        <v>289</v>
      </c>
      <c r="F13" s="62" t="s">
        <v>290</v>
      </c>
      <c r="G13" s="63">
        <v>0.024</v>
      </c>
      <c r="H13" s="63" t="s">
        <v>317</v>
      </c>
      <c r="I13" s="85"/>
      <c r="J13" s="85"/>
      <c r="K13" s="86"/>
      <c r="L13" s="24"/>
      <c r="M13" s="57" t="s">
        <v>293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4" s="50" customFormat="1" ht="16.5" spans="1:31">
      <c r="A14" s="57"/>
      <c r="B14" s="58" t="s">
        <v>291</v>
      </c>
      <c r="C14" s="64"/>
      <c r="D14" s="60" t="s">
        <v>288</v>
      </c>
      <c r="E14" s="61" t="s">
        <v>289</v>
      </c>
      <c r="F14" s="62" t="s">
        <v>290</v>
      </c>
      <c r="G14" s="63">
        <v>0.03</v>
      </c>
      <c r="H14" s="63" t="s">
        <v>318</v>
      </c>
      <c r="I14" s="85"/>
      <c r="J14" s="85"/>
      <c r="K14" s="86"/>
      <c r="L14" s="87"/>
      <c r="M14" s="57" t="s">
        <v>293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</row>
    <row r="15" s="50" customFormat="1" ht="16.5" spans="1:31">
      <c r="A15" s="57"/>
      <c r="B15" s="58" t="s">
        <v>291</v>
      </c>
      <c r="C15" s="59" t="s">
        <v>295</v>
      </c>
      <c r="D15" s="60" t="s">
        <v>288</v>
      </c>
      <c r="E15" s="67" t="s">
        <v>296</v>
      </c>
      <c r="F15" s="68">
        <v>91855</v>
      </c>
      <c r="G15" s="63">
        <v>0.02</v>
      </c>
      <c r="H15" s="63">
        <v>0</v>
      </c>
      <c r="I15" s="85"/>
      <c r="J15" s="85"/>
      <c r="K15" s="86"/>
      <c r="L15" s="87"/>
      <c r="M15" s="57" t="s">
        <v>293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="50" customFormat="1" ht="16.5" spans="1:31">
      <c r="A16" s="57"/>
      <c r="B16" s="58" t="s">
        <v>291</v>
      </c>
      <c r="C16" s="65"/>
      <c r="D16" s="60" t="s">
        <v>288</v>
      </c>
      <c r="E16" s="67" t="s">
        <v>296</v>
      </c>
      <c r="F16" s="68">
        <v>91855</v>
      </c>
      <c r="G16" s="63">
        <v>0.017</v>
      </c>
      <c r="H16" s="63">
        <v>0.006</v>
      </c>
      <c r="I16" s="85"/>
      <c r="J16" s="85"/>
      <c r="K16" s="86"/>
      <c r="L16" s="87"/>
      <c r="M16" s="57" t="s">
        <v>293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="50" customFormat="1" ht="16.5" spans="1:31">
      <c r="A17" s="57"/>
      <c r="B17" s="58" t="s">
        <v>291</v>
      </c>
      <c r="C17" s="64"/>
      <c r="D17" s="60" t="s">
        <v>288</v>
      </c>
      <c r="E17" s="67" t="s">
        <v>296</v>
      </c>
      <c r="F17" s="68">
        <v>91855</v>
      </c>
      <c r="G17" s="63">
        <v>0.023</v>
      </c>
      <c r="H17" s="63">
        <v>0</v>
      </c>
      <c r="I17" s="85"/>
      <c r="J17" s="85"/>
      <c r="K17" s="86"/>
      <c r="L17" s="87"/>
      <c r="M17" s="57" t="s">
        <v>293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="50" customFormat="1" ht="16.5" spans="1:31">
      <c r="A18" s="57"/>
      <c r="B18" s="58" t="s">
        <v>291</v>
      </c>
      <c r="C18" s="59" t="s">
        <v>297</v>
      </c>
      <c r="D18" s="60" t="s">
        <v>288</v>
      </c>
      <c r="E18" s="67" t="s">
        <v>296</v>
      </c>
      <c r="F18" s="68">
        <v>91855</v>
      </c>
      <c r="G18" s="63">
        <v>0.025</v>
      </c>
      <c r="H18" s="63">
        <v>0</v>
      </c>
      <c r="I18" s="85"/>
      <c r="J18" s="85"/>
      <c r="K18" s="86"/>
      <c r="L18" s="87"/>
      <c r="M18" s="57" t="s">
        <v>293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  <row r="19" ht="16.5" spans="1:31">
      <c r="A19" s="57"/>
      <c r="B19" s="58" t="s">
        <v>291</v>
      </c>
      <c r="C19" s="64"/>
      <c r="D19" s="60" t="s">
        <v>288</v>
      </c>
      <c r="E19" s="67" t="s">
        <v>296</v>
      </c>
      <c r="F19" s="68">
        <v>91855</v>
      </c>
      <c r="G19" s="63">
        <v>0.024</v>
      </c>
      <c r="H19" s="63">
        <v>0</v>
      </c>
      <c r="I19" s="57"/>
      <c r="J19" s="57"/>
      <c r="K19" s="57"/>
      <c r="L19" s="88"/>
      <c r="M19" s="57" t="s">
        <v>293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ht="16.5" spans="1:31">
      <c r="A20" s="57"/>
      <c r="B20" s="58" t="s">
        <v>291</v>
      </c>
      <c r="C20" s="59" t="s">
        <v>298</v>
      </c>
      <c r="D20" s="60" t="s">
        <v>288</v>
      </c>
      <c r="E20" s="61" t="s">
        <v>299</v>
      </c>
      <c r="F20" s="68">
        <v>91855</v>
      </c>
      <c r="G20" s="63">
        <v>0.014</v>
      </c>
      <c r="H20" s="63">
        <v>0</v>
      </c>
      <c r="I20" s="57"/>
      <c r="J20" s="57"/>
      <c r="K20" s="57"/>
      <c r="L20" s="88"/>
      <c r="M20" s="57" t="s">
        <v>293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</row>
    <row r="21" ht="16.5" spans="1:31">
      <c r="A21" s="57"/>
      <c r="B21" s="58" t="s">
        <v>291</v>
      </c>
      <c r="C21" s="64"/>
      <c r="D21" s="60" t="s">
        <v>288</v>
      </c>
      <c r="E21" s="61" t="s">
        <v>299</v>
      </c>
      <c r="F21" s="68">
        <v>91855</v>
      </c>
      <c r="G21" s="63">
        <v>0.02</v>
      </c>
      <c r="H21" s="63">
        <v>0</v>
      </c>
      <c r="I21" s="57"/>
      <c r="J21" s="57"/>
      <c r="K21" s="57"/>
      <c r="L21" s="88"/>
      <c r="M21" s="57" t="s">
        <v>293</v>
      </c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</row>
    <row r="22" ht="16.5" spans="1:31">
      <c r="A22" s="57"/>
      <c r="B22" s="58"/>
      <c r="C22" s="64"/>
      <c r="D22" s="60"/>
      <c r="E22" s="69"/>
      <c r="F22" s="62"/>
      <c r="G22" s="70"/>
      <c r="H22" s="63"/>
      <c r="I22" s="57"/>
      <c r="J22" s="57"/>
      <c r="K22" s="57"/>
      <c r="L22" s="88"/>
      <c r="M22" s="5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ht="16.5" spans="1:31">
      <c r="A23" s="57"/>
      <c r="B23" s="58"/>
      <c r="C23" s="71"/>
      <c r="D23" s="60"/>
      <c r="E23" s="69"/>
      <c r="F23" s="62"/>
      <c r="G23" s="70"/>
      <c r="H23" s="63"/>
      <c r="I23" s="57"/>
      <c r="J23" s="57"/>
      <c r="K23" s="57"/>
      <c r="L23" s="88"/>
      <c r="M23" s="57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="2" customFormat="1" ht="18.75" spans="1:13">
      <c r="A24" s="72" t="s">
        <v>300</v>
      </c>
      <c r="B24" s="73"/>
      <c r="C24" s="73"/>
      <c r="D24" s="73"/>
      <c r="E24" s="74"/>
      <c r="F24" s="75"/>
      <c r="G24" s="76"/>
      <c r="H24" s="72" t="s">
        <v>319</v>
      </c>
      <c r="I24" s="73"/>
      <c r="J24" s="73"/>
      <c r="K24" s="74"/>
      <c r="L24" s="72"/>
      <c r="M24" s="74"/>
    </row>
    <row r="25" ht="107.25" customHeight="1" spans="1:13">
      <c r="A25" s="77" t="s">
        <v>320</v>
      </c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</sheetData>
  <mergeCells count="24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C4:C5"/>
    <mergeCell ref="C6:C8"/>
    <mergeCell ref="C9:C11"/>
    <mergeCell ref="C12:C14"/>
    <mergeCell ref="C15:C17"/>
    <mergeCell ref="C18:C19"/>
    <mergeCell ref="C20:C21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24:M1048576 JI1:JI25 TE1:TE25 ADA1:ADA25 AMW1:AMW25 AWS1:AWS25 BGO1:BGO25 BQK1:BQK25 CAG1:CAG25 CKC1:CKC25 CTY1:CTY25 DDU1:DDU25 DNQ1:DNQ25 DXM1:DXM25 EHI1:EHI25 ERE1:ERE25 FBA1:FBA25 FKW1:FKW25 FUS1:FUS25 GEO1:GEO25 GOK1:GOK25 GYG1:GYG25 HIC1:HIC25 HRY1:HRY25 IBU1:IBU25 ILQ1:ILQ25 IVM1:IVM25 JFI1:JFI25 JPE1:JPE25 JZA1:JZA25 KIW1:KIW25 KSS1:KSS25 LCO1:LCO25 LMK1:LMK25 LWG1:LWG25 MGC1:MGC25 MPY1:MPY25 MZU1:MZU25 NJQ1:NJQ25 NTM1:NTM25 ODI1:ODI25 ONE1:ONE25 OXA1:OXA25 PGW1:PGW25 PQS1:PQS25 QAO1:QAO25 QKK1:QKK25 QUG1:QUG25 REC1:REC25 RNY1:RNY25 RXU1:RXU25 SHQ1:SHQ25 SRM1:SRM25 TBI1:TBI25 TLE1:TLE25 TVA1:TVA25 UEW1:UEW25 UOS1:UOS25 UYO1:UYO25 VIK1:VIK25 VSG1:VSG25 WCC1:WCC25 WLY1:WLY25 WVU1:WVU25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4" sqref="G4:V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322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32" t="s">
        <v>323</v>
      </c>
      <c r="H2" s="33"/>
      <c r="I2" s="45"/>
      <c r="J2" s="32" t="s">
        <v>324</v>
      </c>
      <c r="K2" s="33"/>
      <c r="L2" s="45"/>
      <c r="M2" s="32" t="s">
        <v>325</v>
      </c>
      <c r="N2" s="33"/>
      <c r="O2" s="45"/>
      <c r="P2" s="32" t="s">
        <v>326</v>
      </c>
      <c r="Q2" s="33"/>
      <c r="R2" s="45"/>
      <c r="S2" s="33" t="s">
        <v>327</v>
      </c>
      <c r="T2" s="33"/>
      <c r="U2" s="45"/>
      <c r="V2" s="28" t="s">
        <v>328</v>
      </c>
      <c r="W2" s="28" t="s">
        <v>285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329</v>
      </c>
      <c r="H3" s="4" t="s">
        <v>68</v>
      </c>
      <c r="I3" s="4" t="s">
        <v>276</v>
      </c>
      <c r="J3" s="4" t="s">
        <v>329</v>
      </c>
      <c r="K3" s="4" t="s">
        <v>68</v>
      </c>
      <c r="L3" s="4" t="s">
        <v>276</v>
      </c>
      <c r="M3" s="4" t="s">
        <v>329</v>
      </c>
      <c r="N3" s="4" t="s">
        <v>68</v>
      </c>
      <c r="O3" s="4" t="s">
        <v>276</v>
      </c>
      <c r="P3" s="4" t="s">
        <v>329</v>
      </c>
      <c r="Q3" s="4" t="s">
        <v>68</v>
      </c>
      <c r="R3" s="4" t="s">
        <v>276</v>
      </c>
      <c r="S3" s="4" t="s">
        <v>329</v>
      </c>
      <c r="T3" s="4" t="s">
        <v>68</v>
      </c>
      <c r="U3" s="4" t="s">
        <v>276</v>
      </c>
      <c r="V3" s="47"/>
      <c r="W3" s="47"/>
    </row>
    <row r="4" ht="67.5" spans="1:23">
      <c r="A4" s="35" t="s">
        <v>330</v>
      </c>
      <c r="B4" s="36" t="s">
        <v>291</v>
      </c>
      <c r="C4" s="35"/>
      <c r="D4" s="35" t="s">
        <v>288</v>
      </c>
      <c r="E4" s="36" t="s">
        <v>331</v>
      </c>
      <c r="F4" s="36">
        <v>91855</v>
      </c>
      <c r="G4" s="37" t="s">
        <v>332</v>
      </c>
      <c r="H4" s="37" t="s">
        <v>333</v>
      </c>
      <c r="I4" s="46" t="s">
        <v>334</v>
      </c>
      <c r="J4" s="46" t="s">
        <v>335</v>
      </c>
      <c r="K4" s="37" t="s">
        <v>336</v>
      </c>
      <c r="L4" s="46" t="s">
        <v>337</v>
      </c>
      <c r="M4" s="37" t="s">
        <v>338</v>
      </c>
      <c r="N4" s="37" t="s">
        <v>339</v>
      </c>
      <c r="O4" s="37" t="s">
        <v>340</v>
      </c>
      <c r="P4" s="37" t="s">
        <v>341</v>
      </c>
      <c r="Q4" s="37" t="s">
        <v>342</v>
      </c>
      <c r="R4" s="37" t="s">
        <v>343</v>
      </c>
      <c r="S4" s="11" t="s">
        <v>344</v>
      </c>
      <c r="T4" s="11" t="s">
        <v>345</v>
      </c>
      <c r="U4" s="10" t="s">
        <v>346</v>
      </c>
      <c r="V4" s="10" t="s">
        <v>95</v>
      </c>
      <c r="W4" s="15"/>
    </row>
    <row r="5" ht="16.5" spans="1:23">
      <c r="A5" s="38"/>
      <c r="B5" s="39"/>
      <c r="C5" s="38"/>
      <c r="D5" s="38"/>
      <c r="E5" s="39"/>
      <c r="F5" s="39"/>
      <c r="G5" s="32" t="s">
        <v>347</v>
      </c>
      <c r="H5" s="33"/>
      <c r="I5" s="45"/>
      <c r="J5" s="32" t="s">
        <v>348</v>
      </c>
      <c r="K5" s="33"/>
      <c r="L5" s="45"/>
      <c r="M5" s="32" t="s">
        <v>349</v>
      </c>
      <c r="N5" s="33"/>
      <c r="O5" s="45"/>
      <c r="P5" s="32" t="s">
        <v>350</v>
      </c>
      <c r="Q5" s="33"/>
      <c r="R5" s="45"/>
      <c r="S5" s="33" t="s">
        <v>351</v>
      </c>
      <c r="T5" s="33"/>
      <c r="U5" s="45"/>
      <c r="V5" s="15"/>
      <c r="W5" s="15"/>
    </row>
    <row r="6" ht="16.5" spans="1:23">
      <c r="A6" s="38"/>
      <c r="B6" s="39"/>
      <c r="C6" s="38"/>
      <c r="D6" s="38"/>
      <c r="E6" s="39"/>
      <c r="F6" s="39"/>
      <c r="G6" s="4" t="s">
        <v>329</v>
      </c>
      <c r="H6" s="4" t="s">
        <v>68</v>
      </c>
      <c r="I6" s="4" t="s">
        <v>276</v>
      </c>
      <c r="J6" s="4" t="s">
        <v>329</v>
      </c>
      <c r="K6" s="4" t="s">
        <v>68</v>
      </c>
      <c r="L6" s="4" t="s">
        <v>276</v>
      </c>
      <c r="M6" s="4" t="s">
        <v>329</v>
      </c>
      <c r="N6" s="4" t="s">
        <v>68</v>
      </c>
      <c r="O6" s="4" t="s">
        <v>276</v>
      </c>
      <c r="P6" s="4" t="s">
        <v>329</v>
      </c>
      <c r="Q6" s="4" t="s">
        <v>68</v>
      </c>
      <c r="R6" s="4" t="s">
        <v>276</v>
      </c>
      <c r="S6" s="4" t="s">
        <v>329</v>
      </c>
      <c r="T6" s="4" t="s">
        <v>68</v>
      </c>
      <c r="U6" s="4" t="s">
        <v>276</v>
      </c>
      <c r="V6" s="15"/>
      <c r="W6" s="15"/>
    </row>
    <row r="7" spans="1:23">
      <c r="A7" s="40"/>
      <c r="B7" s="41"/>
      <c r="C7" s="40"/>
      <c r="D7" s="40"/>
      <c r="E7" s="41"/>
      <c r="F7" s="41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2" t="s">
        <v>352</v>
      </c>
      <c r="B8" s="42"/>
      <c r="C8" s="42"/>
      <c r="D8" s="42"/>
      <c r="E8" s="42"/>
      <c r="F8" s="42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43"/>
      <c r="B9" s="43"/>
      <c r="C9" s="43"/>
      <c r="D9" s="43"/>
      <c r="E9" s="43"/>
      <c r="F9" s="4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2" t="s">
        <v>353</v>
      </c>
      <c r="B10" s="42"/>
      <c r="C10" s="42"/>
      <c r="D10" s="42"/>
      <c r="E10" s="42"/>
      <c r="F10" s="4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3"/>
      <c r="B11" s="43"/>
      <c r="C11" s="43"/>
      <c r="D11" s="43"/>
      <c r="E11" s="43"/>
      <c r="F11" s="4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2" t="s">
        <v>354</v>
      </c>
      <c r="B12" s="42"/>
      <c r="C12" s="42"/>
      <c r="D12" s="42"/>
      <c r="E12" s="42"/>
      <c r="F12" s="42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43"/>
      <c r="B13" s="43"/>
      <c r="C13" s="43"/>
      <c r="D13" s="43"/>
      <c r="E13" s="43"/>
      <c r="F13" s="4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42" t="s">
        <v>355</v>
      </c>
      <c r="B14" s="42"/>
      <c r="C14" s="42"/>
      <c r="D14" s="42"/>
      <c r="E14" s="42"/>
      <c r="F14" s="42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3"/>
      <c r="B15" s="43"/>
      <c r="C15" s="43"/>
      <c r="D15" s="43"/>
      <c r="E15" s="43"/>
      <c r="F15" s="4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44"/>
      <c r="B16" s="44"/>
      <c r="C16" s="44"/>
      <c r="D16" s="44"/>
      <c r="E16" s="44"/>
      <c r="F16" s="4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6" t="s">
        <v>300</v>
      </c>
      <c r="B17" s="17"/>
      <c r="C17" s="17"/>
      <c r="D17" s="17"/>
      <c r="E17" s="18"/>
      <c r="F17" s="19"/>
      <c r="G17" s="26"/>
      <c r="H17" s="31"/>
      <c r="I17" s="31"/>
      <c r="J17" s="16" t="s">
        <v>356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5"/>
    </row>
    <row r="18" ht="16.5" spans="1:23">
      <c r="A18" s="20" t="s">
        <v>357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2022-07-22T05:37:37Z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