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727" firstSheet="2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1" sheetId="5" r:id="rId5"/>
    <sheet name="验货尺寸表1" sheetId="6" r:id="rId6"/>
    <sheet name="尾期2" sheetId="15" r:id="rId7"/>
    <sheet name="验货尺寸表2" sheetId="14" r:id="rId8"/>
    <sheet name="尾期3" sheetId="17" r:id="rId9"/>
    <sheet name="验货尺寸表3" sheetId="16" r:id="rId10"/>
    <sheet name="1.面料验布" sheetId="7" r:id="rId11"/>
    <sheet name="2.面料缩率" sheetId="8" r:id="rId12"/>
    <sheet name="3.面料互染" sheetId="9" r:id="rId13"/>
    <sheet name="4.面料静水压" sheetId="10" r:id="rId14"/>
    <sheet name="5.特殊工艺测试" sheetId="11" r:id="rId15"/>
    <sheet name="6.织带类缩率测试" sheetId="12" r:id="rId16"/>
  </sheets>
  <calcPr calcId="144525"/>
</workbook>
</file>

<file path=xl/sharedStrings.xml><?xml version="1.0" encoding="utf-8"?>
<sst xmlns="http://schemas.openxmlformats.org/spreadsheetml/2006/main" count="1082" uniqueCount="376">
  <si>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</si>
  <si>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</si>
  <si>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</si>
  <si>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</si>
  <si>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</si>
  <si>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</si>
  <si>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</si>
  <si>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</si>
  <si>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</si>
  <si>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</si>
  <si>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</si>
  <si>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</si>
  <si>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</si>
  <si>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</si>
  <si>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</si>
  <si>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</si>
  <si>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</si>
  <si>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</si>
  <si>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</si>
  <si>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</si>
  <si>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</si>
  <si>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</si>
  <si>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</si>
  <si>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</si>
  <si>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</si>
  <si>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</si>
  <si>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</si>
  <si>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</si>
  <si>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</si>
  <si>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</si>
  <si>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</si>
  <si>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</si>
  <si>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</si>
  <si>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</si>
  <si>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</si>
  <si>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</si>
  <si>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</si>
  <si>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</si>
  <si>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</si>
  <si>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</si>
  <si>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</si>
  <si>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</si>
  <si>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</si>
  <si>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</si>
  <si>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</si>
  <si>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</si>
  <si>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</si>
  <si>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</si>
  <si>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</si>
  <si>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</si>
  <si>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</si>
  <si>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</si>
  <si>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</si>
  <si>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</si>
  <si>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</si>
  <si>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</si>
  <si>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</si>
  <si>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</si>
  <si>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</si>
  <si>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</si>
  <si>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</si>
  <si>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</si>
  <si>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</si>
  <si>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TAMMCK91912</t>
  </si>
  <si>
    <t>合同交期</t>
  </si>
  <si>
    <t>产前确认样</t>
  </si>
  <si>
    <t>有</t>
  </si>
  <si>
    <t>无</t>
  </si>
  <si>
    <t>品名</t>
  </si>
  <si>
    <t>男式软壳裤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</si>
  <si>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</si>
  <si>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</si>
  <si>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</si>
  <si>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</si>
  <si>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</si>
  <si>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</si>
  <si>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</si>
  <si>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</si>
  <si>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</si>
  <si>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CGDD22051200083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</si>
  <si>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</si>
  <si>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</si>
  <si>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</si>
  <si>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</si>
  <si>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</si>
  <si>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</si>
  <si>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</si>
  <si>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</si>
  <si>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</si>
  <si>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</si>
  <si>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</si>
  <si>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</si>
  <si>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</si>
  <si>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</si>
  <si>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</si>
  <si>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</si>
  <si>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</si>
  <si>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</si>
  <si>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</si>
  <si>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</si>
  <si>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</si>
  <si>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</si>
  <si>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</si>
  <si>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</si>
  <si>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</si>
  <si>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</si>
  <si>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</si>
  <si>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</si>
  <si>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</si>
  <si>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</si>
  <si>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</si>
  <si>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</si>
  <si>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</si>
  <si>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</si>
  <si>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</si>
  <si>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</si>
  <si>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</si>
  <si>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</si>
  <si>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</si>
  <si>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</si>
  <si>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</si>
  <si>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炭灰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</si>
  <si>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</si>
  <si>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</si>
  <si>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</si>
  <si>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</si>
  <si>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</si>
  <si>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</si>
  <si>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</si>
  <si>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1.侧缝漏点位</t>
  </si>
  <si>
    <t>2.漏摘线</t>
  </si>
  <si>
    <t>3.左右绊带位置不对称</t>
  </si>
  <si>
    <t>4.打结过缝</t>
  </si>
  <si>
    <t>5.侧兜拉链起浪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</si>
  <si>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</si>
  <si>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</si>
  <si>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</si>
  <si>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</si>
  <si>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</si>
  <si>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</si>
  <si>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</si>
  <si>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</si>
  <si>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</si>
  <si>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</si>
  <si>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</si>
  <si>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</si>
  <si>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赫丹</t>
  </si>
  <si>
    <t>复核时间</t>
  </si>
  <si>
    <t>2022.5.20</t>
  </si>
  <si>
    <t>张爱萍</t>
  </si>
  <si>
    <t>QC规格测量表</t>
  </si>
  <si>
    <t>部位名称</t>
  </si>
  <si>
    <t>指示规格  FINAL SPEC</t>
  </si>
  <si>
    <t>样品规格  SAMPLE SPEC</t>
  </si>
  <si>
    <t>L1</t>
  </si>
  <si>
    <t>L2</t>
  </si>
  <si>
    <t>165/80B</t>
  </si>
  <si>
    <t>170/84B</t>
  </si>
  <si>
    <t>175/88B</t>
  </si>
  <si>
    <t>180/92B</t>
  </si>
  <si>
    <t>185/96B</t>
  </si>
  <si>
    <t>190/100B</t>
  </si>
  <si>
    <t>洗前/洗后</t>
  </si>
  <si>
    <t>外裤长</t>
  </si>
  <si>
    <t>0/-0.5</t>
  </si>
  <si>
    <t>+0.5/-0.5</t>
  </si>
  <si>
    <t>腰围（平量）</t>
  </si>
  <si>
    <t>0/-1</t>
  </si>
  <si>
    <t>臀围</t>
  </si>
  <si>
    <t>+1/0</t>
  </si>
  <si>
    <t>腿围/2</t>
  </si>
  <si>
    <t>0/-0.2</t>
  </si>
  <si>
    <t>脚口/3（平量）</t>
  </si>
  <si>
    <t>0/-0.3</t>
  </si>
  <si>
    <t>前裆长（含腰）</t>
  </si>
  <si>
    <t>0/0</t>
  </si>
  <si>
    <t>后裆长（含腰)</t>
  </si>
  <si>
    <t xml:space="preserve">     齐色齐码各2-3件，有问题的另加测量数量。</t>
  </si>
  <si>
    <t>验货时间：2022.6.21</t>
  </si>
  <si>
    <t>跟单QC:周苑</t>
  </si>
  <si>
    <t>工厂负责人：</t>
  </si>
  <si>
    <t>QC出货报告书</t>
  </si>
  <si>
    <t>产品名称</t>
  </si>
  <si>
    <t>合同日期</t>
  </si>
  <si>
    <t>2022.7.3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</si>
  <si>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</si>
  <si>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</si>
  <si>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</si>
  <si>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</si>
  <si>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</si>
  <si>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</si>
  <si>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</si>
  <si>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西安定制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</si>
  <si>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</si>
  <si>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</si>
  <si>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</si>
  <si>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</si>
  <si>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</si>
  <si>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</si>
  <si>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</si>
  <si>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</si>
  <si>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</si>
  <si>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</si>
  <si>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采购凭证编号：CGDD22051200083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</si>
  <si>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</si>
  <si>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</si>
  <si>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</si>
  <si>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</si>
  <si>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</si>
  <si>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</si>
  <si>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</si>
  <si>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</si>
  <si>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</si>
  <si>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</si>
  <si>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</si>
  <si>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</si>
  <si>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</si>
  <si>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</si>
  <si>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</si>
  <si>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②检验明细：黑色：4、6、10、12、13、14</t>
  </si>
  <si>
    <t>炭灰：17、20、</t>
  </si>
  <si>
    <t>共抽8箱，每箱7件，合计：56件</t>
  </si>
  <si>
    <t>情况说明：</t>
  </si>
  <si>
    <t xml:space="preserve">【问题点描述】  </t>
  </si>
  <si>
    <t>1.脏污1件</t>
  </si>
  <si>
    <t>2.极光1件</t>
  </si>
  <si>
    <t>3.绊带跳线1件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</si>
  <si>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</si>
  <si>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</si>
  <si>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</si>
  <si>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</si>
  <si>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</si>
  <si>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</si>
  <si>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</si>
  <si>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订单2300件，此次出货460件，按照AQL2.5的抽验要求，抽验50件，不良数量3件，在允许范围内，可以出货</t>
  </si>
  <si>
    <t>服装QC部门</t>
  </si>
  <si>
    <t>检验人</t>
  </si>
  <si>
    <t>2022.6.4</t>
  </si>
  <si>
    <t>+0.7+1</t>
  </si>
  <si>
    <t>+1.1+1.5</t>
  </si>
  <si>
    <t>0+0.5</t>
  </si>
  <si>
    <t>+0.50</t>
  </si>
  <si>
    <t>+0.8+1.3</t>
  </si>
  <si>
    <t>+0.5+1.3</t>
  </si>
  <si>
    <t>+20</t>
  </si>
  <si>
    <t>+1+0.5</t>
  </si>
  <si>
    <t>00</t>
  </si>
  <si>
    <t>+10</t>
  </si>
  <si>
    <t>0+1</t>
  </si>
  <si>
    <t>+1+2</t>
  </si>
  <si>
    <t>+0.2-0.3</t>
  </si>
  <si>
    <t>+0.6+1</t>
  </si>
  <si>
    <t>-0.50</t>
  </si>
  <si>
    <t>0+0.2</t>
  </si>
  <si>
    <t>0-0.3</t>
  </si>
  <si>
    <t>-0.40</t>
  </si>
  <si>
    <t>-0.5-0.5</t>
  </si>
  <si>
    <t>+0.30</t>
  </si>
  <si>
    <t>-0.2+0.5</t>
  </si>
  <si>
    <t>0+0.4</t>
  </si>
  <si>
    <t>+0.4+0.4</t>
  </si>
  <si>
    <t>+0.5+0.5</t>
  </si>
  <si>
    <t>0+0.7</t>
  </si>
  <si>
    <t>验货时间：2022.6.4</t>
  </si>
  <si>
    <t>工厂负责人：张爱萍</t>
  </si>
  <si>
    <t>2022.7.30</t>
  </si>
  <si>
    <t>采购凭证编号：CGDD22051200084</t>
  </si>
  <si>
    <t>②检验明细：黑色：24、27、33、39、42、44</t>
  </si>
  <si>
    <t>炭灰：48、51、53、54</t>
  </si>
  <si>
    <t>共抽10箱，每箱8件，合计：80件</t>
  </si>
  <si>
    <t>2.侧兜口打结过针1件</t>
  </si>
  <si>
    <t>分三次出货，此次出货688件，按照AQL2.5的抽验要求，抽验80件，不良数量2件，在允许范围内，可以出货</t>
  </si>
  <si>
    <t>2022.7.11</t>
  </si>
  <si>
    <t>+1+1.2</t>
  </si>
  <si>
    <t>+1+1</t>
  </si>
  <si>
    <t>-0.2-0.4</t>
  </si>
  <si>
    <t>+0.20</t>
  </si>
  <si>
    <t>验货时间：2022.7.11</t>
  </si>
  <si>
    <t>2022.8.29</t>
  </si>
  <si>
    <t>采购凭证编号：CGDD22051200085</t>
  </si>
  <si>
    <t>②检验明细：黑色：59、61、67、78、88、96、</t>
  </si>
  <si>
    <t>炭灰：100、105、106、111、112</t>
  </si>
  <si>
    <t>共抽11箱，每箱8件，合计：88件</t>
  </si>
  <si>
    <t>1.脏污2件</t>
  </si>
  <si>
    <t>分三次出货，此次出货1160件，按照AQL2.5的抽验要求，抽验88件，不良数量2件，在允许范围内，可以出货</t>
  </si>
  <si>
    <t>2022.7.12</t>
  </si>
  <si>
    <t>+0.5+1</t>
  </si>
  <si>
    <t>验货时间：2022.7.12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</si>
  <si>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</si>
  <si>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</si>
  <si>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</si>
  <si>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</si>
  <si>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</si>
  <si>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</si>
  <si>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</si>
  <si>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</si>
  <si>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</si>
  <si>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</si>
  <si>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</si>
  <si>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</si>
  <si>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</si>
  <si>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</si>
  <si>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</si>
  <si>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</si>
  <si>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</si>
  <si>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G16FW0650</t>
  </si>
  <si>
    <t xml:space="preserve">黑色+木炭灰
</t>
  </si>
  <si>
    <t>上海汇良</t>
  </si>
  <si>
    <t>YES</t>
  </si>
  <si>
    <t>炭灰+木炭灰</t>
  </si>
  <si>
    <t>制表时间：</t>
  </si>
  <si>
    <t>测试人签名：赵永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</si>
  <si>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</si>
  <si>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</si>
  <si>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面料布种编号（品名）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</si>
  <si>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</si>
  <si>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</si>
  <si>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</si>
  <si>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</si>
  <si>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</si>
  <si>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</si>
  <si>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</si>
  <si>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G16FW0660</t>
  </si>
  <si>
    <t>NO</t>
  </si>
  <si>
    <t>测试人签名：魏丽娜/宋修屹</t>
  </si>
  <si>
    <r>
      <rPr>
        <b/>
        <sz val="10"/>
        <color indexed="8"/>
        <rFont val="微软雅黑"/>
        <charset val="134"/>
      </rPr>
      <t>测试要求：</t>
    </r>
    <r>
      <rPr>
        <sz val="10"/>
        <color indexed="8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</si>
  <si>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</si>
  <si>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</si>
  <si>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</si>
  <si>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</si>
  <si>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</si>
  <si>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</si>
  <si>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</si>
  <si>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</si>
  <si>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</si>
  <si>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</si>
  <si>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19SS黑色</t>
  </si>
  <si>
    <t>YK0356450145-D820S/19SS黑色</t>
  </si>
  <si>
    <t>3#尼龙闭尾反装DABLH拉头.含注塑上下止</t>
  </si>
  <si>
    <t>YK</t>
  </si>
  <si>
    <t>YK0111730190-D7905/21SS碳灰</t>
  </si>
  <si>
    <t xml:space="preserve">4#尼龙闭尾隐形KB009古银色拉片/TR035拉头.含注塑上下止 </t>
  </si>
  <si>
    <t>KE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</si>
  <si>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</si>
  <si>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</si>
  <si>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</si>
  <si>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</si>
  <si>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</si>
  <si>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</si>
  <si>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</si>
  <si>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</si>
  <si>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</si>
  <si>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</si>
  <si>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</si>
  <si>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</si>
  <si>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</si>
  <si>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</si>
  <si>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</si>
  <si>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</si>
  <si>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</si>
  <si>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</si>
  <si>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</si>
  <si>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</si>
  <si>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</si>
  <si>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</si>
  <si>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</si>
  <si>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</si>
  <si>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</si>
  <si>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</si>
  <si>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</si>
  <si>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</si>
  <si>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</si>
  <si>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松紧带4CM（加厚）</t>
  </si>
  <si>
    <t>白色</t>
  </si>
  <si>
    <t>TAMMAK92018/TAMMAK92552/TAMMAK91550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</si>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</sst>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177" formatCode="0.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微软雅黑"/>
      <charset val="134"/>
    </font>
    <font>
      <b/>
      <sz val="20"/>
      <color indexed="8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微软雅黑"/>
      <charset val="134"/>
    </font>
    <font>
      <b/>
      <sz val="12"/>
      <color indexed="8"/>
      <name val="微软雅黑"/>
      <charset val="134"/>
    </font>
    <font>
      <sz val="8"/>
      <color indexed="8"/>
      <name val="宋体"/>
      <charset val="134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24" fillId="0" borderId="0" applyFont="0" applyFill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9" fillId="27" borderId="8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19" borderId="80" applyNumberFormat="0" applyFont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0" borderId="78" applyNumberFormat="0" applyFill="0" applyAlignment="0" applyProtection="0">
      <alignment vertical="center"/>
    </xf>
    <xf numFmtId="0" fontId="46" fillId="0" borderId="78" applyNumberFormat="0" applyFill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0" borderId="82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18" borderId="79" applyNumberFormat="0" applyAlignment="0" applyProtection="0">
      <alignment vertical="center"/>
    </xf>
    <xf numFmtId="0" fontId="60" fillId="18" borderId="83" applyNumberFormat="0" applyAlignment="0" applyProtection="0">
      <alignment vertical="center"/>
    </xf>
    <xf numFmtId="0" fontId="45" fillId="10" borderId="77" applyNumberFormat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61" fillId="0" borderId="84" applyNumberFormat="0" applyFill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4" fillId="0" borderId="0">
      <alignment vertical="center"/>
    </xf>
  </cellStyleXfs>
  <cellXfs count="3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10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Fill="1"/>
    <xf numFmtId="0" fontId="0" fillId="3" borderId="0" xfId="0" applyFill="1"/>
    <xf numFmtId="0" fontId="11" fillId="0" borderId="1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10" fontId="9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9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vertical="center" wrapText="1"/>
    </xf>
    <xf numFmtId="176" fontId="14" fillId="0" borderId="2" xfId="12" applyNumberFormat="1" applyFont="1" applyFill="1" applyBorder="1" applyAlignment="1">
      <alignment horizontal="center" vertical="center"/>
    </xf>
    <xf numFmtId="9" fontId="13" fillId="0" borderId="2" xfId="12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76" fontId="14" fillId="3" borderId="2" xfId="12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" fillId="0" borderId="0" xfId="0" applyFont="1" applyFill="1"/>
    <xf numFmtId="0" fontId="21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9" fillId="0" borderId="2" xfId="0" applyFont="1" applyBorder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 shrinkToFit="1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4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5" fillId="3" borderId="0" xfId="51" applyFont="1" applyFill="1"/>
    <xf numFmtId="0" fontId="26" fillId="3" borderId="0" xfId="51" applyFont="1" applyFill="1" applyBorder="1" applyAlignment="1">
      <alignment horizontal="center"/>
    </xf>
    <xf numFmtId="0" fontId="25" fillId="3" borderId="0" xfId="51" applyFont="1" applyFill="1" applyBorder="1" applyAlignment="1">
      <alignment horizontal="center"/>
    </xf>
    <xf numFmtId="0" fontId="26" fillId="3" borderId="9" xfId="50" applyFont="1" applyFill="1" applyBorder="1" applyAlignment="1">
      <alignment horizontal="left" vertical="center"/>
    </xf>
    <xf numFmtId="0" fontId="25" fillId="3" borderId="10" xfId="50" applyFont="1" applyFill="1" applyBorder="1" applyAlignment="1">
      <alignment horizontal="center" vertical="center"/>
    </xf>
    <xf numFmtId="0" fontId="26" fillId="3" borderId="10" xfId="50" applyFont="1" applyFill="1" applyBorder="1" applyAlignment="1">
      <alignment vertical="center"/>
    </xf>
    <xf numFmtId="0" fontId="25" fillId="3" borderId="10" xfId="51" applyFont="1" applyFill="1" applyBorder="1" applyAlignment="1">
      <alignment horizontal="center"/>
    </xf>
    <xf numFmtId="0" fontId="27" fillId="0" borderId="3" xfId="50" applyNumberFormat="1" applyFont="1" applyFill="1" applyBorder="1" applyAlignment="1">
      <alignment horizontal="center" vertical="center"/>
    </xf>
    <xf numFmtId="0" fontId="26" fillId="3" borderId="2" xfId="51" applyFont="1" applyFill="1" applyBorder="1" applyAlignment="1">
      <alignment horizontal="center" vertical="center"/>
    </xf>
    <xf numFmtId="0" fontId="25" fillId="3" borderId="2" xfId="51" applyFont="1" applyFill="1" applyBorder="1" applyAlignment="1">
      <alignment horizontal="center"/>
    </xf>
    <xf numFmtId="0" fontId="27" fillId="0" borderId="8" xfId="50" applyNumberFormat="1" applyFont="1" applyFill="1" applyBorder="1" applyAlignment="1">
      <alignment horizontal="center" vertical="center"/>
    </xf>
    <xf numFmtId="177" fontId="28" fillId="0" borderId="2" xfId="50" applyNumberFormat="1" applyFont="1" applyFill="1" applyBorder="1" applyAlignment="1">
      <alignment horizontal="center"/>
    </xf>
    <xf numFmtId="177" fontId="29" fillId="5" borderId="2" xfId="50" applyNumberFormat="1" applyFont="1" applyFill="1" applyBorder="1" applyAlignment="1">
      <alignment horizontal="center"/>
    </xf>
    <xf numFmtId="0" fontId="27" fillId="0" borderId="4" xfId="50" applyNumberFormat="1" applyFont="1" applyFill="1" applyBorder="1" applyAlignment="1">
      <alignment horizontal="center" vertical="center"/>
    </xf>
    <xf numFmtId="177" fontId="28" fillId="5" borderId="2" xfId="50" applyNumberFormat="1" applyFont="1" applyFill="1" applyBorder="1" applyAlignment="1">
      <alignment horizontal="center"/>
    </xf>
    <xf numFmtId="0" fontId="27" fillId="0" borderId="2" xfId="50" applyNumberFormat="1" applyFont="1" applyFill="1" applyBorder="1" applyAlignment="1">
      <alignment horizontal="center" vertical="center"/>
    </xf>
    <xf numFmtId="177" fontId="27" fillId="5" borderId="2" xfId="50" applyNumberFormat="1" applyFont="1" applyFill="1" applyBorder="1" applyAlignment="1">
      <alignment horizontal="center" vertical="center"/>
    </xf>
    <xf numFmtId="177" fontId="27" fillId="0" borderId="2" xfId="50" applyNumberFormat="1" applyFont="1" applyFill="1" applyBorder="1" applyAlignment="1">
      <alignment horizontal="center" vertical="center"/>
    </xf>
    <xf numFmtId="0" fontId="27" fillId="0" borderId="2" xfId="50" applyFont="1" applyFill="1" applyBorder="1" applyAlignment="1">
      <alignment horizontal="center" vertical="center"/>
    </xf>
    <xf numFmtId="0" fontId="25" fillId="3" borderId="11" xfId="51" applyFont="1" applyFill="1" applyBorder="1" applyAlignment="1"/>
    <xf numFmtId="49" fontId="25" fillId="3" borderId="12" xfId="52" applyNumberFormat="1" applyFont="1" applyFill="1" applyBorder="1" applyAlignment="1">
      <alignment horizontal="center" vertical="center"/>
    </xf>
    <xf numFmtId="49" fontId="25" fillId="3" borderId="12" xfId="52" applyNumberFormat="1" applyFont="1" applyFill="1" applyBorder="1" applyAlignment="1">
      <alignment horizontal="right" vertical="center"/>
    </xf>
    <xf numFmtId="49" fontId="25" fillId="3" borderId="13" xfId="52" applyNumberFormat="1" applyFont="1" applyFill="1" applyBorder="1" applyAlignment="1">
      <alignment horizontal="center" vertical="center"/>
    </xf>
    <xf numFmtId="0" fontId="25" fillId="3" borderId="14" xfId="51" applyFont="1" applyFill="1" applyBorder="1" applyAlignment="1"/>
    <xf numFmtId="49" fontId="25" fillId="3" borderId="15" xfId="51" applyNumberFormat="1" applyFont="1" applyFill="1" applyBorder="1" applyAlignment="1">
      <alignment horizontal="center"/>
    </xf>
    <xf numFmtId="49" fontId="25" fillId="3" borderId="15" xfId="51" applyNumberFormat="1" applyFont="1" applyFill="1" applyBorder="1" applyAlignment="1">
      <alignment horizontal="right"/>
    </xf>
    <xf numFmtId="49" fontId="25" fillId="3" borderId="15" xfId="51" applyNumberFormat="1" applyFont="1" applyFill="1" applyBorder="1" applyAlignment="1">
      <alignment horizontal="right" vertical="center"/>
    </xf>
    <xf numFmtId="49" fontId="25" fillId="3" borderId="16" xfId="51" applyNumberFormat="1" applyFont="1" applyFill="1" applyBorder="1" applyAlignment="1">
      <alignment horizontal="center"/>
    </xf>
    <xf numFmtId="0" fontId="25" fillId="3" borderId="17" xfId="51" applyFont="1" applyFill="1" applyBorder="1" applyAlignment="1">
      <alignment horizontal="center"/>
    </xf>
    <xf numFmtId="0" fontId="26" fillId="3" borderId="0" xfId="51" applyFont="1" applyFill="1"/>
    <xf numFmtId="0" fontId="0" fillId="3" borderId="0" xfId="52" applyFont="1" applyFill="1">
      <alignment vertical="center"/>
    </xf>
    <xf numFmtId="0" fontId="26" fillId="3" borderId="10" xfId="50" applyFont="1" applyFill="1" applyBorder="1" applyAlignment="1">
      <alignment horizontal="left" vertical="center"/>
    </xf>
    <xf numFmtId="0" fontId="25" fillId="3" borderId="18" xfId="50" applyFont="1" applyFill="1" applyBorder="1" applyAlignment="1">
      <alignment horizontal="center" vertical="center"/>
    </xf>
    <xf numFmtId="0" fontId="26" fillId="3" borderId="2" xfId="51" applyFont="1" applyFill="1" applyBorder="1" applyAlignment="1" applyProtection="1">
      <alignment horizontal="center" vertical="center"/>
    </xf>
    <xf numFmtId="0" fontId="26" fillId="3" borderId="19" xfId="51" applyFont="1" applyFill="1" applyBorder="1" applyAlignment="1" applyProtection="1">
      <alignment horizontal="center" vertical="center"/>
    </xf>
    <xf numFmtId="0" fontId="26" fillId="3" borderId="2" xfId="52" applyFont="1" applyFill="1" applyBorder="1" applyAlignment="1">
      <alignment horizontal="center" vertical="center"/>
    </xf>
    <xf numFmtId="0" fontId="26" fillId="3" borderId="20" xfId="52" applyFont="1" applyFill="1" applyBorder="1" applyAlignment="1">
      <alignment horizontal="center" vertical="center"/>
    </xf>
    <xf numFmtId="49" fontId="26" fillId="3" borderId="2" xfId="52" applyNumberFormat="1" applyFont="1" applyFill="1" applyBorder="1" applyAlignment="1">
      <alignment horizontal="center" vertical="center"/>
    </xf>
    <xf numFmtId="49" fontId="26" fillId="3" borderId="21" xfId="52" applyNumberFormat="1" applyFont="1" applyFill="1" applyBorder="1" applyAlignment="1">
      <alignment horizontal="center" vertical="center"/>
    </xf>
    <xf numFmtId="49" fontId="25" fillId="3" borderId="2" xfId="52" applyNumberFormat="1" applyFont="1" applyFill="1" applyBorder="1" applyAlignment="1">
      <alignment horizontal="center" vertical="center"/>
    </xf>
    <xf numFmtId="49" fontId="25" fillId="3" borderId="22" xfId="51" applyNumberFormat="1" applyFont="1" applyFill="1" applyBorder="1" applyAlignment="1">
      <alignment horizontal="center"/>
    </xf>
    <xf numFmtId="49" fontId="25" fillId="3" borderId="23" xfId="51" applyNumberFormat="1" applyFont="1" applyFill="1" applyBorder="1" applyAlignment="1">
      <alignment horizontal="center"/>
    </xf>
    <xf numFmtId="49" fontId="25" fillId="3" borderId="23" xfId="52" applyNumberFormat="1" applyFont="1" applyFill="1" applyBorder="1" applyAlignment="1">
      <alignment horizontal="center" vertical="center"/>
    </xf>
    <xf numFmtId="49" fontId="25" fillId="3" borderId="24" xfId="51" applyNumberFormat="1" applyFont="1" applyFill="1" applyBorder="1" applyAlignment="1">
      <alignment horizontal="center"/>
    </xf>
    <xf numFmtId="14" fontId="26" fillId="3" borderId="0" xfId="51" applyNumberFormat="1" applyFont="1" applyFill="1"/>
    <xf numFmtId="0" fontId="29" fillId="0" borderId="0" xfId="50" applyFill="1" applyAlignment="1">
      <alignment horizontal="left" vertical="center"/>
    </xf>
    <xf numFmtId="0" fontId="29" fillId="0" borderId="0" xfId="50" applyFill="1" applyBorder="1" applyAlignment="1">
      <alignment horizontal="left" vertical="center"/>
    </xf>
    <xf numFmtId="0" fontId="29" fillId="0" borderId="0" xfId="50" applyFont="1" applyFill="1" applyAlignment="1">
      <alignment horizontal="left" vertical="center"/>
    </xf>
    <xf numFmtId="0" fontId="30" fillId="0" borderId="25" xfId="50" applyFont="1" applyFill="1" applyBorder="1" applyAlignment="1">
      <alignment horizontal="center" vertical="top"/>
    </xf>
    <xf numFmtId="0" fontId="31" fillId="0" borderId="26" xfId="50" applyFont="1" applyFill="1" applyBorder="1" applyAlignment="1">
      <alignment horizontal="left" vertical="center"/>
    </xf>
    <xf numFmtId="0" fontId="28" fillId="0" borderId="27" xfId="50" applyFont="1" applyFill="1" applyBorder="1" applyAlignment="1">
      <alignment horizontal="center" vertical="center"/>
    </xf>
    <xf numFmtId="0" fontId="31" fillId="0" borderId="27" xfId="50" applyFont="1" applyFill="1" applyBorder="1" applyAlignment="1">
      <alignment horizontal="center" vertical="center"/>
    </xf>
    <xf numFmtId="0" fontId="32" fillId="0" borderId="27" xfId="50" applyFont="1" applyFill="1" applyBorder="1" applyAlignment="1">
      <alignment vertical="center"/>
    </xf>
    <xf numFmtId="0" fontId="31" fillId="0" borderId="27" xfId="50" applyFont="1" applyFill="1" applyBorder="1" applyAlignment="1">
      <alignment vertical="center"/>
    </xf>
    <xf numFmtId="0" fontId="32" fillId="0" borderId="27" xfId="50" applyFont="1" applyFill="1" applyBorder="1" applyAlignment="1">
      <alignment horizontal="center" vertical="center"/>
    </xf>
    <xf numFmtId="0" fontId="31" fillId="0" borderId="28" xfId="50" applyFont="1" applyFill="1" applyBorder="1" applyAlignment="1">
      <alignment vertical="center"/>
    </xf>
    <xf numFmtId="0" fontId="28" fillId="0" borderId="12" xfId="50" applyFont="1" applyFill="1" applyBorder="1" applyAlignment="1">
      <alignment horizontal="center" vertical="center"/>
    </xf>
    <xf numFmtId="0" fontId="31" fillId="0" borderId="12" xfId="50" applyFont="1" applyFill="1" applyBorder="1" applyAlignment="1">
      <alignment vertical="center"/>
    </xf>
    <xf numFmtId="58" fontId="32" fillId="0" borderId="12" xfId="50" applyNumberFormat="1" applyFont="1" applyFill="1" applyBorder="1" applyAlignment="1">
      <alignment horizontal="center" vertical="center"/>
    </xf>
    <xf numFmtId="0" fontId="32" fillId="0" borderId="12" xfId="50" applyFont="1" applyFill="1" applyBorder="1" applyAlignment="1">
      <alignment horizontal="center" vertical="center"/>
    </xf>
    <xf numFmtId="0" fontId="31" fillId="0" borderId="12" xfId="50" applyFont="1" applyFill="1" applyBorder="1" applyAlignment="1">
      <alignment horizontal="center" vertical="center"/>
    </xf>
    <xf numFmtId="0" fontId="31" fillId="0" borderId="28" xfId="50" applyFont="1" applyFill="1" applyBorder="1" applyAlignment="1">
      <alignment horizontal="left" vertical="center"/>
    </xf>
    <xf numFmtId="0" fontId="28" fillId="0" borderId="12" xfId="50" applyFont="1" applyFill="1" applyBorder="1" applyAlignment="1">
      <alignment horizontal="right" vertical="center"/>
    </xf>
    <xf numFmtId="0" fontId="31" fillId="0" borderId="12" xfId="50" applyFont="1" applyFill="1" applyBorder="1" applyAlignment="1">
      <alignment horizontal="left" vertical="center"/>
    </xf>
    <xf numFmtId="0" fontId="31" fillId="0" borderId="29" xfId="50" applyFont="1" applyFill="1" applyBorder="1" applyAlignment="1">
      <alignment vertical="center"/>
    </xf>
    <xf numFmtId="0" fontId="28" fillId="0" borderId="30" xfId="50" applyFont="1" applyFill="1" applyBorder="1" applyAlignment="1">
      <alignment horizontal="right" vertical="center"/>
    </xf>
    <xf numFmtId="0" fontId="31" fillId="0" borderId="30" xfId="50" applyFont="1" applyFill="1" applyBorder="1" applyAlignment="1">
      <alignment vertical="center"/>
    </xf>
    <xf numFmtId="0" fontId="32" fillId="0" borderId="30" xfId="50" applyFont="1" applyFill="1" applyBorder="1" applyAlignment="1">
      <alignment vertical="center"/>
    </xf>
    <xf numFmtId="0" fontId="32" fillId="0" borderId="30" xfId="50" applyFont="1" applyFill="1" applyBorder="1" applyAlignment="1">
      <alignment horizontal="left" vertical="center"/>
    </xf>
    <xf numFmtId="0" fontId="31" fillId="0" borderId="30" xfId="50" applyFont="1" applyFill="1" applyBorder="1" applyAlignment="1">
      <alignment horizontal="left" vertical="center"/>
    </xf>
    <xf numFmtId="0" fontId="31" fillId="0" borderId="0" xfId="50" applyFont="1" applyFill="1" applyBorder="1" applyAlignment="1">
      <alignment vertical="center"/>
    </xf>
    <xf numFmtId="0" fontId="32" fillId="0" borderId="0" xfId="50" applyFont="1" applyFill="1" applyBorder="1" applyAlignment="1">
      <alignment vertical="center"/>
    </xf>
    <xf numFmtId="0" fontId="32" fillId="0" borderId="0" xfId="50" applyFont="1" applyFill="1" applyAlignment="1">
      <alignment horizontal="left" vertical="center"/>
    </xf>
    <xf numFmtId="0" fontId="31" fillId="0" borderId="26" xfId="50" applyFont="1" applyFill="1" applyBorder="1" applyAlignment="1">
      <alignment vertical="center"/>
    </xf>
    <xf numFmtId="0" fontId="31" fillId="0" borderId="31" xfId="50" applyFont="1" applyFill="1" applyBorder="1" applyAlignment="1">
      <alignment horizontal="left" vertical="center"/>
    </xf>
    <xf numFmtId="0" fontId="31" fillId="0" borderId="32" xfId="50" applyFont="1" applyFill="1" applyBorder="1" applyAlignment="1">
      <alignment horizontal="left" vertical="center"/>
    </xf>
    <xf numFmtId="0" fontId="32" fillId="0" borderId="12" xfId="50" applyFont="1" applyFill="1" applyBorder="1" applyAlignment="1">
      <alignment horizontal="left" vertical="center"/>
    </xf>
    <xf numFmtId="0" fontId="32" fillId="0" borderId="12" xfId="50" applyFont="1" applyFill="1" applyBorder="1" applyAlignment="1">
      <alignment vertical="center"/>
    </xf>
    <xf numFmtId="0" fontId="32" fillId="0" borderId="33" xfId="50" applyFont="1" applyFill="1" applyBorder="1" applyAlignment="1">
      <alignment horizontal="center" vertical="center"/>
    </xf>
    <xf numFmtId="0" fontId="32" fillId="0" borderId="34" xfId="50" applyFont="1" applyFill="1" applyBorder="1" applyAlignment="1">
      <alignment horizontal="center" vertical="center"/>
    </xf>
    <xf numFmtId="0" fontId="33" fillId="0" borderId="35" xfId="50" applyFont="1" applyFill="1" applyBorder="1" applyAlignment="1">
      <alignment horizontal="left" vertical="center"/>
    </xf>
    <xf numFmtId="0" fontId="33" fillId="0" borderId="34" xfId="50" applyFont="1" applyFill="1" applyBorder="1" applyAlignment="1">
      <alignment horizontal="left" vertical="center"/>
    </xf>
    <xf numFmtId="0" fontId="32" fillId="0" borderId="0" xfId="50" applyFont="1" applyFill="1" applyBorder="1" applyAlignment="1">
      <alignment horizontal="left" vertical="center"/>
    </xf>
    <xf numFmtId="0" fontId="31" fillId="0" borderId="27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horizontal="left" vertical="center"/>
    </xf>
    <xf numFmtId="0" fontId="32" fillId="0" borderId="35" xfId="50" applyFont="1" applyFill="1" applyBorder="1" applyAlignment="1">
      <alignment horizontal="left" vertical="center"/>
    </xf>
    <xf numFmtId="0" fontId="32" fillId="0" borderId="34" xfId="50" applyFont="1" applyFill="1" applyBorder="1" applyAlignment="1">
      <alignment horizontal="left" vertical="center"/>
    </xf>
    <xf numFmtId="0" fontId="32" fillId="0" borderId="28" xfId="50" applyFont="1" applyFill="1" applyBorder="1" applyAlignment="1">
      <alignment horizontal="left" vertical="center" wrapText="1"/>
    </xf>
    <xf numFmtId="0" fontId="32" fillId="0" borderId="12" xfId="50" applyFont="1" applyFill="1" applyBorder="1" applyAlignment="1">
      <alignment horizontal="left" vertical="center" wrapText="1"/>
    </xf>
    <xf numFmtId="0" fontId="31" fillId="0" borderId="29" xfId="50" applyFont="1" applyFill="1" applyBorder="1" applyAlignment="1">
      <alignment horizontal="left" vertical="center"/>
    </xf>
    <xf numFmtId="0" fontId="29" fillId="0" borderId="30" xfId="50" applyFill="1" applyBorder="1" applyAlignment="1">
      <alignment horizontal="center" vertical="center"/>
    </xf>
    <xf numFmtId="0" fontId="31" fillId="0" borderId="36" xfId="50" applyFont="1" applyFill="1" applyBorder="1" applyAlignment="1">
      <alignment horizontal="center" vertical="center"/>
    </xf>
    <xf numFmtId="0" fontId="31" fillId="0" borderId="37" xfId="50" applyFont="1" applyFill="1" applyBorder="1" applyAlignment="1">
      <alignment horizontal="left" vertical="center"/>
    </xf>
    <xf numFmtId="0" fontId="29" fillId="0" borderId="35" xfId="50" applyFont="1" applyFill="1" applyBorder="1" applyAlignment="1">
      <alignment horizontal="left" vertical="center"/>
    </xf>
    <xf numFmtId="0" fontId="29" fillId="0" borderId="34" xfId="50" applyFont="1" applyFill="1" applyBorder="1" applyAlignment="1">
      <alignment horizontal="left" vertical="center"/>
    </xf>
    <xf numFmtId="0" fontId="34" fillId="0" borderId="35" xfId="50" applyFont="1" applyFill="1" applyBorder="1" applyAlignment="1">
      <alignment horizontal="left" vertical="center"/>
    </xf>
    <xf numFmtId="0" fontId="32" fillId="0" borderId="38" xfId="50" applyFont="1" applyFill="1" applyBorder="1" applyAlignment="1">
      <alignment horizontal="left" vertical="center"/>
    </xf>
    <xf numFmtId="0" fontId="32" fillId="0" borderId="39" xfId="50" applyFont="1" applyFill="1" applyBorder="1" applyAlignment="1">
      <alignment horizontal="left" vertical="center"/>
    </xf>
    <xf numFmtId="0" fontId="33" fillId="0" borderId="26" xfId="50" applyFont="1" applyFill="1" applyBorder="1" applyAlignment="1">
      <alignment horizontal="left" vertical="center"/>
    </xf>
    <xf numFmtId="0" fontId="33" fillId="0" borderId="27" xfId="50" applyFont="1" applyFill="1" applyBorder="1" applyAlignment="1">
      <alignment horizontal="left" vertical="center"/>
    </xf>
    <xf numFmtId="0" fontId="31" fillId="0" borderId="33" xfId="50" applyFont="1" applyFill="1" applyBorder="1" applyAlignment="1">
      <alignment horizontal="left" vertical="center"/>
    </xf>
    <xf numFmtId="0" fontId="31" fillId="0" borderId="40" xfId="50" applyFont="1" applyFill="1" applyBorder="1" applyAlignment="1">
      <alignment horizontal="left" vertical="center"/>
    </xf>
    <xf numFmtId="0" fontId="32" fillId="0" borderId="30" xfId="50" applyFont="1" applyFill="1" applyBorder="1" applyAlignment="1">
      <alignment horizontal="center" vertical="center"/>
    </xf>
    <xf numFmtId="58" fontId="32" fillId="0" borderId="30" xfId="50" applyNumberFormat="1" applyFont="1" applyFill="1" applyBorder="1" applyAlignment="1">
      <alignment vertical="center"/>
    </xf>
    <xf numFmtId="0" fontId="31" fillId="0" borderId="30" xfId="50" applyFont="1" applyFill="1" applyBorder="1" applyAlignment="1">
      <alignment horizontal="center" vertical="center"/>
    </xf>
    <xf numFmtId="0" fontId="32" fillId="0" borderId="41" xfId="50" applyFont="1" applyFill="1" applyBorder="1" applyAlignment="1">
      <alignment horizontal="center" vertical="center"/>
    </xf>
    <xf numFmtId="0" fontId="31" fillId="0" borderId="42" xfId="50" applyFont="1" applyFill="1" applyBorder="1" applyAlignment="1">
      <alignment horizontal="center" vertical="center"/>
    </xf>
    <xf numFmtId="0" fontId="32" fillId="0" borderId="42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left" vertical="center"/>
    </xf>
    <xf numFmtId="0" fontId="31" fillId="0" borderId="44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center" vertical="center"/>
    </xf>
    <xf numFmtId="0" fontId="33" fillId="0" borderId="45" xfId="50" applyFont="1" applyFill="1" applyBorder="1" applyAlignment="1">
      <alignment horizontal="left" vertical="center"/>
    </xf>
    <xf numFmtId="0" fontId="31" fillId="0" borderId="41" xfId="50" applyFont="1" applyFill="1" applyBorder="1" applyAlignment="1">
      <alignment horizontal="left" vertical="center"/>
    </xf>
    <xf numFmtId="0" fontId="31" fillId="0" borderId="42" xfId="50" applyFont="1" applyFill="1" applyBorder="1" applyAlignment="1">
      <alignment horizontal="left" vertical="center"/>
    </xf>
    <xf numFmtId="0" fontId="32" fillId="0" borderId="45" xfId="50" applyFont="1" applyFill="1" applyBorder="1" applyAlignment="1">
      <alignment horizontal="left" vertical="center"/>
    </xf>
    <xf numFmtId="0" fontId="32" fillId="0" borderId="42" xfId="50" applyFont="1" applyFill="1" applyBorder="1" applyAlignment="1">
      <alignment horizontal="left" vertical="center" wrapText="1"/>
    </xf>
    <xf numFmtId="0" fontId="29" fillId="0" borderId="43" xfId="50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left" vertical="center"/>
    </xf>
    <xf numFmtId="0" fontId="32" fillId="0" borderId="46" xfId="50" applyFont="1" applyFill="1" applyBorder="1" applyAlignment="1">
      <alignment horizontal="left" vertical="center"/>
    </xf>
    <xf numFmtId="0" fontId="33" fillId="0" borderId="41" xfId="50" applyFont="1" applyFill="1" applyBorder="1" applyAlignment="1">
      <alignment horizontal="left" vertical="center"/>
    </xf>
    <xf numFmtId="0" fontId="32" fillId="0" borderId="43" xfId="50" applyFont="1" applyFill="1" applyBorder="1" applyAlignment="1">
      <alignment horizontal="center" vertical="center"/>
    </xf>
    <xf numFmtId="0" fontId="25" fillId="3" borderId="2" xfId="51" applyFont="1" applyFill="1" applyBorder="1" applyAlignment="1" applyProtection="1">
      <alignment horizontal="center" vertical="center"/>
    </xf>
    <xf numFmtId="0" fontId="25" fillId="3" borderId="7" xfId="51" applyFont="1" applyFill="1" applyBorder="1" applyAlignment="1" applyProtection="1">
      <alignment horizontal="center" vertical="center"/>
    </xf>
    <xf numFmtId="49" fontId="25" fillId="3" borderId="47" xfId="52" applyNumberFormat="1" applyFont="1" applyFill="1" applyBorder="1" applyAlignment="1">
      <alignment horizontal="center" vertical="center"/>
    </xf>
    <xf numFmtId="49" fontId="25" fillId="3" borderId="48" xfId="52" applyNumberFormat="1" applyFont="1" applyFill="1" applyBorder="1" applyAlignment="1">
      <alignment horizontal="center" vertical="center"/>
    </xf>
    <xf numFmtId="49" fontId="26" fillId="3" borderId="48" xfId="52" applyNumberFormat="1" applyFont="1" applyFill="1" applyBorder="1" applyAlignment="1">
      <alignment horizontal="center" vertical="center"/>
    </xf>
    <xf numFmtId="49" fontId="25" fillId="3" borderId="49" xfId="51" applyNumberFormat="1" applyFont="1" applyFill="1" applyBorder="1" applyAlignment="1">
      <alignment horizontal="center"/>
    </xf>
    <xf numFmtId="0" fontId="29" fillId="0" borderId="0" xfId="50" applyFont="1" applyBorder="1" applyAlignment="1">
      <alignment horizontal="left" vertical="center"/>
    </xf>
    <xf numFmtId="0" fontId="29" fillId="0" borderId="0" xfId="50" applyFont="1" applyAlignment="1">
      <alignment horizontal="left" vertical="center"/>
    </xf>
    <xf numFmtId="0" fontId="35" fillId="0" borderId="25" xfId="50" applyFont="1" applyBorder="1" applyAlignment="1">
      <alignment horizontal="center" vertical="top"/>
    </xf>
    <xf numFmtId="0" fontId="34" fillId="0" borderId="50" xfId="50" applyFont="1" applyBorder="1" applyAlignment="1">
      <alignment horizontal="left" vertical="center"/>
    </xf>
    <xf numFmtId="0" fontId="28" fillId="0" borderId="51" xfId="50" applyFont="1" applyBorder="1" applyAlignment="1">
      <alignment horizontal="center" vertical="center"/>
    </xf>
    <xf numFmtId="0" fontId="34" fillId="0" borderId="51" xfId="50" applyFont="1" applyBorder="1" applyAlignment="1">
      <alignment horizontal="center" vertical="center"/>
    </xf>
    <xf numFmtId="0" fontId="33" fillId="0" borderId="51" xfId="50" applyFont="1" applyBorder="1" applyAlignment="1">
      <alignment horizontal="left" vertical="center"/>
    </xf>
    <xf numFmtId="0" fontId="33" fillId="0" borderId="26" xfId="50" applyFont="1" applyBorder="1" applyAlignment="1">
      <alignment horizontal="center" vertical="center"/>
    </xf>
    <xf numFmtId="0" fontId="33" fillId="0" borderId="27" xfId="50" applyFont="1" applyBorder="1" applyAlignment="1">
      <alignment horizontal="center" vertical="center"/>
    </xf>
    <xf numFmtId="0" fontId="33" fillId="0" borderId="41" xfId="50" applyFont="1" applyBorder="1" applyAlignment="1">
      <alignment horizontal="center" vertical="center"/>
    </xf>
    <xf numFmtId="0" fontId="34" fillId="0" borderId="26" xfId="50" applyFont="1" applyBorder="1" applyAlignment="1">
      <alignment horizontal="center" vertical="center"/>
    </xf>
    <xf numFmtId="0" fontId="34" fillId="0" borderId="27" xfId="50" applyFont="1" applyBorder="1" applyAlignment="1">
      <alignment horizontal="center" vertical="center"/>
    </xf>
    <xf numFmtId="0" fontId="34" fillId="0" borderId="41" xfId="50" applyFont="1" applyBorder="1" applyAlignment="1">
      <alignment horizontal="center" vertical="center"/>
    </xf>
    <xf numFmtId="0" fontId="33" fillId="0" borderId="28" xfId="50" applyFont="1" applyBorder="1" applyAlignment="1">
      <alignment horizontal="left" vertical="center"/>
    </xf>
    <xf numFmtId="0" fontId="28" fillId="0" borderId="12" xfId="50" applyFont="1" applyBorder="1" applyAlignment="1">
      <alignment horizontal="left" vertical="center"/>
    </xf>
    <xf numFmtId="0" fontId="28" fillId="0" borderId="42" xfId="50" applyFont="1" applyBorder="1" applyAlignment="1">
      <alignment horizontal="left" vertical="center"/>
    </xf>
    <xf numFmtId="0" fontId="33" fillId="0" borderId="12" xfId="50" applyFont="1" applyBorder="1" applyAlignment="1">
      <alignment horizontal="left" vertical="center"/>
    </xf>
    <xf numFmtId="14" fontId="28" fillId="0" borderId="12" xfId="50" applyNumberFormat="1" applyFont="1" applyBorder="1" applyAlignment="1">
      <alignment horizontal="center" vertical="center"/>
    </xf>
    <xf numFmtId="14" fontId="28" fillId="0" borderId="42" xfId="50" applyNumberFormat="1" applyFont="1" applyBorder="1" applyAlignment="1">
      <alignment horizontal="center" vertical="center"/>
    </xf>
    <xf numFmtId="0" fontId="33" fillId="0" borderId="28" xfId="50" applyFont="1" applyBorder="1" applyAlignment="1">
      <alignment vertical="center"/>
    </xf>
    <xf numFmtId="0" fontId="28" fillId="0" borderId="12" xfId="50" applyFont="1" applyBorder="1" applyAlignment="1">
      <alignment vertical="center"/>
    </xf>
    <xf numFmtId="0" fontId="28" fillId="0" borderId="42" xfId="50" applyFont="1" applyBorder="1" applyAlignment="1">
      <alignment vertical="center"/>
    </xf>
    <xf numFmtId="0" fontId="33" fillId="0" borderId="12" xfId="50" applyFont="1" applyBorder="1" applyAlignment="1">
      <alignment vertical="center"/>
    </xf>
    <xf numFmtId="0" fontId="28" fillId="0" borderId="33" xfId="50" applyFont="1" applyBorder="1" applyAlignment="1">
      <alignment horizontal="left" vertical="center"/>
    </xf>
    <xf numFmtId="0" fontId="28" fillId="0" borderId="45" xfId="50" applyFont="1" applyBorder="1" applyAlignment="1">
      <alignment horizontal="left" vertical="center"/>
    </xf>
    <xf numFmtId="0" fontId="29" fillId="0" borderId="12" xfId="50" applyFont="1" applyBorder="1" applyAlignment="1">
      <alignment vertical="center"/>
    </xf>
    <xf numFmtId="0" fontId="36" fillId="0" borderId="29" xfId="50" applyFont="1" applyBorder="1" applyAlignment="1">
      <alignment vertical="center"/>
    </xf>
    <xf numFmtId="0" fontId="28" fillId="0" borderId="30" xfId="50" applyFont="1" applyBorder="1" applyAlignment="1">
      <alignment horizontal="center" vertical="center"/>
    </xf>
    <xf numFmtId="0" fontId="28" fillId="0" borderId="43" xfId="50" applyFont="1" applyBorder="1" applyAlignment="1">
      <alignment horizontal="center" vertical="center"/>
    </xf>
    <xf numFmtId="0" fontId="33" fillId="0" borderId="29" xfId="50" applyFont="1" applyBorder="1" applyAlignment="1">
      <alignment horizontal="left" vertical="center"/>
    </xf>
    <xf numFmtId="0" fontId="33" fillId="0" borderId="30" xfId="50" applyFont="1" applyBorder="1" applyAlignment="1">
      <alignment horizontal="left" vertical="center"/>
    </xf>
    <xf numFmtId="14" fontId="28" fillId="0" borderId="30" xfId="50" applyNumberFormat="1" applyFont="1" applyBorder="1" applyAlignment="1">
      <alignment horizontal="center" vertical="center"/>
    </xf>
    <xf numFmtId="14" fontId="28" fillId="0" borderId="43" xfId="50" applyNumberFormat="1" applyFont="1" applyBorder="1" applyAlignment="1">
      <alignment horizontal="center" vertical="center"/>
    </xf>
    <xf numFmtId="0" fontId="33" fillId="0" borderId="52" xfId="50" applyFont="1" applyBorder="1" applyAlignment="1">
      <alignment horizontal="left" vertical="center"/>
    </xf>
    <xf numFmtId="0" fontId="33" fillId="0" borderId="36" xfId="50" applyFont="1" applyBorder="1" applyAlignment="1">
      <alignment horizontal="left" vertical="center"/>
    </xf>
    <xf numFmtId="0" fontId="34" fillId="0" borderId="53" xfId="50" applyFont="1" applyBorder="1" applyAlignment="1">
      <alignment horizontal="left" vertical="center"/>
    </xf>
    <xf numFmtId="0" fontId="34" fillId="0" borderId="54" xfId="50" applyFont="1" applyBorder="1" applyAlignment="1">
      <alignment horizontal="left" vertical="center"/>
    </xf>
    <xf numFmtId="0" fontId="33" fillId="0" borderId="55" xfId="50" applyFont="1" applyBorder="1" applyAlignment="1">
      <alignment vertical="center"/>
    </xf>
    <xf numFmtId="0" fontId="29" fillId="0" borderId="56" xfId="50" applyFont="1" applyBorder="1" applyAlignment="1">
      <alignment horizontal="left" vertical="center"/>
    </xf>
    <xf numFmtId="0" fontId="28" fillId="0" borderId="56" xfId="50" applyFont="1" applyBorder="1" applyAlignment="1">
      <alignment horizontal="left" vertical="center"/>
    </xf>
    <xf numFmtId="0" fontId="29" fillId="0" borderId="56" xfId="50" applyFont="1" applyBorder="1" applyAlignment="1">
      <alignment vertical="center"/>
    </xf>
    <xf numFmtId="0" fontId="33" fillId="0" borderId="56" xfId="50" applyFont="1" applyBorder="1" applyAlignment="1">
      <alignment vertical="center"/>
    </xf>
    <xf numFmtId="0" fontId="29" fillId="0" borderId="12" xfId="50" applyFont="1" applyBorder="1" applyAlignment="1">
      <alignment horizontal="left" vertical="center"/>
    </xf>
    <xf numFmtId="0" fontId="33" fillId="0" borderId="55" xfId="50" applyFont="1" applyBorder="1" applyAlignment="1">
      <alignment horizontal="center" vertical="center"/>
    </xf>
    <xf numFmtId="0" fontId="28" fillId="0" borderId="56" xfId="50" applyFont="1" applyBorder="1" applyAlignment="1">
      <alignment horizontal="center" vertical="center"/>
    </xf>
    <xf numFmtId="0" fontId="33" fillId="0" borderId="56" xfId="50" applyFont="1" applyBorder="1" applyAlignment="1">
      <alignment horizontal="center" vertical="center"/>
    </xf>
    <xf numFmtId="0" fontId="29" fillId="0" borderId="56" xfId="50" applyFont="1" applyBorder="1" applyAlignment="1">
      <alignment horizontal="center" vertical="center"/>
    </xf>
    <xf numFmtId="0" fontId="33" fillId="0" borderId="28" xfId="50" applyFont="1" applyBorder="1" applyAlignment="1">
      <alignment horizontal="center" vertical="center"/>
    </xf>
    <xf numFmtId="0" fontId="28" fillId="0" borderId="12" xfId="50" applyFont="1" applyBorder="1" applyAlignment="1">
      <alignment horizontal="center" vertical="center"/>
    </xf>
    <xf numFmtId="0" fontId="33" fillId="0" borderId="12" xfId="50" applyFont="1" applyBorder="1" applyAlignment="1">
      <alignment horizontal="center" vertical="center"/>
    </xf>
    <xf numFmtId="0" fontId="29" fillId="0" borderId="12" xfId="50" applyFont="1" applyBorder="1" applyAlignment="1">
      <alignment horizontal="center" vertical="center"/>
    </xf>
    <xf numFmtId="0" fontId="33" fillId="0" borderId="38" xfId="50" applyFont="1" applyBorder="1" applyAlignment="1">
      <alignment horizontal="left" vertical="center" wrapText="1"/>
    </xf>
    <xf numFmtId="0" fontId="33" fillId="0" borderId="39" xfId="50" applyFont="1" applyBorder="1" applyAlignment="1">
      <alignment horizontal="left" vertical="center" wrapText="1"/>
    </xf>
    <xf numFmtId="0" fontId="33" fillId="0" borderId="55" xfId="50" applyFont="1" applyBorder="1" applyAlignment="1">
      <alignment horizontal="left" vertical="center"/>
    </xf>
    <xf numFmtId="0" fontId="33" fillId="0" borderId="56" xfId="50" applyFont="1" applyBorder="1" applyAlignment="1">
      <alignment horizontal="left" vertical="center"/>
    </xf>
    <xf numFmtId="0" fontId="37" fillId="0" borderId="57" xfId="50" applyFont="1" applyBorder="1" applyAlignment="1">
      <alignment horizontal="left" vertical="center" wrapText="1"/>
    </xf>
    <xf numFmtId="0" fontId="28" fillId="0" borderId="28" xfId="50" applyFont="1" applyBorder="1" applyAlignment="1">
      <alignment horizontal="left" vertical="center"/>
    </xf>
    <xf numFmtId="9" fontId="28" fillId="0" borderId="12" xfId="50" applyNumberFormat="1" applyFont="1" applyBorder="1" applyAlignment="1">
      <alignment horizontal="center" vertical="center"/>
    </xf>
    <xf numFmtId="0" fontId="34" fillId="0" borderId="53" xfId="0" applyFont="1" applyBorder="1" applyAlignment="1">
      <alignment horizontal="left" vertical="center"/>
    </xf>
    <xf numFmtId="0" fontId="34" fillId="0" borderId="54" xfId="0" applyFont="1" applyBorder="1" applyAlignment="1">
      <alignment horizontal="left" vertical="center"/>
    </xf>
    <xf numFmtId="9" fontId="28" fillId="0" borderId="37" xfId="50" applyNumberFormat="1" applyFont="1" applyBorder="1" applyAlignment="1">
      <alignment horizontal="left" vertical="center"/>
    </xf>
    <xf numFmtId="9" fontId="28" fillId="0" borderId="32" xfId="50" applyNumberFormat="1" applyFont="1" applyBorder="1" applyAlignment="1">
      <alignment horizontal="left" vertical="center"/>
    </xf>
    <xf numFmtId="9" fontId="28" fillId="0" borderId="38" xfId="50" applyNumberFormat="1" applyFont="1" applyBorder="1" applyAlignment="1">
      <alignment horizontal="left" vertical="center"/>
    </xf>
    <xf numFmtId="9" fontId="28" fillId="0" borderId="39" xfId="50" applyNumberFormat="1" applyFont="1" applyBorder="1" applyAlignment="1">
      <alignment horizontal="left" vertical="center"/>
    </xf>
    <xf numFmtId="0" fontId="31" fillId="0" borderId="55" xfId="50" applyFont="1" applyFill="1" applyBorder="1" applyAlignment="1">
      <alignment horizontal="left" vertical="center"/>
    </xf>
    <xf numFmtId="0" fontId="31" fillId="0" borderId="56" xfId="50" applyFont="1" applyFill="1" applyBorder="1" applyAlignment="1">
      <alignment horizontal="left" vertical="center"/>
    </xf>
    <xf numFmtId="0" fontId="31" fillId="0" borderId="58" xfId="50" applyFont="1" applyFill="1" applyBorder="1" applyAlignment="1">
      <alignment horizontal="left" vertical="center"/>
    </xf>
    <xf numFmtId="0" fontId="31" fillId="0" borderId="39" xfId="50" applyFont="1" applyFill="1" applyBorder="1" applyAlignment="1">
      <alignment horizontal="left" vertical="center"/>
    </xf>
    <xf numFmtId="0" fontId="34" fillId="0" borderId="36" xfId="50" applyFont="1" applyFill="1" applyBorder="1" applyAlignment="1">
      <alignment horizontal="left" vertical="center"/>
    </xf>
    <xf numFmtId="0" fontId="28" fillId="0" borderId="59" xfId="50" applyFont="1" applyFill="1" applyBorder="1" applyAlignment="1">
      <alignment horizontal="left" vertical="center"/>
    </xf>
    <xf numFmtId="0" fontId="28" fillId="0" borderId="60" xfId="50" applyFont="1" applyFill="1" applyBorder="1" applyAlignment="1">
      <alignment horizontal="left" vertical="center"/>
    </xf>
    <xf numFmtId="0" fontId="28" fillId="0" borderId="35" xfId="50" applyFont="1" applyFill="1" applyBorder="1" applyAlignment="1">
      <alignment horizontal="left" vertical="center"/>
    </xf>
    <xf numFmtId="0" fontId="28" fillId="0" borderId="34" xfId="50" applyFont="1" applyFill="1" applyBorder="1" applyAlignment="1">
      <alignment horizontal="left" vertical="center"/>
    </xf>
    <xf numFmtId="0" fontId="33" fillId="0" borderId="38" xfId="50" applyFont="1" applyFill="1" applyBorder="1" applyAlignment="1">
      <alignment horizontal="left" vertical="center"/>
    </xf>
    <xf numFmtId="0" fontId="33" fillId="0" borderId="39" xfId="50" applyFont="1" applyFill="1" applyBorder="1" applyAlignment="1">
      <alignment horizontal="left" vertical="center"/>
    </xf>
    <xf numFmtId="0" fontId="34" fillId="0" borderId="50" xfId="50" applyFont="1" applyBorder="1" applyAlignment="1">
      <alignment vertical="center"/>
    </xf>
    <xf numFmtId="0" fontId="38" fillId="0" borderId="54" xfId="50" applyFont="1" applyBorder="1" applyAlignment="1">
      <alignment horizontal="center" vertical="center"/>
    </xf>
    <xf numFmtId="0" fontId="34" fillId="0" borderId="51" xfId="50" applyFont="1" applyBorder="1" applyAlignment="1">
      <alignment vertical="center"/>
    </xf>
    <xf numFmtId="0" fontId="28" fillId="0" borderId="61" xfId="50" applyFont="1" applyBorder="1" applyAlignment="1">
      <alignment vertical="center"/>
    </xf>
    <xf numFmtId="0" fontId="34" fillId="0" borderId="61" xfId="50" applyFont="1" applyBorder="1" applyAlignment="1">
      <alignment vertical="center"/>
    </xf>
    <xf numFmtId="58" fontId="29" fillId="0" borderId="51" xfId="50" applyNumberFormat="1" applyFont="1" applyBorder="1" applyAlignment="1">
      <alignment vertical="center"/>
    </xf>
    <xf numFmtId="0" fontId="34" fillId="0" borderId="36" xfId="50" applyFont="1" applyBorder="1" applyAlignment="1">
      <alignment horizontal="center" vertical="center"/>
    </xf>
    <xf numFmtId="0" fontId="28" fillId="0" borderId="52" xfId="50" applyFont="1" applyFill="1" applyBorder="1" applyAlignment="1">
      <alignment horizontal="left" vertical="center"/>
    </xf>
    <xf numFmtId="0" fontId="28" fillId="0" borderId="36" xfId="50" applyFont="1" applyFill="1" applyBorder="1" applyAlignment="1">
      <alignment horizontal="left" vertical="center"/>
    </xf>
    <xf numFmtId="0" fontId="29" fillId="0" borderId="61" xfId="50" applyFont="1" applyBorder="1" applyAlignment="1">
      <alignment vertical="center"/>
    </xf>
    <xf numFmtId="0" fontId="29" fillId="0" borderId="51" xfId="50" applyFont="1" applyBorder="1" applyAlignment="1">
      <alignment horizontal="center" vertical="center"/>
    </xf>
    <xf numFmtId="0" fontId="29" fillId="0" borderId="62" xfId="50" applyFont="1" applyBorder="1" applyAlignment="1">
      <alignment horizontal="center" vertical="center"/>
    </xf>
    <xf numFmtId="0" fontId="28" fillId="0" borderId="30" xfId="50" applyFont="1" applyBorder="1" applyAlignment="1">
      <alignment horizontal="left" vertical="center"/>
    </xf>
    <xf numFmtId="0" fontId="28" fillId="0" borderId="43" xfId="50" applyFont="1" applyBorder="1" applyAlignment="1">
      <alignment horizontal="left" vertical="center"/>
    </xf>
    <xf numFmtId="0" fontId="33" fillId="0" borderId="63" xfId="50" applyFont="1" applyBorder="1" applyAlignment="1">
      <alignment horizontal="left" vertical="center"/>
    </xf>
    <xf numFmtId="0" fontId="34" fillId="0" borderId="64" xfId="50" applyFont="1" applyBorder="1" applyAlignment="1">
      <alignment horizontal="left" vertical="center"/>
    </xf>
    <xf numFmtId="0" fontId="28" fillId="0" borderId="65" xfId="50" applyFont="1" applyBorder="1" applyAlignment="1">
      <alignment horizontal="left" vertical="center"/>
    </xf>
    <xf numFmtId="0" fontId="33" fillId="0" borderId="43" xfId="50" applyFont="1" applyBorder="1" applyAlignment="1">
      <alignment horizontal="left" vertical="center"/>
    </xf>
    <xf numFmtId="0" fontId="33" fillId="0" borderId="0" xfId="50" applyFont="1" applyBorder="1" applyAlignment="1">
      <alignment vertical="center"/>
    </xf>
    <xf numFmtId="0" fontId="33" fillId="0" borderId="46" xfId="50" applyFont="1" applyBorder="1" applyAlignment="1">
      <alignment horizontal="left" vertical="center" wrapText="1"/>
    </xf>
    <xf numFmtId="0" fontId="33" fillId="0" borderId="65" xfId="50" applyFont="1" applyBorder="1" applyAlignment="1">
      <alignment horizontal="left" vertical="center"/>
    </xf>
    <xf numFmtId="0" fontId="31" fillId="0" borderId="42" xfId="50" applyFont="1" applyBorder="1" applyAlignment="1">
      <alignment horizontal="left" vertical="center"/>
    </xf>
    <xf numFmtId="0" fontId="39" fillId="0" borderId="42" xfId="50" applyFont="1" applyBorder="1" applyAlignment="1">
      <alignment horizontal="left" vertical="center" wrapText="1"/>
    </xf>
    <xf numFmtId="0" fontId="39" fillId="0" borderId="42" xfId="50" applyFont="1" applyBorder="1" applyAlignment="1">
      <alignment horizontal="left" vertical="center"/>
    </xf>
    <xf numFmtId="0" fontId="32" fillId="0" borderId="42" xfId="50" applyFont="1" applyBorder="1" applyAlignment="1">
      <alignment horizontal="left" vertical="center"/>
    </xf>
    <xf numFmtId="0" fontId="34" fillId="0" borderId="64" xfId="0" applyFont="1" applyBorder="1" applyAlignment="1">
      <alignment horizontal="left" vertical="center"/>
    </xf>
    <xf numFmtId="9" fontId="28" fillId="0" borderId="44" xfId="50" applyNumberFormat="1" applyFont="1" applyBorder="1" applyAlignment="1">
      <alignment horizontal="left" vertical="center"/>
    </xf>
    <xf numFmtId="9" fontId="28" fillId="0" borderId="46" xfId="50" applyNumberFormat="1" applyFont="1" applyBorder="1" applyAlignment="1">
      <alignment horizontal="left" vertical="center"/>
    </xf>
    <xf numFmtId="0" fontId="31" fillId="0" borderId="65" xfId="50" applyFont="1" applyFill="1" applyBorder="1" applyAlignment="1">
      <alignment horizontal="left" vertical="center"/>
    </xf>
    <xf numFmtId="0" fontId="31" fillId="0" borderId="46" xfId="50" applyFont="1" applyFill="1" applyBorder="1" applyAlignment="1">
      <alignment horizontal="left" vertical="center"/>
    </xf>
    <xf numFmtId="0" fontId="28" fillId="0" borderId="66" xfId="50" applyFont="1" applyFill="1" applyBorder="1" applyAlignment="1">
      <alignment horizontal="left" vertical="center"/>
    </xf>
    <xf numFmtId="0" fontId="28" fillId="0" borderId="45" xfId="50" applyFont="1" applyFill="1" applyBorder="1" applyAlignment="1">
      <alignment horizontal="left" vertical="center"/>
    </xf>
    <xf numFmtId="0" fontId="33" fillId="0" borderId="46" xfId="50" applyFont="1" applyFill="1" applyBorder="1" applyAlignment="1">
      <alignment horizontal="left" vertical="center"/>
    </xf>
    <xf numFmtId="0" fontId="34" fillId="0" borderId="67" xfId="50" applyFont="1" applyBorder="1" applyAlignment="1">
      <alignment horizontal="center" vertical="center"/>
    </xf>
    <xf numFmtId="0" fontId="28" fillId="0" borderId="61" xfId="50" applyFont="1" applyBorder="1" applyAlignment="1">
      <alignment horizontal="center" vertical="center"/>
    </xf>
    <xf numFmtId="0" fontId="28" fillId="0" borderId="63" xfId="50" applyFont="1" applyBorder="1" applyAlignment="1">
      <alignment horizontal="center" vertical="center"/>
    </xf>
    <xf numFmtId="0" fontId="28" fillId="0" borderId="63" xfId="50" applyFont="1" applyFill="1" applyBorder="1" applyAlignment="1">
      <alignment horizontal="left" vertical="center"/>
    </xf>
    <xf numFmtId="0" fontId="40" fillId="0" borderId="68" xfId="0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center" wrapText="1"/>
    </xf>
    <xf numFmtId="0" fontId="41" fillId="0" borderId="70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6" borderId="5" xfId="0" applyFont="1" applyFill="1" applyBorder="1" applyAlignment="1">
      <alignment horizontal="center" vertical="center"/>
    </xf>
    <xf numFmtId="0" fontId="41" fillId="6" borderId="7" xfId="0" applyFont="1" applyFill="1" applyBorder="1" applyAlignment="1">
      <alignment horizontal="center" vertical="center"/>
    </xf>
    <xf numFmtId="0" fontId="41" fillId="6" borderId="2" xfId="0" applyFont="1" applyFill="1" applyBorder="1"/>
    <xf numFmtId="0" fontId="0" fillId="0" borderId="70" xfId="0" applyBorder="1"/>
    <xf numFmtId="0" fontId="0" fillId="6" borderId="2" xfId="0" applyFill="1" applyBorder="1"/>
    <xf numFmtId="0" fontId="0" fillId="0" borderId="71" xfId="0" applyBorder="1"/>
    <xf numFmtId="0" fontId="0" fillId="0" borderId="72" xfId="0" applyBorder="1"/>
    <xf numFmtId="0" fontId="0" fillId="6" borderId="72" xfId="0" applyFill="1" applyBorder="1"/>
    <xf numFmtId="0" fontId="0" fillId="7" borderId="0" xfId="0" applyFill="1"/>
    <xf numFmtId="0" fontId="40" fillId="0" borderId="73" xfId="0" applyFont="1" applyBorder="1" applyAlignment="1">
      <alignment horizontal="center" vertical="center" wrapText="1"/>
    </xf>
    <xf numFmtId="0" fontId="41" fillId="0" borderId="74" xfId="0" applyFont="1" applyBorder="1" applyAlignment="1">
      <alignment horizontal="center" vertical="center"/>
    </xf>
    <xf numFmtId="0" fontId="41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8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checked="Checked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checked="Checked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11455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085975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19335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11455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19335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1933575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1885950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11455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28670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04800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03847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28575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038475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03847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285750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28575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19050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171450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171450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29552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29552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81062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80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801100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898207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898207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89820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801100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80110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80110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286000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295525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11455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19335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898207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772275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77227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13970</xdr:rowOff>
    </xdr:from>
    <xdr:to>
      <xdr:col>0</xdr:col>
      <xdr:colOff>1305560</xdr:colOff>
      <xdr:row>4</xdr:row>
      <xdr:rowOff>7620</xdr:rowOff>
    </xdr:to>
    <xdr:cxnSp>
      <xdr:nvCxnSpPr>
        <xdr:cNvPr id="12" name="直接连接符 11"/>
        <xdr:cNvCxnSpPr/>
      </xdr:nvCxnSpPr>
      <xdr:spPr>
        <a:xfrm>
          <a:off x="635" y="764540"/>
          <a:ext cx="1304290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13" name="直接连接符 12"/>
        <xdr:cNvCxnSpPr/>
      </xdr:nvCxnSpPr>
      <xdr:spPr>
        <a:xfrm>
          <a:off x="0" y="1126490"/>
          <a:ext cx="1304925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86360</xdr:colOff>
      <xdr:row>3</xdr:row>
      <xdr:rowOff>47625</xdr:rowOff>
    </xdr:from>
    <xdr:to>
      <xdr:col>1</xdr:col>
      <xdr:colOff>86360</xdr:colOff>
      <xdr:row>5</xdr:row>
      <xdr:rowOff>38100</xdr:rowOff>
    </xdr:to>
    <xdr:sp>
      <xdr:nvSpPr>
        <xdr:cNvPr id="14" name="直接连接符 6"/>
        <xdr:cNvSpPr>
          <a:spLocks noChangeShapeType="1"/>
        </xdr:cNvSpPr>
      </xdr:nvSpPr>
      <xdr:spPr>
        <a:xfrm>
          <a:off x="86360" y="1167765"/>
          <a:ext cx="1304925" cy="729615"/>
        </a:xfrm>
        <a:prstGeom prst="line">
          <a:avLst/>
        </a:prstGeom>
        <a:noFill/>
        <a:ln w="9525">
          <a:noFill/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582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41235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3320" y="7421880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5295" y="216217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2545" y="2057400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2545" y="2238375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5295" y="2524125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2545" y="2447925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0995" y="2038350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0995" y="2238375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4220" y="252412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0995" y="2371725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2770" y="106680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28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28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468630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08170" y="1438275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4220" y="21621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4220" y="23431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2870" y="1066800"/>
              <a:ext cx="4857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2770" y="88582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2770" y="7048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6720" y="2343150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13970</xdr:rowOff>
    </xdr:from>
    <xdr:to>
      <xdr:col>0</xdr:col>
      <xdr:colOff>1305560</xdr:colOff>
      <xdr:row>4</xdr:row>
      <xdr:rowOff>7620</xdr:rowOff>
    </xdr:to>
    <xdr:cxnSp>
      <xdr:nvCxnSpPr>
        <xdr:cNvPr id="7" name="直接连接符 6"/>
        <xdr:cNvCxnSpPr/>
      </xdr:nvCxnSpPr>
      <xdr:spPr>
        <a:xfrm>
          <a:off x="635" y="764540"/>
          <a:ext cx="1304290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9" name="直接连接符 8"/>
        <xdr:cNvCxnSpPr/>
      </xdr:nvCxnSpPr>
      <xdr:spPr>
        <a:xfrm>
          <a:off x="0" y="1126490"/>
          <a:ext cx="1304925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86360</xdr:colOff>
      <xdr:row>3</xdr:row>
      <xdr:rowOff>47625</xdr:rowOff>
    </xdr:from>
    <xdr:to>
      <xdr:col>1</xdr:col>
      <xdr:colOff>86360</xdr:colOff>
      <xdr:row>5</xdr:row>
      <xdr:rowOff>38100</xdr:rowOff>
    </xdr:to>
    <xdr:sp>
      <xdr:nvSpPr>
        <xdr:cNvPr id="8" name="直接连接符 6"/>
        <xdr:cNvSpPr>
          <a:spLocks noChangeShapeType="1"/>
        </xdr:cNvSpPr>
      </xdr:nvSpPr>
      <xdr:spPr>
        <a:xfrm>
          <a:off x="86360" y="116776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465582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612267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751332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42652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51225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51225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42652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51225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79609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79609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70942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79609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6922770" y="1066800"/>
              <a:ext cx="4857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77228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77228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468630</xdr:colOff>
          <xdr:row>8</xdr:row>
          <xdr:rowOff>0</xdr:rowOff>
        </xdr:to>
        <xdr:sp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44081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70942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70942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7722870" y="1066800"/>
              <a:ext cx="4857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69227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69227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</a:extLst>
            </xdr:cNvPr>
            <xdr:cNvSpPr/>
          </xdr:nvSpPr>
          <xdr:spPr>
            <a:xfrm>
              <a:off x="42367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13970</xdr:rowOff>
    </xdr:from>
    <xdr:to>
      <xdr:col>0</xdr:col>
      <xdr:colOff>1305560</xdr:colOff>
      <xdr:row>4</xdr:row>
      <xdr:rowOff>7620</xdr:rowOff>
    </xdr:to>
    <xdr:cxnSp>
      <xdr:nvCxnSpPr>
        <xdr:cNvPr id="7" name="直接连接符 6"/>
        <xdr:cNvCxnSpPr/>
      </xdr:nvCxnSpPr>
      <xdr:spPr>
        <a:xfrm>
          <a:off x="635" y="764540"/>
          <a:ext cx="1304290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8" name="直接连接符 7"/>
        <xdr:cNvCxnSpPr/>
      </xdr:nvCxnSpPr>
      <xdr:spPr>
        <a:xfrm>
          <a:off x="0" y="1126490"/>
          <a:ext cx="1304925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86360</xdr:colOff>
      <xdr:row>3</xdr:row>
      <xdr:rowOff>47625</xdr:rowOff>
    </xdr:from>
    <xdr:to>
      <xdr:col>1</xdr:col>
      <xdr:colOff>86360</xdr:colOff>
      <xdr:row>5</xdr:row>
      <xdr:rowOff>38100</xdr:rowOff>
    </xdr:to>
    <xdr:sp>
      <xdr:nvSpPr>
        <xdr:cNvPr id="9" name="直接连接符 6"/>
        <xdr:cNvSpPr>
          <a:spLocks noChangeShapeType="1"/>
        </xdr:cNvSpPr>
      </xdr:nvSpPr>
      <xdr:spPr>
        <a:xfrm>
          <a:off x="86360" y="116776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123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85725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38275"/>
              <a:ext cx="3048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582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2670" y="74123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3320" y="74218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5295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2545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2545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5295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2545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0995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0995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4220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0995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19050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2770" y="1066800"/>
              <a:ext cx="4857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28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28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468630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08170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529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4220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4220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19050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2870" y="1066800"/>
              <a:ext cx="4857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2770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2770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43150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719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13</xdr:row>
          <xdr:rowOff>180975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6720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66675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38275"/>
              <a:ext cx="333375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0225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3375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>
    <xdr:from>
      <xdr:col>0</xdr:col>
      <xdr:colOff>635</xdr:colOff>
      <xdr:row>2</xdr:row>
      <xdr:rowOff>13970</xdr:rowOff>
    </xdr:from>
    <xdr:to>
      <xdr:col>0</xdr:col>
      <xdr:colOff>1305560</xdr:colOff>
      <xdr:row>4</xdr:row>
      <xdr:rowOff>7620</xdr:rowOff>
    </xdr:to>
    <xdr:cxnSp>
      <xdr:nvCxnSpPr>
        <xdr:cNvPr id="7" name="直接连接符 6"/>
        <xdr:cNvCxnSpPr/>
      </xdr:nvCxnSpPr>
      <xdr:spPr>
        <a:xfrm>
          <a:off x="635" y="764540"/>
          <a:ext cx="1304290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6350</xdr:rowOff>
    </xdr:from>
    <xdr:to>
      <xdr:col>1</xdr:col>
      <xdr:colOff>0</xdr:colOff>
      <xdr:row>5</xdr:row>
      <xdr:rowOff>0</xdr:rowOff>
    </xdr:to>
    <xdr:cxnSp>
      <xdr:nvCxnSpPr>
        <xdr:cNvPr id="8" name="直接连接符 7"/>
        <xdr:cNvCxnSpPr/>
      </xdr:nvCxnSpPr>
      <xdr:spPr>
        <a:xfrm>
          <a:off x="0" y="1126490"/>
          <a:ext cx="1304925" cy="73279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86360</xdr:colOff>
      <xdr:row>3</xdr:row>
      <xdr:rowOff>47625</xdr:rowOff>
    </xdr:from>
    <xdr:to>
      <xdr:col>1</xdr:col>
      <xdr:colOff>86360</xdr:colOff>
      <xdr:row>5</xdr:row>
      <xdr:rowOff>38100</xdr:rowOff>
    </xdr:to>
    <xdr:sp>
      <xdr:nvSpPr>
        <xdr:cNvPr id="9" name="直接连接符 6"/>
        <xdr:cNvSpPr>
          <a:spLocks noChangeShapeType="1"/>
        </xdr:cNvSpPr>
      </xdr:nvSpPr>
      <xdr:spPr>
        <a:xfrm>
          <a:off x="86360" y="1167765"/>
          <a:ext cx="1304925" cy="72961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1" Type="http://schemas.openxmlformats.org/officeDocument/2006/relationships/ctrlProp" Target="../ctrlProps/ctrlProp142.xml"/><Relationship Id="rId40" Type="http://schemas.openxmlformats.org/officeDocument/2006/relationships/ctrlProp" Target="../ctrlProps/ctrlProp141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9.xml"/><Relationship Id="rId8" Type="http://schemas.openxmlformats.org/officeDocument/2006/relationships/ctrlProp" Target="../ctrlProps/ctrlProp148.xml"/><Relationship Id="rId7" Type="http://schemas.openxmlformats.org/officeDocument/2006/relationships/ctrlProp" Target="../ctrlProps/ctrlProp147.xml"/><Relationship Id="rId6" Type="http://schemas.openxmlformats.org/officeDocument/2006/relationships/ctrlProp" Target="../ctrlProps/ctrlProp146.xml"/><Relationship Id="rId5" Type="http://schemas.openxmlformats.org/officeDocument/2006/relationships/ctrlProp" Target="../ctrlProps/ctrlProp145.xml"/><Relationship Id="rId41" Type="http://schemas.openxmlformats.org/officeDocument/2006/relationships/ctrlProp" Target="../ctrlProps/ctrlProp181.xml"/><Relationship Id="rId40" Type="http://schemas.openxmlformats.org/officeDocument/2006/relationships/ctrlProp" Target="../ctrlProps/ctrlProp180.xml"/><Relationship Id="rId4" Type="http://schemas.openxmlformats.org/officeDocument/2006/relationships/ctrlProp" Target="../ctrlProps/ctrlProp144.xml"/><Relationship Id="rId39" Type="http://schemas.openxmlformats.org/officeDocument/2006/relationships/ctrlProp" Target="../ctrlProps/ctrlProp179.xml"/><Relationship Id="rId38" Type="http://schemas.openxmlformats.org/officeDocument/2006/relationships/ctrlProp" Target="../ctrlProps/ctrlProp178.xml"/><Relationship Id="rId37" Type="http://schemas.openxmlformats.org/officeDocument/2006/relationships/ctrlProp" Target="../ctrlProps/ctrlProp177.xml"/><Relationship Id="rId36" Type="http://schemas.openxmlformats.org/officeDocument/2006/relationships/ctrlProp" Target="../ctrlProps/ctrlProp176.xml"/><Relationship Id="rId35" Type="http://schemas.openxmlformats.org/officeDocument/2006/relationships/ctrlProp" Target="../ctrlProps/ctrlProp175.xml"/><Relationship Id="rId34" Type="http://schemas.openxmlformats.org/officeDocument/2006/relationships/ctrlProp" Target="../ctrlProps/ctrlProp174.xml"/><Relationship Id="rId33" Type="http://schemas.openxmlformats.org/officeDocument/2006/relationships/ctrlProp" Target="../ctrlProps/ctrlProp173.xml"/><Relationship Id="rId32" Type="http://schemas.openxmlformats.org/officeDocument/2006/relationships/ctrlProp" Target="../ctrlProps/ctrlProp172.xml"/><Relationship Id="rId31" Type="http://schemas.openxmlformats.org/officeDocument/2006/relationships/ctrlProp" Target="../ctrlProps/ctrlProp171.xml"/><Relationship Id="rId30" Type="http://schemas.openxmlformats.org/officeDocument/2006/relationships/ctrlProp" Target="../ctrlProps/ctrlProp170.xml"/><Relationship Id="rId3" Type="http://schemas.openxmlformats.org/officeDocument/2006/relationships/ctrlProp" Target="../ctrlProps/ctrlProp143.xml"/><Relationship Id="rId29" Type="http://schemas.openxmlformats.org/officeDocument/2006/relationships/ctrlProp" Target="../ctrlProps/ctrlProp169.xml"/><Relationship Id="rId28" Type="http://schemas.openxmlformats.org/officeDocument/2006/relationships/ctrlProp" Target="../ctrlProps/ctrlProp168.xml"/><Relationship Id="rId27" Type="http://schemas.openxmlformats.org/officeDocument/2006/relationships/ctrlProp" Target="../ctrlProps/ctrlProp167.xml"/><Relationship Id="rId26" Type="http://schemas.openxmlformats.org/officeDocument/2006/relationships/ctrlProp" Target="../ctrlProps/ctrlProp166.xml"/><Relationship Id="rId25" Type="http://schemas.openxmlformats.org/officeDocument/2006/relationships/ctrlProp" Target="../ctrlProps/ctrlProp165.xml"/><Relationship Id="rId24" Type="http://schemas.openxmlformats.org/officeDocument/2006/relationships/ctrlProp" Target="../ctrlProps/ctrlProp164.xml"/><Relationship Id="rId23" Type="http://schemas.openxmlformats.org/officeDocument/2006/relationships/ctrlProp" Target="../ctrlProps/ctrlProp163.xml"/><Relationship Id="rId22" Type="http://schemas.openxmlformats.org/officeDocument/2006/relationships/ctrlProp" Target="../ctrlProps/ctrlProp162.xml"/><Relationship Id="rId21" Type="http://schemas.openxmlformats.org/officeDocument/2006/relationships/ctrlProp" Target="../ctrlProps/ctrlProp161.xml"/><Relationship Id="rId20" Type="http://schemas.openxmlformats.org/officeDocument/2006/relationships/ctrlProp" Target="../ctrlProps/ctrlProp160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9.xml"/><Relationship Id="rId18" Type="http://schemas.openxmlformats.org/officeDocument/2006/relationships/ctrlProp" Target="../ctrlProps/ctrlProp158.xml"/><Relationship Id="rId17" Type="http://schemas.openxmlformats.org/officeDocument/2006/relationships/ctrlProp" Target="../ctrlProps/ctrlProp157.xml"/><Relationship Id="rId16" Type="http://schemas.openxmlformats.org/officeDocument/2006/relationships/ctrlProp" Target="../ctrlProps/ctrlProp156.xml"/><Relationship Id="rId15" Type="http://schemas.openxmlformats.org/officeDocument/2006/relationships/ctrlProp" Target="../ctrlProps/ctrlProp155.xml"/><Relationship Id="rId14" Type="http://schemas.openxmlformats.org/officeDocument/2006/relationships/ctrlProp" Target="../ctrlProps/ctrlProp154.xml"/><Relationship Id="rId13" Type="http://schemas.openxmlformats.org/officeDocument/2006/relationships/ctrlProp" Target="../ctrlProps/ctrlProp153.xml"/><Relationship Id="rId12" Type="http://schemas.openxmlformats.org/officeDocument/2006/relationships/ctrlProp" Target="../ctrlProps/ctrlProp152.xml"/><Relationship Id="rId11" Type="http://schemas.openxmlformats.org/officeDocument/2006/relationships/ctrlProp" Target="../ctrlProps/ctrlProp151.xml"/><Relationship Id="rId10" Type="http://schemas.openxmlformats.org/officeDocument/2006/relationships/ctrlProp" Target="../ctrlProps/ctrlProp150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377" customWidth="1"/>
    <col min="3" max="3" width="10.125" customWidth="1"/>
  </cols>
  <sheetData>
    <row r="1" ht="21" customHeight="1" spans="1:2">
      <c r="A1" s="378"/>
      <c r="B1" s="379" t="s">
        <v>0</v>
      </c>
    </row>
    <row r="2" spans="1:2">
      <c r="A2" s="9">
        <v>1</v>
      </c>
      <c r="B2" s="380" t="s">
        <v>1</v>
      </c>
    </row>
    <row r="3" spans="1:2">
      <c r="A3" s="9">
        <v>2</v>
      </c>
      <c r="B3" s="380" t="s">
        <v>2</v>
      </c>
    </row>
    <row r="4" spans="1:2">
      <c r="A4" s="9">
        <v>3</v>
      </c>
      <c r="B4" s="380" t="s">
        <v>3</v>
      </c>
    </row>
    <row r="5" spans="1:2">
      <c r="A5" s="9">
        <v>4</v>
      </c>
      <c r="B5" s="380" t="s">
        <v>4</v>
      </c>
    </row>
    <row r="6" spans="1:2">
      <c r="A6" s="9">
        <v>5</v>
      </c>
      <c r="B6" s="380" t="s">
        <v>5</v>
      </c>
    </row>
    <row r="7" spans="1:2">
      <c r="A7" s="9">
        <v>6</v>
      </c>
      <c r="B7" s="380" t="s">
        <v>6</v>
      </c>
    </row>
    <row r="8" s="376" customFormat="1" ht="15" customHeight="1" spans="1:2">
      <c r="A8" s="381">
        <v>7</v>
      </c>
      <c r="B8" s="382" t="s">
        <v>7</v>
      </c>
    </row>
    <row r="9" ht="18.95" customHeight="1" spans="1:2">
      <c r="A9" s="378"/>
      <c r="B9" s="383" t="s">
        <v>8</v>
      </c>
    </row>
    <row r="10" ht="15.95" customHeight="1" spans="1:2">
      <c r="A10" s="9">
        <v>1</v>
      </c>
      <c r="B10" s="384" t="s">
        <v>9</v>
      </c>
    </row>
    <row r="11" spans="1:2">
      <c r="A11" s="9">
        <v>2</v>
      </c>
      <c r="B11" s="380" t="s">
        <v>10</v>
      </c>
    </row>
    <row r="12" spans="1:2">
      <c r="A12" s="9">
        <v>3</v>
      </c>
      <c r="B12" s="382" t="s">
        <v>11</v>
      </c>
    </row>
    <row r="13" spans="1:2">
      <c r="A13" s="9">
        <v>4</v>
      </c>
      <c r="B13" s="380" t="s">
        <v>12</v>
      </c>
    </row>
    <row r="14" spans="1:2">
      <c r="A14" s="9">
        <v>5</v>
      </c>
      <c r="B14" s="380" t="s">
        <v>13</v>
      </c>
    </row>
    <row r="15" spans="1:2">
      <c r="A15" s="9">
        <v>6</v>
      </c>
      <c r="B15" s="380" t="s">
        <v>14</v>
      </c>
    </row>
    <row r="16" spans="1:2">
      <c r="A16" s="9">
        <v>7</v>
      </c>
      <c r="B16" s="380" t="s">
        <v>15</v>
      </c>
    </row>
    <row r="17" spans="1:2">
      <c r="A17" s="9">
        <v>8</v>
      </c>
      <c r="B17" s="380" t="s">
        <v>16</v>
      </c>
    </row>
    <row r="18" spans="1:2">
      <c r="A18" s="9">
        <v>9</v>
      </c>
      <c r="B18" s="380" t="s">
        <v>17</v>
      </c>
    </row>
    <row r="19" spans="1:2">
      <c r="A19" s="9"/>
      <c r="B19" s="380"/>
    </row>
    <row r="20" ht="20.25" spans="1:2">
      <c r="A20" s="378"/>
      <c r="B20" s="379" t="s">
        <v>18</v>
      </c>
    </row>
    <row r="21" spans="1:2">
      <c r="A21" s="9">
        <v>1</v>
      </c>
      <c r="B21" s="385" t="s">
        <v>19</v>
      </c>
    </row>
    <row r="22" spans="1:2">
      <c r="A22" s="9">
        <v>2</v>
      </c>
      <c r="B22" s="380" t="s">
        <v>20</v>
      </c>
    </row>
    <row r="23" spans="1:2">
      <c r="A23" s="9">
        <v>3</v>
      </c>
      <c r="B23" s="380" t="s">
        <v>21</v>
      </c>
    </row>
    <row r="24" spans="1:2">
      <c r="A24" s="9">
        <v>4</v>
      </c>
      <c r="B24" s="380" t="s">
        <v>22</v>
      </c>
    </row>
    <row r="25" spans="1:2">
      <c r="A25" s="9">
        <v>5</v>
      </c>
      <c r="B25" s="380" t="s">
        <v>23</v>
      </c>
    </row>
    <row r="26" spans="1:2">
      <c r="A26" s="9">
        <v>6</v>
      </c>
      <c r="B26" s="380" t="s">
        <v>24</v>
      </c>
    </row>
    <row r="27" spans="1:2">
      <c r="A27" s="9">
        <v>7</v>
      </c>
      <c r="B27" s="380" t="s">
        <v>25</v>
      </c>
    </row>
    <row r="28" spans="1:2">
      <c r="A28" s="9"/>
      <c r="B28" s="380"/>
    </row>
    <row r="29" ht="20.25" spans="1:2">
      <c r="A29" s="378"/>
      <c r="B29" s="379" t="s">
        <v>26</v>
      </c>
    </row>
    <row r="30" spans="1:2">
      <c r="A30" s="9">
        <v>1</v>
      </c>
      <c r="B30" s="385" t="s">
        <v>27</v>
      </c>
    </row>
    <row r="31" spans="1:2">
      <c r="A31" s="9">
        <v>2</v>
      </c>
      <c r="B31" s="380" t="s">
        <v>28</v>
      </c>
    </row>
    <row r="32" spans="1:2">
      <c r="A32" s="9">
        <v>3</v>
      </c>
      <c r="B32" s="380" t="s">
        <v>29</v>
      </c>
    </row>
    <row r="33" ht="28.5" spans="1:2">
      <c r="A33" s="9">
        <v>4</v>
      </c>
      <c r="B33" s="380" t="s">
        <v>30</v>
      </c>
    </row>
    <row r="34" spans="1:2">
      <c r="A34" s="9">
        <v>5</v>
      </c>
      <c r="B34" s="380" t="s">
        <v>31</v>
      </c>
    </row>
    <row r="35" spans="1:2">
      <c r="A35" s="9">
        <v>6</v>
      </c>
      <c r="B35" s="380" t="s">
        <v>32</v>
      </c>
    </row>
    <row r="36" spans="1:2">
      <c r="A36" s="9">
        <v>7</v>
      </c>
      <c r="B36" s="380" t="s">
        <v>33</v>
      </c>
    </row>
    <row r="37" spans="1:2">
      <c r="A37" s="9"/>
      <c r="B37" s="380"/>
    </row>
    <row r="39" spans="1:2">
      <c r="A39" s="386" t="s">
        <v>34</v>
      </c>
      <c r="B39" s="38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G18" sqref="G18"/>
    </sheetView>
  </sheetViews>
  <sheetFormatPr defaultColWidth="9" defaultRowHeight="26.1" customHeight="1"/>
  <cols>
    <col min="1" max="1" width="17.125" style="117" customWidth="1"/>
    <col min="2" max="7" width="9.375" style="117" customWidth="1"/>
    <col min="8" max="8" width="1.375" style="117" customWidth="1"/>
    <col min="9" max="9" width="16.5" style="117" customWidth="1"/>
    <col min="10" max="10" width="17" style="117" customWidth="1"/>
    <col min="11" max="11" width="18.5" style="117" customWidth="1"/>
    <col min="12" max="12" width="16.625" style="117" customWidth="1"/>
    <col min="13" max="13" width="14.125" style="117" customWidth="1"/>
    <col min="14" max="14" width="16.375" style="117" customWidth="1"/>
    <col min="15" max="16384" width="9" style="117"/>
  </cols>
  <sheetData>
    <row r="1" s="117" customFormat="1" ht="30" customHeight="1" spans="1:14">
      <c r="A1" s="118" t="s">
        <v>150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="117" customFormat="1" ht="29.1" customHeight="1" spans="1:14">
      <c r="A2" s="120" t="s">
        <v>62</v>
      </c>
      <c r="B2" s="121" t="s">
        <v>63</v>
      </c>
      <c r="C2" s="121"/>
      <c r="D2" s="122" t="s">
        <v>68</v>
      </c>
      <c r="E2" s="121" t="s">
        <v>69</v>
      </c>
      <c r="F2" s="121"/>
      <c r="G2" s="121"/>
      <c r="H2" s="123"/>
      <c r="I2" s="148" t="s">
        <v>57</v>
      </c>
      <c r="J2" s="121" t="s">
        <v>58</v>
      </c>
      <c r="K2" s="121"/>
      <c r="L2" s="121"/>
      <c r="M2" s="121"/>
      <c r="N2" s="149"/>
    </row>
    <row r="3" s="117" customFormat="1" ht="29.1" customHeight="1" spans="1:14">
      <c r="A3" s="124" t="s">
        <v>151</v>
      </c>
      <c r="B3" s="125" t="s">
        <v>152</v>
      </c>
      <c r="C3" s="125"/>
      <c r="D3" s="125"/>
      <c r="E3" s="125"/>
      <c r="F3" s="125"/>
      <c r="G3" s="125"/>
      <c r="H3" s="126"/>
      <c r="I3" s="150" t="s">
        <v>153</v>
      </c>
      <c r="J3" s="150"/>
      <c r="K3" s="150"/>
      <c r="L3" s="150"/>
      <c r="M3" s="150"/>
      <c r="N3" s="151"/>
    </row>
    <row r="4" s="117" customFormat="1" ht="29.1" customHeight="1" spans="1:14">
      <c r="A4" s="127"/>
      <c r="B4" s="128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6"/>
      <c r="I4" s="128" t="s">
        <v>112</v>
      </c>
      <c r="J4" s="128" t="s">
        <v>113</v>
      </c>
      <c r="K4" s="129" t="s">
        <v>114</v>
      </c>
      <c r="L4" s="128" t="s">
        <v>115</v>
      </c>
      <c r="M4" s="128" t="s">
        <v>116</v>
      </c>
      <c r="N4" s="128" t="s">
        <v>117</v>
      </c>
    </row>
    <row r="5" s="117" customFormat="1" ht="29.1" customHeight="1" spans="1:14">
      <c r="A5" s="130"/>
      <c r="B5" s="128" t="s">
        <v>156</v>
      </c>
      <c r="C5" s="128" t="s">
        <v>157</v>
      </c>
      <c r="D5" s="131" t="s">
        <v>158</v>
      </c>
      <c r="E5" s="128" t="s">
        <v>159</v>
      </c>
      <c r="F5" s="128" t="s">
        <v>160</v>
      </c>
      <c r="G5" s="128" t="s">
        <v>161</v>
      </c>
      <c r="H5" s="126"/>
      <c r="I5" s="152" t="s">
        <v>120</v>
      </c>
      <c r="J5" s="152" t="s">
        <v>121</v>
      </c>
      <c r="K5" s="152" t="s">
        <v>120</v>
      </c>
      <c r="L5" s="152" t="s">
        <v>121</v>
      </c>
      <c r="M5" s="152" t="s">
        <v>120</v>
      </c>
      <c r="N5" s="153" t="s">
        <v>121</v>
      </c>
    </row>
    <row r="6" s="117" customFormat="1" ht="29.1" customHeight="1" spans="1:14">
      <c r="A6" s="132" t="s">
        <v>163</v>
      </c>
      <c r="B6" s="128">
        <v>95.8</v>
      </c>
      <c r="C6" s="128">
        <v>97.9</v>
      </c>
      <c r="D6" s="131">
        <v>100</v>
      </c>
      <c r="E6" s="128">
        <v>102.1</v>
      </c>
      <c r="F6" s="128">
        <v>104.2</v>
      </c>
      <c r="G6" s="128">
        <v>106.3</v>
      </c>
      <c r="H6" s="126"/>
      <c r="I6" s="154" t="s">
        <v>241</v>
      </c>
      <c r="J6" s="154" t="s">
        <v>248</v>
      </c>
      <c r="K6" s="154" t="s">
        <v>240</v>
      </c>
      <c r="L6" s="154" t="s">
        <v>241</v>
      </c>
      <c r="M6" s="154" t="s">
        <v>286</v>
      </c>
      <c r="N6" s="155" t="s">
        <v>243</v>
      </c>
    </row>
    <row r="7" s="117" customFormat="1" ht="29.1" customHeight="1" spans="1:14">
      <c r="A7" s="130" t="s">
        <v>166</v>
      </c>
      <c r="B7" s="132">
        <f>C7-4</f>
        <v>78</v>
      </c>
      <c r="C7" s="132">
        <f>D7-4</f>
        <v>82</v>
      </c>
      <c r="D7" s="133">
        <v>86</v>
      </c>
      <c r="E7" s="132">
        <f>D7+4</f>
        <v>90</v>
      </c>
      <c r="F7" s="132">
        <f>E7+5</f>
        <v>95</v>
      </c>
      <c r="G7" s="134">
        <f>F7+6</f>
        <v>101</v>
      </c>
      <c r="H7" s="126"/>
      <c r="I7" s="156" t="s">
        <v>244</v>
      </c>
      <c r="J7" s="156" t="s">
        <v>245</v>
      </c>
      <c r="K7" s="156" t="s">
        <v>246</v>
      </c>
      <c r="L7" s="156" t="s">
        <v>247</v>
      </c>
      <c r="M7" s="156" t="s">
        <v>248</v>
      </c>
      <c r="N7" s="156" t="s">
        <v>249</v>
      </c>
    </row>
    <row r="8" s="117" customFormat="1" ht="29.1" customHeight="1" spans="1:14">
      <c r="A8" s="135" t="s">
        <v>168</v>
      </c>
      <c r="B8" s="134">
        <f>C8-3.6</f>
        <v>99.8</v>
      </c>
      <c r="C8" s="134">
        <f>D8-3.6</f>
        <v>103.4</v>
      </c>
      <c r="D8" s="133">
        <v>107</v>
      </c>
      <c r="E8" s="132">
        <f t="shared" ref="E8:G8" si="0">D8+4</f>
        <v>111</v>
      </c>
      <c r="F8" s="132">
        <f t="shared" si="0"/>
        <v>115</v>
      </c>
      <c r="G8" s="134">
        <f t="shared" si="0"/>
        <v>119</v>
      </c>
      <c r="H8" s="126"/>
      <c r="I8" s="156" t="s">
        <v>250</v>
      </c>
      <c r="J8" s="156" t="s">
        <v>251</v>
      </c>
      <c r="K8" s="156" t="s">
        <v>247</v>
      </c>
      <c r="L8" s="156" t="s">
        <v>246</v>
      </c>
      <c r="M8" s="156" t="s">
        <v>240</v>
      </c>
      <c r="N8" s="156" t="s">
        <v>248</v>
      </c>
    </row>
    <row r="9" s="117" customFormat="1" ht="29.1" customHeight="1" spans="1:14">
      <c r="A9" s="135" t="s">
        <v>170</v>
      </c>
      <c r="B9" s="132">
        <f>C9-1.15</f>
        <v>30.2</v>
      </c>
      <c r="C9" s="132">
        <f>D9-1.15</f>
        <v>31.35</v>
      </c>
      <c r="D9" s="133">
        <v>32.5</v>
      </c>
      <c r="E9" s="132">
        <f t="shared" ref="E9:G9" si="1">D9+1.3</f>
        <v>33.8</v>
      </c>
      <c r="F9" s="132">
        <f t="shared" si="1"/>
        <v>35.1</v>
      </c>
      <c r="G9" s="134">
        <f t="shared" si="1"/>
        <v>36.4</v>
      </c>
      <c r="H9" s="126"/>
      <c r="I9" s="154" t="s">
        <v>252</v>
      </c>
      <c r="J9" s="154" t="s">
        <v>253</v>
      </c>
      <c r="K9" s="154" t="s">
        <v>246</v>
      </c>
      <c r="L9" s="154" t="s">
        <v>254</v>
      </c>
      <c r="M9" s="154" t="s">
        <v>255</v>
      </c>
      <c r="N9" s="154" t="s">
        <v>252</v>
      </c>
    </row>
    <row r="10" s="117" customFormat="1" ht="29.1" customHeight="1" spans="1:14">
      <c r="A10" s="135" t="s">
        <v>172</v>
      </c>
      <c r="B10" s="132">
        <f>C10-0.5</f>
        <v>13</v>
      </c>
      <c r="C10" s="132">
        <f>D10-0.5</f>
        <v>13.5</v>
      </c>
      <c r="D10" s="133">
        <v>14</v>
      </c>
      <c r="E10" s="132">
        <f>D10+0.5</f>
        <v>14.5</v>
      </c>
      <c r="F10" s="132">
        <f>E10+0.5</f>
        <v>15</v>
      </c>
      <c r="G10" s="134">
        <f>F10+0.7</f>
        <v>15.7</v>
      </c>
      <c r="H10" s="126"/>
      <c r="I10" s="156" t="s">
        <v>246</v>
      </c>
      <c r="J10" s="156" t="s">
        <v>256</v>
      </c>
      <c r="K10" s="156" t="s">
        <v>240</v>
      </c>
      <c r="L10" s="156" t="s">
        <v>240</v>
      </c>
      <c r="M10" s="156" t="s">
        <v>246</v>
      </c>
      <c r="N10" s="156" t="s">
        <v>257</v>
      </c>
    </row>
    <row r="11" s="117" customFormat="1" ht="29.1" customHeight="1" spans="1:14">
      <c r="A11" s="135" t="s">
        <v>174</v>
      </c>
      <c r="B11" s="134">
        <f>C11-0.7</f>
        <v>27.7</v>
      </c>
      <c r="C11" s="134">
        <f>D11-0.6</f>
        <v>28.4</v>
      </c>
      <c r="D11" s="133">
        <v>29</v>
      </c>
      <c r="E11" s="132">
        <f>D11+0.6</f>
        <v>29.6</v>
      </c>
      <c r="F11" s="132">
        <f>E11+0.7</f>
        <v>30.3</v>
      </c>
      <c r="G11" s="134">
        <f>F11+0.6</f>
        <v>30.9</v>
      </c>
      <c r="H11" s="126"/>
      <c r="I11" s="156" t="s">
        <v>258</v>
      </c>
      <c r="J11" s="156" t="s">
        <v>259</v>
      </c>
      <c r="K11" s="156" t="s">
        <v>246</v>
      </c>
      <c r="L11" s="156" t="s">
        <v>260</v>
      </c>
      <c r="M11" s="156" t="s">
        <v>261</v>
      </c>
      <c r="N11" s="156" t="s">
        <v>258</v>
      </c>
    </row>
    <row r="12" s="117" customFormat="1" ht="29.1" customHeight="1" spans="1:14">
      <c r="A12" s="135" t="s">
        <v>176</v>
      </c>
      <c r="B12" s="134">
        <f>C12-0.9</f>
        <v>41.2</v>
      </c>
      <c r="C12" s="134">
        <f>D12-0.9</f>
        <v>42.1</v>
      </c>
      <c r="D12" s="133">
        <v>43</v>
      </c>
      <c r="E12" s="132">
        <f t="shared" ref="E12:G12" si="2">D12+1.1</f>
        <v>44.1</v>
      </c>
      <c r="F12" s="132">
        <f t="shared" si="2"/>
        <v>45.2</v>
      </c>
      <c r="G12" s="134">
        <f t="shared" si="2"/>
        <v>46.3</v>
      </c>
      <c r="H12" s="126"/>
      <c r="I12" s="156" t="s">
        <v>246</v>
      </c>
      <c r="J12" s="156" t="s">
        <v>246</v>
      </c>
      <c r="K12" s="156" t="s">
        <v>246</v>
      </c>
      <c r="L12" s="156" t="s">
        <v>253</v>
      </c>
      <c r="M12" s="156" t="s">
        <v>246</v>
      </c>
      <c r="N12" s="156" t="s">
        <v>262</v>
      </c>
    </row>
    <row r="13" s="117" customFormat="1" ht="29.1" customHeight="1" spans="1:14">
      <c r="A13" s="136"/>
      <c r="B13" s="137"/>
      <c r="C13" s="138"/>
      <c r="D13" s="138"/>
      <c r="E13" s="138"/>
      <c r="F13" s="138"/>
      <c r="G13" s="139"/>
      <c r="H13" s="126"/>
      <c r="I13" s="156"/>
      <c r="J13" s="156"/>
      <c r="K13" s="156"/>
      <c r="L13" s="156"/>
      <c r="M13" s="156"/>
      <c r="N13" s="156"/>
    </row>
    <row r="14" s="117" customFormat="1" ht="29.1" customHeight="1" spans="1:14">
      <c r="A14" s="140"/>
      <c r="B14" s="141"/>
      <c r="C14" s="142"/>
      <c r="D14" s="142"/>
      <c r="E14" s="143"/>
      <c r="F14" s="143"/>
      <c r="G14" s="144"/>
      <c r="H14" s="145"/>
      <c r="I14" s="157"/>
      <c r="J14" s="158"/>
      <c r="K14" s="159"/>
      <c r="L14" s="158"/>
      <c r="M14" s="158"/>
      <c r="N14" s="160"/>
    </row>
    <row r="15" s="117" customFormat="1" ht="15" spans="1:14">
      <c r="A15" s="146" t="s">
        <v>127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s="117" customFormat="1" ht="14.25" spans="1:14">
      <c r="A16" s="117" t="s">
        <v>177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="117" customFormat="1" ht="14.25" spans="1:13">
      <c r="A17" s="147"/>
      <c r="B17" s="147"/>
      <c r="C17" s="147"/>
      <c r="D17" s="147"/>
      <c r="E17" s="147"/>
      <c r="F17" s="147"/>
      <c r="G17" s="147"/>
      <c r="H17" s="147"/>
      <c r="I17" s="146" t="s">
        <v>287</v>
      </c>
      <c r="J17" s="161"/>
      <c r="K17" s="146" t="s">
        <v>179</v>
      </c>
      <c r="L17" s="146"/>
      <c r="M17" s="146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25" zoomScaleNormal="125" workbookViewId="0">
      <selection activeCell="J13" sqref="J13:M13"/>
    </sheetView>
  </sheetViews>
  <sheetFormatPr defaultColWidth="9" defaultRowHeight="14.25"/>
  <cols>
    <col min="1" max="1" width="5.75" customWidth="1"/>
    <col min="2" max="2" width="7.75" customWidth="1"/>
    <col min="3" max="3" width="9.125" customWidth="1"/>
    <col min="4" max="4" width="10.375" customWidth="1"/>
    <col min="5" max="5" width="11.875" customWidth="1"/>
    <col min="6" max="6" width="11.375" customWidth="1"/>
    <col min="7" max="7" width="8" customWidth="1"/>
    <col min="8" max="8" width="9" customWidth="1"/>
    <col min="9" max="9" width="9.25" customWidth="1"/>
    <col min="10" max="10" width="7.75" customWidth="1"/>
    <col min="11" max="11" width="7.375" customWidth="1"/>
    <col min="12" max="12" width="10" customWidth="1"/>
    <col min="13" max="13" width="9.125" customWidth="1"/>
    <col min="14" max="14" width="6.875" customWidth="1"/>
    <col min="15" max="15" width="8.375" customWidth="1"/>
  </cols>
  <sheetData>
    <row r="1" ht="29.25" spans="1:15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289</v>
      </c>
      <c r="B2" s="5" t="s">
        <v>290</v>
      </c>
      <c r="C2" s="5" t="s">
        <v>291</v>
      </c>
      <c r="D2" s="5" t="s">
        <v>292</v>
      </c>
      <c r="E2" s="5" t="s">
        <v>293</v>
      </c>
      <c r="F2" s="5" t="s">
        <v>294</v>
      </c>
      <c r="G2" s="5" t="s">
        <v>295</v>
      </c>
      <c r="H2" s="22" t="s">
        <v>296</v>
      </c>
      <c r="I2" s="4" t="s">
        <v>297</v>
      </c>
      <c r="J2" s="4" t="s">
        <v>298</v>
      </c>
      <c r="K2" s="4" t="s">
        <v>299</v>
      </c>
      <c r="L2" s="4" t="s">
        <v>300</v>
      </c>
      <c r="M2" s="4" t="s">
        <v>301</v>
      </c>
      <c r="N2" s="5" t="s">
        <v>302</v>
      </c>
      <c r="O2" s="5" t="s">
        <v>303</v>
      </c>
    </row>
    <row r="3" s="1" customFormat="1" ht="16.5" spans="1:15">
      <c r="A3" s="4"/>
      <c r="B3" s="7"/>
      <c r="C3" s="7"/>
      <c r="D3" s="7"/>
      <c r="E3" s="7"/>
      <c r="F3" s="7"/>
      <c r="G3" s="7"/>
      <c r="H3" s="23"/>
      <c r="I3" s="4" t="s">
        <v>304</v>
      </c>
      <c r="J3" s="4" t="s">
        <v>304</v>
      </c>
      <c r="K3" s="4" t="s">
        <v>304</v>
      </c>
      <c r="L3" s="4" t="s">
        <v>304</v>
      </c>
      <c r="M3" s="4" t="s">
        <v>304</v>
      </c>
      <c r="N3" s="7"/>
      <c r="O3" s="7"/>
    </row>
    <row r="4" s="86" customFormat="1" ht="30.75" customHeight="1" spans="1:15">
      <c r="A4" s="87">
        <v>1</v>
      </c>
      <c r="B4" s="65">
        <v>5370</v>
      </c>
      <c r="C4" s="88" t="s">
        <v>305</v>
      </c>
      <c r="D4" s="89" t="s">
        <v>306</v>
      </c>
      <c r="E4" s="90" t="s">
        <v>63</v>
      </c>
      <c r="F4" s="91" t="s">
        <v>307</v>
      </c>
      <c r="G4" s="92"/>
      <c r="H4" s="93"/>
      <c r="I4" s="87"/>
      <c r="J4" s="87"/>
      <c r="K4" s="87"/>
      <c r="L4" s="115"/>
      <c r="M4" s="87"/>
      <c r="N4" s="116"/>
      <c r="O4" s="94" t="s">
        <v>308</v>
      </c>
    </row>
    <row r="5" ht="30.75" customHeight="1" spans="1:15">
      <c r="A5" s="94">
        <v>2</v>
      </c>
      <c r="B5" s="65">
        <v>5370</v>
      </c>
      <c r="C5" s="88" t="s">
        <v>305</v>
      </c>
      <c r="D5" s="95"/>
      <c r="E5" s="90" t="s">
        <v>63</v>
      </c>
      <c r="F5" s="91" t="s">
        <v>307</v>
      </c>
      <c r="G5" s="96"/>
      <c r="H5" s="97"/>
      <c r="I5" s="94"/>
      <c r="J5" s="97"/>
      <c r="K5" s="97"/>
      <c r="L5" s="115"/>
      <c r="M5" s="97"/>
      <c r="N5" s="97"/>
      <c r="O5" s="94" t="s">
        <v>308</v>
      </c>
    </row>
    <row r="6" ht="30.75" customHeight="1" spans="1:15">
      <c r="A6" s="94">
        <v>3</v>
      </c>
      <c r="B6" s="65">
        <v>4094</v>
      </c>
      <c r="C6" s="88" t="s">
        <v>305</v>
      </c>
      <c r="D6" s="95"/>
      <c r="E6" s="90" t="s">
        <v>63</v>
      </c>
      <c r="F6" s="91" t="s">
        <v>307</v>
      </c>
      <c r="G6" s="96"/>
      <c r="H6" s="97"/>
      <c r="I6" s="94"/>
      <c r="J6" s="97"/>
      <c r="K6" s="97"/>
      <c r="L6" s="115"/>
      <c r="M6" s="97"/>
      <c r="N6" s="97"/>
      <c r="O6" s="94" t="s">
        <v>308</v>
      </c>
    </row>
    <row r="7" ht="22.5" customHeight="1" spans="1:15">
      <c r="A7" s="94">
        <v>4</v>
      </c>
      <c r="B7" s="65">
        <v>9403</v>
      </c>
      <c r="C7" s="88" t="s">
        <v>305</v>
      </c>
      <c r="D7" s="98" t="s">
        <v>309</v>
      </c>
      <c r="E7" s="90" t="s">
        <v>63</v>
      </c>
      <c r="F7" s="91" t="s">
        <v>307</v>
      </c>
      <c r="G7" s="99"/>
      <c r="H7" s="97"/>
      <c r="I7" s="94"/>
      <c r="J7" s="94"/>
      <c r="K7" s="94"/>
      <c r="L7" s="94"/>
      <c r="M7" s="94"/>
      <c r="N7" s="94"/>
      <c r="O7" s="94" t="s">
        <v>308</v>
      </c>
    </row>
    <row r="8" ht="22.5" customHeight="1" spans="1:15">
      <c r="A8" s="94">
        <v>5</v>
      </c>
      <c r="B8" s="65">
        <v>9403</v>
      </c>
      <c r="C8" s="88" t="s">
        <v>305</v>
      </c>
      <c r="D8" s="100"/>
      <c r="E8" s="90" t="s">
        <v>63</v>
      </c>
      <c r="F8" s="91" t="s">
        <v>307</v>
      </c>
      <c r="G8" s="99"/>
      <c r="H8" s="97"/>
      <c r="I8" s="94"/>
      <c r="J8" s="94"/>
      <c r="K8" s="94"/>
      <c r="L8" s="94"/>
      <c r="M8" s="94"/>
      <c r="N8" s="94"/>
      <c r="O8" s="94" t="s">
        <v>308</v>
      </c>
    </row>
    <row r="9" ht="22.5" customHeight="1" spans="1:15">
      <c r="A9" s="94"/>
      <c r="B9" s="101"/>
      <c r="C9" s="102"/>
      <c r="D9" s="103"/>
      <c r="E9" s="60"/>
      <c r="F9" s="104"/>
      <c r="G9" s="105"/>
      <c r="H9" s="97"/>
      <c r="I9" s="94"/>
      <c r="J9" s="94"/>
      <c r="K9" s="94"/>
      <c r="L9" s="94"/>
      <c r="M9" s="94"/>
      <c r="N9" s="94"/>
      <c r="O9" s="94"/>
    </row>
    <row r="10" ht="30" customHeight="1" spans="1:15">
      <c r="A10" s="81"/>
      <c r="B10" s="106"/>
      <c r="C10" s="107"/>
      <c r="D10" s="108"/>
      <c r="E10" s="108"/>
      <c r="F10" s="109"/>
      <c r="G10" s="110"/>
      <c r="H10" s="9"/>
      <c r="I10" s="81"/>
      <c r="J10" s="81"/>
      <c r="K10" s="81"/>
      <c r="L10" s="81"/>
      <c r="M10" s="81"/>
      <c r="N10" s="81"/>
      <c r="O10" s="81"/>
    </row>
    <row r="11" ht="17.25" customHeight="1" spans="1:15">
      <c r="A11" s="81"/>
      <c r="B11" s="111"/>
      <c r="C11" s="112"/>
      <c r="D11" s="113"/>
      <c r="E11" s="114"/>
      <c r="F11" s="40"/>
      <c r="G11" s="40"/>
      <c r="H11" s="9"/>
      <c r="I11" s="9"/>
      <c r="J11" s="9"/>
      <c r="K11" s="9"/>
      <c r="L11" s="9"/>
      <c r="M11" s="9"/>
      <c r="N11" s="81"/>
      <c r="O11" s="9"/>
    </row>
    <row r="12" ht="15.75" customHeight="1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="2" customFormat="1" ht="18.75" spans="1:15">
      <c r="A13" s="16" t="s">
        <v>310</v>
      </c>
      <c r="B13" s="17"/>
      <c r="C13" s="17"/>
      <c r="D13" s="18"/>
      <c r="E13" s="19"/>
      <c r="F13" s="30"/>
      <c r="G13" s="30"/>
      <c r="H13" s="30"/>
      <c r="I13" s="25"/>
      <c r="J13" s="16" t="s">
        <v>311</v>
      </c>
      <c r="K13" s="17"/>
      <c r="L13" s="17"/>
      <c r="M13" s="18"/>
      <c r="N13" s="17"/>
      <c r="O13" s="24"/>
    </row>
    <row r="14" ht="49.5" customHeight="1" spans="1:15">
      <c r="A14" s="20" t="s">
        <v>312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7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D4:D6"/>
    <mergeCell ref="D7:D8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zoomScale="125" zoomScaleNormal="125" workbookViewId="0">
      <selection activeCell="C4" sqref="C4:C8"/>
    </sheetView>
  </sheetViews>
  <sheetFormatPr defaultColWidth="9" defaultRowHeight="14.25"/>
  <cols>
    <col min="1" max="1" width="7" customWidth="1"/>
    <col min="2" max="2" width="10.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2" width="12.5" customWidth="1"/>
    <col min="13" max="13" width="10.625" customWidth="1"/>
  </cols>
  <sheetData>
    <row r="1" ht="29.25" spans="1:13">
      <c r="A1" s="50" t="s">
        <v>313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="47" customFormat="1" ht="16.5" customHeight="1" spans="1:13">
      <c r="A2" s="51" t="s">
        <v>289</v>
      </c>
      <c r="B2" s="52" t="s">
        <v>294</v>
      </c>
      <c r="C2" s="52" t="s">
        <v>290</v>
      </c>
      <c r="D2" s="53" t="s">
        <v>314</v>
      </c>
      <c r="E2" s="52" t="s">
        <v>292</v>
      </c>
      <c r="F2" s="52" t="s">
        <v>293</v>
      </c>
      <c r="G2" s="51" t="s">
        <v>315</v>
      </c>
      <c r="H2" s="51"/>
      <c r="I2" s="51" t="s">
        <v>316</v>
      </c>
      <c r="J2" s="51"/>
      <c r="K2" s="75" t="s">
        <v>317</v>
      </c>
      <c r="L2" s="76" t="s">
        <v>318</v>
      </c>
      <c r="M2" s="53" t="s">
        <v>319</v>
      </c>
    </row>
    <row r="3" s="47" customFormat="1" ht="16.5" customHeight="1" spans="1:13">
      <c r="A3" s="51"/>
      <c r="B3" s="54"/>
      <c r="C3" s="54"/>
      <c r="D3" s="55"/>
      <c r="E3" s="54"/>
      <c r="F3" s="54"/>
      <c r="G3" s="51" t="s">
        <v>320</v>
      </c>
      <c r="H3" s="51" t="s">
        <v>321</v>
      </c>
      <c r="I3" s="51" t="s">
        <v>320</v>
      </c>
      <c r="J3" s="51" t="s">
        <v>321</v>
      </c>
      <c r="K3" s="77"/>
      <c r="L3" s="78"/>
      <c r="M3" s="55"/>
    </row>
    <row r="4" s="48" customFormat="1" ht="16.5" spans="1:31">
      <c r="A4" s="56">
        <v>1</v>
      </c>
      <c r="B4" s="57" t="s">
        <v>307</v>
      </c>
      <c r="C4" s="58">
        <v>5370</v>
      </c>
      <c r="D4" s="59" t="s">
        <v>305</v>
      </c>
      <c r="E4" s="34" t="s">
        <v>306</v>
      </c>
      <c r="F4" s="60" t="s">
        <v>63</v>
      </c>
      <c r="G4" s="61">
        <v>0.01</v>
      </c>
      <c r="H4" s="61">
        <v>0</v>
      </c>
      <c r="I4" s="79"/>
      <c r="J4" s="79"/>
      <c r="K4" s="80"/>
      <c r="L4" s="81"/>
      <c r="M4" s="56" t="s">
        <v>308</v>
      </c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</row>
    <row r="5" s="48" customFormat="1" ht="16.5" spans="1:31">
      <c r="A5" s="56">
        <v>2</v>
      </c>
      <c r="B5" s="57" t="s">
        <v>307</v>
      </c>
      <c r="C5" s="58">
        <v>5370</v>
      </c>
      <c r="D5" s="59" t="s">
        <v>305</v>
      </c>
      <c r="E5" s="38"/>
      <c r="F5" s="60" t="s">
        <v>63</v>
      </c>
      <c r="G5" s="61">
        <v>0.004</v>
      </c>
      <c r="H5" s="61">
        <v>0</v>
      </c>
      <c r="I5" s="56"/>
      <c r="J5" s="56"/>
      <c r="K5" s="56"/>
      <c r="L5" s="81"/>
      <c r="M5" s="56" t="s">
        <v>308</v>
      </c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="49" customFormat="1" ht="16.5" spans="1:31">
      <c r="A6" s="56">
        <v>3</v>
      </c>
      <c r="B6" s="57" t="s">
        <v>307</v>
      </c>
      <c r="C6" s="58">
        <v>4094</v>
      </c>
      <c r="D6" s="59" t="s">
        <v>305</v>
      </c>
      <c r="E6" s="38"/>
      <c r="F6" s="60" t="s">
        <v>63</v>
      </c>
      <c r="G6" s="61">
        <v>0.02</v>
      </c>
      <c r="H6" s="61">
        <v>0</v>
      </c>
      <c r="I6" s="56"/>
      <c r="J6" s="56"/>
      <c r="K6" s="56"/>
      <c r="L6" s="81"/>
      <c r="M6" s="56" t="s">
        <v>308</v>
      </c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="49" customFormat="1" ht="16.5" spans="1:31">
      <c r="A7" s="56">
        <v>4</v>
      </c>
      <c r="B7" s="57" t="s">
        <v>307</v>
      </c>
      <c r="C7" s="58">
        <v>9403</v>
      </c>
      <c r="D7" s="59" t="s">
        <v>305</v>
      </c>
      <c r="E7" s="62" t="s">
        <v>309</v>
      </c>
      <c r="F7" s="60" t="s">
        <v>63</v>
      </c>
      <c r="G7" s="61">
        <v>0.012</v>
      </c>
      <c r="H7" s="61">
        <v>0</v>
      </c>
      <c r="I7" s="82"/>
      <c r="J7" s="82"/>
      <c r="K7" s="83"/>
      <c r="L7" s="81"/>
      <c r="M7" s="56" t="s">
        <v>308</v>
      </c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="49" customFormat="1" ht="16.5" spans="1:31">
      <c r="A8" s="56">
        <v>5</v>
      </c>
      <c r="B8" s="57" t="s">
        <v>307</v>
      </c>
      <c r="C8" s="58">
        <v>9403</v>
      </c>
      <c r="D8" s="59" t="s">
        <v>305</v>
      </c>
      <c r="E8" s="41"/>
      <c r="F8" s="60" t="s">
        <v>63</v>
      </c>
      <c r="G8" s="61">
        <v>0.02</v>
      </c>
      <c r="H8" s="61">
        <v>0</v>
      </c>
      <c r="I8" s="82"/>
      <c r="J8" s="82"/>
      <c r="K8" s="83"/>
      <c r="L8" s="81"/>
      <c r="M8" s="56" t="s">
        <v>308</v>
      </c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="49" customFormat="1" ht="16.5" spans="1:31">
      <c r="A9" s="56">
        <v>6</v>
      </c>
      <c r="B9" s="57" t="s">
        <v>307</v>
      </c>
      <c r="C9" s="63"/>
      <c r="D9" s="59" t="s">
        <v>322</v>
      </c>
      <c r="E9" s="34" t="s">
        <v>121</v>
      </c>
      <c r="F9" s="60" t="s">
        <v>63</v>
      </c>
      <c r="G9" s="64">
        <v>0.0625</v>
      </c>
      <c r="H9" s="64">
        <v>0.03</v>
      </c>
      <c r="I9" s="82"/>
      <c r="J9" s="82"/>
      <c r="K9" s="83"/>
      <c r="L9" s="81"/>
      <c r="M9" s="56" t="s">
        <v>323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="49" customFormat="1" ht="16.5" spans="1:31">
      <c r="A10" s="56"/>
      <c r="B10" s="57"/>
      <c r="C10" s="65"/>
      <c r="D10" s="59"/>
      <c r="E10" s="57"/>
      <c r="F10" s="60"/>
      <c r="G10" s="66"/>
      <c r="H10" s="61"/>
      <c r="I10" s="82"/>
      <c r="J10" s="82"/>
      <c r="K10" s="83"/>
      <c r="L10" s="84"/>
      <c r="M10" s="56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</row>
    <row r="11" ht="16.5" spans="1:31">
      <c r="A11" s="56"/>
      <c r="B11" s="57"/>
      <c r="C11" s="58"/>
      <c r="D11" s="59"/>
      <c r="E11" s="67"/>
      <c r="F11" s="60"/>
      <c r="G11" s="66"/>
      <c r="H11" s="61"/>
      <c r="I11" s="56"/>
      <c r="J11" s="56"/>
      <c r="K11" s="56"/>
      <c r="L11" s="85"/>
      <c r="M11" s="5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ht="16.5" spans="1:31">
      <c r="A12" s="56"/>
      <c r="B12" s="57"/>
      <c r="C12" s="58"/>
      <c r="D12" s="59"/>
      <c r="E12" s="67"/>
      <c r="F12" s="60"/>
      <c r="G12" s="66"/>
      <c r="H12" s="61"/>
      <c r="I12" s="56"/>
      <c r="J12" s="56"/>
      <c r="K12" s="56"/>
      <c r="L12" s="85"/>
      <c r="M12" s="56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="2" customFormat="1" ht="18.75" spans="1:13">
      <c r="A13" s="68" t="s">
        <v>310</v>
      </c>
      <c r="B13" s="69"/>
      <c r="C13" s="69"/>
      <c r="D13" s="69"/>
      <c r="E13" s="70"/>
      <c r="F13" s="71"/>
      <c r="G13" s="72"/>
      <c r="H13" s="68" t="s">
        <v>324</v>
      </c>
      <c r="I13" s="69"/>
      <c r="J13" s="69"/>
      <c r="K13" s="70"/>
      <c r="L13" s="68"/>
      <c r="M13" s="70"/>
    </row>
    <row r="14" ht="107.25" customHeight="1" spans="1:13">
      <c r="A14" s="73" t="s">
        <v>325</v>
      </c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</sheetData>
  <mergeCells count="19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E4:E6"/>
    <mergeCell ref="E7:E8"/>
    <mergeCell ref="F2:F3"/>
    <mergeCell ref="K2:K3"/>
    <mergeCell ref="L2:L3"/>
    <mergeCell ref="M2:M3"/>
  </mergeCells>
  <dataValidations count="1">
    <dataValidation type="list" allowBlank="1" showInputMessage="1" showErrorMessage="1" sqref="M1:M3 M13:M1048576 JI1:JI14 TE1:TE14 ADA1:ADA14 AMW1:AMW14 AWS1:AWS14 BGO1:BGO14 BQK1:BQK14 CAG1:CAG14 CKC1:CKC14 CTY1:CTY14 DDU1:DDU14 DNQ1:DNQ14 DXM1:DXM14 EHI1:EHI14 ERE1:ERE14 FBA1:FBA14 FKW1:FKW14 FUS1:FUS14 GEO1:GEO14 GOK1:GOK14 GYG1:GYG14 HIC1:HIC14 HRY1:HRY14 IBU1:IBU14 ILQ1:ILQ14 IVM1:IVM14 JFI1:JFI14 JPE1:JPE14 JZA1:JZA14 KIW1:KIW14 KSS1:KSS14 LCO1:LCO14 LMK1:LMK14 LWG1:LWG14 MGC1:MGC14 MPY1:MPY14 MZU1:MZU14 NJQ1:NJQ14 NTM1:NTM14 ODI1:ODI14 ONE1:ONE14 OXA1:OXA14 PGW1:PGW14 PQS1:PQS14 QAO1:QAO14 QKK1:QKK14 QUG1:QUG14 REC1:REC14 RNY1:RNY14 RXU1:RXU14 SHQ1:SHQ14 SRM1:SRM14 TBI1:TBI14 TLE1:TLE14 TVA1:TVA14 UEW1:UEW14 UOS1:UOS14 UYO1:UYO14 VIK1:VIK14 VSG1:VSG14 WCC1:WCC14 WLY1:WLY14 WVU1:WVU14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B1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327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31" t="s">
        <v>328</v>
      </c>
      <c r="H2" s="32"/>
      <c r="I2" s="44"/>
      <c r="J2" s="31" t="s">
        <v>329</v>
      </c>
      <c r="K2" s="32"/>
      <c r="L2" s="44"/>
      <c r="M2" s="31" t="s">
        <v>330</v>
      </c>
      <c r="N2" s="32"/>
      <c r="O2" s="44"/>
      <c r="P2" s="31" t="s">
        <v>331</v>
      </c>
      <c r="Q2" s="32"/>
      <c r="R2" s="44"/>
      <c r="S2" s="32" t="s">
        <v>332</v>
      </c>
      <c r="T2" s="32"/>
      <c r="U2" s="44"/>
      <c r="V2" s="27" t="s">
        <v>333</v>
      </c>
      <c r="W2" s="27" t="s">
        <v>303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334</v>
      </c>
      <c r="H3" s="4" t="s">
        <v>68</v>
      </c>
      <c r="I3" s="4" t="s">
        <v>294</v>
      </c>
      <c r="J3" s="4" t="s">
        <v>334</v>
      </c>
      <c r="K3" s="4" t="s">
        <v>68</v>
      </c>
      <c r="L3" s="4" t="s">
        <v>294</v>
      </c>
      <c r="M3" s="4" t="s">
        <v>334</v>
      </c>
      <c r="N3" s="4" t="s">
        <v>68</v>
      </c>
      <c r="O3" s="4" t="s">
        <v>294</v>
      </c>
      <c r="P3" s="4" t="s">
        <v>334</v>
      </c>
      <c r="Q3" s="4" t="s">
        <v>68</v>
      </c>
      <c r="R3" s="4" t="s">
        <v>294</v>
      </c>
      <c r="S3" s="4" t="s">
        <v>334</v>
      </c>
      <c r="T3" s="4" t="s">
        <v>68</v>
      </c>
      <c r="U3" s="4" t="s">
        <v>294</v>
      </c>
      <c r="V3" s="46"/>
      <c r="W3" s="46"/>
    </row>
    <row r="4" ht="67.5" spans="1:23">
      <c r="A4" s="34" t="s">
        <v>335</v>
      </c>
      <c r="B4" s="35" t="s">
        <v>307</v>
      </c>
      <c r="C4" s="36"/>
      <c r="D4" s="36" t="s">
        <v>305</v>
      </c>
      <c r="E4" s="35" t="s">
        <v>336</v>
      </c>
      <c r="F4" s="35" t="s">
        <v>63</v>
      </c>
      <c r="G4" s="37" t="s">
        <v>337</v>
      </c>
      <c r="H4" s="37" t="s">
        <v>338</v>
      </c>
      <c r="I4" s="45" t="s">
        <v>339</v>
      </c>
      <c r="J4" s="45" t="s">
        <v>340</v>
      </c>
      <c r="K4" s="37" t="s">
        <v>341</v>
      </c>
      <c r="L4" s="45" t="s">
        <v>342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ht="16.5" spans="1:23">
      <c r="A5" s="38"/>
      <c r="B5" s="39"/>
      <c r="C5" s="38"/>
      <c r="D5" s="38"/>
      <c r="E5" s="39"/>
      <c r="F5" s="39"/>
      <c r="G5" s="31" t="s">
        <v>343</v>
      </c>
      <c r="H5" s="32"/>
      <c r="I5" s="44"/>
      <c r="J5" s="31" t="s">
        <v>344</v>
      </c>
      <c r="K5" s="32"/>
      <c r="L5" s="44"/>
      <c r="M5" s="31" t="s">
        <v>345</v>
      </c>
      <c r="N5" s="32"/>
      <c r="O5" s="44"/>
      <c r="P5" s="31" t="s">
        <v>346</v>
      </c>
      <c r="Q5" s="32"/>
      <c r="R5" s="44"/>
      <c r="S5" s="32" t="s">
        <v>347</v>
      </c>
      <c r="T5" s="32"/>
      <c r="U5" s="44"/>
      <c r="V5" s="15"/>
      <c r="W5" s="15"/>
    </row>
    <row r="6" ht="16.5" spans="1:23">
      <c r="A6" s="38"/>
      <c r="B6" s="39"/>
      <c r="C6" s="38"/>
      <c r="D6" s="38"/>
      <c r="E6" s="39"/>
      <c r="F6" s="39"/>
      <c r="G6" s="4" t="s">
        <v>334</v>
      </c>
      <c r="H6" s="4" t="s">
        <v>68</v>
      </c>
      <c r="I6" s="4" t="s">
        <v>294</v>
      </c>
      <c r="J6" s="4" t="s">
        <v>334</v>
      </c>
      <c r="K6" s="4" t="s">
        <v>68</v>
      </c>
      <c r="L6" s="4" t="s">
        <v>294</v>
      </c>
      <c r="M6" s="4" t="s">
        <v>334</v>
      </c>
      <c r="N6" s="4" t="s">
        <v>68</v>
      </c>
      <c r="O6" s="4" t="s">
        <v>294</v>
      </c>
      <c r="P6" s="4" t="s">
        <v>334</v>
      </c>
      <c r="Q6" s="4" t="s">
        <v>68</v>
      </c>
      <c r="R6" s="4" t="s">
        <v>294</v>
      </c>
      <c r="S6" s="4" t="s">
        <v>334</v>
      </c>
      <c r="T6" s="4" t="s">
        <v>68</v>
      </c>
      <c r="U6" s="4" t="s">
        <v>294</v>
      </c>
      <c r="V6" s="15"/>
      <c r="W6" s="15"/>
    </row>
    <row r="7" spans="1:23">
      <c r="A7" s="40"/>
      <c r="B7" s="41"/>
      <c r="C7" s="40"/>
      <c r="D7" s="40"/>
      <c r="E7" s="41"/>
      <c r="F7" s="41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2" t="s">
        <v>348</v>
      </c>
      <c r="B8" s="42"/>
      <c r="C8" s="42"/>
      <c r="D8" s="42"/>
      <c r="E8" s="42"/>
      <c r="F8" s="42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>
      <c r="A9" s="43"/>
      <c r="B9" s="43"/>
      <c r="C9" s="43"/>
      <c r="D9" s="43"/>
      <c r="E9" s="43"/>
      <c r="F9" s="43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>
      <c r="A10" s="42" t="s">
        <v>349</v>
      </c>
      <c r="B10" s="42"/>
      <c r="C10" s="42"/>
      <c r="D10" s="42"/>
      <c r="E10" s="42"/>
      <c r="F10" s="42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A11" s="43"/>
      <c r="B11" s="43"/>
      <c r="C11" s="43"/>
      <c r="D11" s="43"/>
      <c r="E11" s="43"/>
      <c r="F11" s="4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2" t="s">
        <v>350</v>
      </c>
      <c r="B12" s="42"/>
      <c r="C12" s="42"/>
      <c r="D12" s="42"/>
      <c r="E12" s="42"/>
      <c r="F12" s="42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43"/>
      <c r="B13" s="43"/>
      <c r="C13" s="43"/>
      <c r="D13" s="43"/>
      <c r="E13" s="43"/>
      <c r="F13" s="4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A14" s="42" t="s">
        <v>351</v>
      </c>
      <c r="B14" s="42"/>
      <c r="C14" s="42"/>
      <c r="D14" s="42"/>
      <c r="E14" s="42"/>
      <c r="F14" s="4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3"/>
      <c r="B15" s="43"/>
      <c r="C15" s="43"/>
      <c r="D15" s="43"/>
      <c r="E15" s="43"/>
      <c r="F15" s="4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6" t="s">
        <v>310</v>
      </c>
      <c r="B17" s="17"/>
      <c r="C17" s="17"/>
      <c r="D17" s="17"/>
      <c r="E17" s="18"/>
      <c r="F17" s="19"/>
      <c r="G17" s="25"/>
      <c r="H17" s="30"/>
      <c r="I17" s="30"/>
      <c r="J17" s="16" t="s">
        <v>352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8"/>
      <c r="V17" s="17"/>
      <c r="W17" s="24"/>
    </row>
    <row r="18" ht="16.5" spans="1:23">
      <c r="A18" s="20" t="s">
        <v>353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355</v>
      </c>
      <c r="B2" s="27" t="s">
        <v>290</v>
      </c>
      <c r="C2" s="27" t="s">
        <v>291</v>
      </c>
      <c r="D2" s="27" t="s">
        <v>292</v>
      </c>
      <c r="E2" s="27" t="s">
        <v>293</v>
      </c>
      <c r="F2" s="27" t="s">
        <v>294</v>
      </c>
      <c r="G2" s="26" t="s">
        <v>356</v>
      </c>
      <c r="H2" s="26" t="s">
        <v>357</v>
      </c>
      <c r="I2" s="26" t="s">
        <v>358</v>
      </c>
      <c r="J2" s="26" t="s">
        <v>357</v>
      </c>
      <c r="K2" s="26" t="s">
        <v>359</v>
      </c>
      <c r="L2" s="26" t="s">
        <v>357</v>
      </c>
      <c r="M2" s="27" t="s">
        <v>333</v>
      </c>
      <c r="N2" s="27" t="s">
        <v>303</v>
      </c>
    </row>
    <row r="3" spans="1:14">
      <c r="A3" s="9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6.5" spans="1:14">
      <c r="A4" s="28" t="s">
        <v>355</v>
      </c>
      <c r="B4" s="29" t="s">
        <v>360</v>
      </c>
      <c r="C4" s="29" t="s">
        <v>334</v>
      </c>
      <c r="D4" s="29" t="s">
        <v>292</v>
      </c>
      <c r="E4" s="27" t="s">
        <v>293</v>
      </c>
      <c r="F4" s="27" t="s">
        <v>294</v>
      </c>
      <c r="G4" s="26" t="s">
        <v>356</v>
      </c>
      <c r="H4" s="26" t="s">
        <v>357</v>
      </c>
      <c r="I4" s="26" t="s">
        <v>358</v>
      </c>
      <c r="J4" s="26" t="s">
        <v>357</v>
      </c>
      <c r="K4" s="26" t="s">
        <v>359</v>
      </c>
      <c r="L4" s="26" t="s">
        <v>357</v>
      </c>
      <c r="M4" s="27" t="s">
        <v>333</v>
      </c>
      <c r="N4" s="27" t="s">
        <v>303</v>
      </c>
    </row>
    <row r="5" spans="1:14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6" t="s">
        <v>310</v>
      </c>
      <c r="B11" s="17"/>
      <c r="C11" s="17"/>
      <c r="D11" s="18"/>
      <c r="E11" s="19"/>
      <c r="F11" s="30"/>
      <c r="G11" s="25"/>
      <c r="H11" s="30"/>
      <c r="I11" s="16" t="s">
        <v>352</v>
      </c>
      <c r="J11" s="17"/>
      <c r="K11" s="17"/>
      <c r="L11" s="17"/>
      <c r="M11" s="17"/>
      <c r="N11" s="24"/>
    </row>
    <row r="12" ht="16.5" spans="1:14">
      <c r="A12" s="20" t="s">
        <v>361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5" sqref="I1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362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327</v>
      </c>
      <c r="B2" s="5" t="s">
        <v>294</v>
      </c>
      <c r="C2" s="5" t="s">
        <v>290</v>
      </c>
      <c r="D2" s="5" t="s">
        <v>291</v>
      </c>
      <c r="E2" s="5" t="s">
        <v>292</v>
      </c>
      <c r="F2" s="5" t="s">
        <v>293</v>
      </c>
      <c r="G2" s="4" t="s">
        <v>363</v>
      </c>
      <c r="H2" s="4" t="s">
        <v>364</v>
      </c>
      <c r="I2" s="4" t="s">
        <v>365</v>
      </c>
      <c r="J2" s="4" t="s">
        <v>366</v>
      </c>
      <c r="K2" s="5" t="s">
        <v>333</v>
      </c>
      <c r="L2" s="5" t="s">
        <v>303</v>
      </c>
    </row>
    <row r="3" spans="1:12">
      <c r="A3" s="9" t="s">
        <v>335</v>
      </c>
      <c r="B3" s="9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9" t="s">
        <v>348</v>
      </c>
      <c r="B4" s="9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9" t="s">
        <v>349</v>
      </c>
      <c r="B5" s="9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9" t="s">
        <v>350</v>
      </c>
      <c r="B6" s="9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9" t="s">
        <v>351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6" t="s">
        <v>310</v>
      </c>
      <c r="B11" s="17"/>
      <c r="C11" s="17"/>
      <c r="D11" s="17"/>
      <c r="E11" s="18"/>
      <c r="F11" s="19"/>
      <c r="G11" s="25"/>
      <c r="H11" s="16" t="s">
        <v>352</v>
      </c>
      <c r="I11" s="17"/>
      <c r="J11" s="17"/>
      <c r="K11" s="17"/>
      <c r="L11" s="24"/>
    </row>
    <row r="12" ht="16.5" spans="1:12">
      <c r="A12" s="20" t="s">
        <v>367</v>
      </c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7" sqref="E1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289</v>
      </c>
      <c r="B2" s="5" t="s">
        <v>294</v>
      </c>
      <c r="C2" s="5" t="s">
        <v>334</v>
      </c>
      <c r="D2" s="5" t="s">
        <v>292</v>
      </c>
      <c r="E2" s="5" t="s">
        <v>293</v>
      </c>
      <c r="F2" s="4" t="s">
        <v>369</v>
      </c>
      <c r="G2" s="4" t="s">
        <v>316</v>
      </c>
      <c r="H2" s="6" t="s">
        <v>317</v>
      </c>
      <c r="I2" s="22" t="s">
        <v>319</v>
      </c>
    </row>
    <row r="3" s="1" customFormat="1" ht="16.5" spans="1:9">
      <c r="A3" s="4"/>
      <c r="B3" s="7"/>
      <c r="C3" s="7"/>
      <c r="D3" s="7"/>
      <c r="E3" s="7"/>
      <c r="F3" s="4" t="s">
        <v>370</v>
      </c>
      <c r="G3" s="4" t="s">
        <v>320</v>
      </c>
      <c r="H3" s="8"/>
      <c r="I3" s="23"/>
    </row>
    <row r="4" ht="42.75" spans="1:9">
      <c r="A4" s="9">
        <v>1</v>
      </c>
      <c r="B4" s="10" t="s">
        <v>371</v>
      </c>
      <c r="C4" s="11" t="s">
        <v>372</v>
      </c>
      <c r="D4" s="11" t="s">
        <v>373</v>
      </c>
      <c r="E4" s="12" t="s">
        <v>374</v>
      </c>
      <c r="F4" s="13">
        <v>0.01</v>
      </c>
      <c r="G4" s="14">
        <v>0.01</v>
      </c>
      <c r="H4" s="15"/>
      <c r="I4" s="15"/>
    </row>
    <row r="5" spans="1:9">
      <c r="A5" s="9"/>
      <c r="B5" s="9"/>
      <c r="C5" s="15"/>
      <c r="D5" s="15"/>
      <c r="E5" s="15"/>
      <c r="F5" s="15"/>
      <c r="G5" s="15"/>
      <c r="H5" s="15"/>
      <c r="I5" s="15"/>
    </row>
    <row r="6" spans="1:9">
      <c r="A6" s="9"/>
      <c r="B6" s="9"/>
      <c r="C6" s="15"/>
      <c r="D6" s="15"/>
      <c r="E6" s="15"/>
      <c r="F6" s="15"/>
      <c r="G6" s="15"/>
      <c r="H6" s="15"/>
      <c r="I6" s="15"/>
    </row>
    <row r="7" spans="1:9">
      <c r="A7" s="9"/>
      <c r="B7" s="9"/>
      <c r="C7" s="15"/>
      <c r="D7" s="15"/>
      <c r="E7" s="15"/>
      <c r="F7" s="15"/>
      <c r="G7" s="15"/>
      <c r="H7" s="15"/>
      <c r="I7" s="15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6" t="s">
        <v>310</v>
      </c>
      <c r="B12" s="17"/>
      <c r="C12" s="17"/>
      <c r="D12" s="18"/>
      <c r="E12" s="19"/>
      <c r="F12" s="16" t="s">
        <v>352</v>
      </c>
      <c r="G12" s="17"/>
      <c r="H12" s="18"/>
      <c r="I12" s="24"/>
    </row>
    <row r="13" ht="16.5" spans="1:9">
      <c r="A13" s="20" t="s">
        <v>375</v>
      </c>
      <c r="B13" s="20"/>
      <c r="C13" s="21"/>
      <c r="D13" s="21"/>
      <c r="E13" s="21"/>
      <c r="F13" s="21"/>
      <c r="G13" s="21"/>
      <c r="H13" s="21"/>
      <c r="I13" s="2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56" t="s">
        <v>35</v>
      </c>
      <c r="C2" s="357"/>
      <c r="D2" s="357"/>
      <c r="E2" s="357"/>
      <c r="F2" s="357"/>
      <c r="G2" s="357"/>
      <c r="H2" s="357"/>
      <c r="I2" s="371"/>
    </row>
    <row r="3" ht="27.95" customHeight="1" spans="2:9">
      <c r="B3" s="358"/>
      <c r="C3" s="359"/>
      <c r="D3" s="360" t="s">
        <v>36</v>
      </c>
      <c r="E3" s="361"/>
      <c r="F3" s="362" t="s">
        <v>37</v>
      </c>
      <c r="G3" s="363"/>
      <c r="H3" s="360" t="s">
        <v>38</v>
      </c>
      <c r="I3" s="372"/>
    </row>
    <row r="4" ht="27.95" customHeight="1" spans="2:9">
      <c r="B4" s="358" t="s">
        <v>39</v>
      </c>
      <c r="C4" s="359" t="s">
        <v>40</v>
      </c>
      <c r="D4" s="359" t="s">
        <v>41</v>
      </c>
      <c r="E4" s="359" t="s">
        <v>42</v>
      </c>
      <c r="F4" s="364" t="s">
        <v>41</v>
      </c>
      <c r="G4" s="364" t="s">
        <v>42</v>
      </c>
      <c r="H4" s="359" t="s">
        <v>41</v>
      </c>
      <c r="I4" s="373" t="s">
        <v>42</v>
      </c>
    </row>
    <row r="5" ht="27.95" customHeight="1" spans="2:9">
      <c r="B5" s="365" t="s">
        <v>43</v>
      </c>
      <c r="C5" s="9">
        <v>13</v>
      </c>
      <c r="D5" s="9">
        <v>0</v>
      </c>
      <c r="E5" s="9">
        <v>1</v>
      </c>
      <c r="F5" s="366">
        <v>0</v>
      </c>
      <c r="G5" s="366">
        <v>1</v>
      </c>
      <c r="H5" s="9">
        <v>1</v>
      </c>
      <c r="I5" s="374">
        <v>2</v>
      </c>
    </row>
    <row r="6" ht="27.95" customHeight="1" spans="2:9">
      <c r="B6" s="365" t="s">
        <v>44</v>
      </c>
      <c r="C6" s="9">
        <v>20</v>
      </c>
      <c r="D6" s="9">
        <v>0</v>
      </c>
      <c r="E6" s="9">
        <v>1</v>
      </c>
      <c r="F6" s="366">
        <v>1</v>
      </c>
      <c r="G6" s="366">
        <v>2</v>
      </c>
      <c r="H6" s="9">
        <v>2</v>
      </c>
      <c r="I6" s="374">
        <v>3</v>
      </c>
    </row>
    <row r="7" ht="27.95" customHeight="1" spans="2:9">
      <c r="B7" s="365" t="s">
        <v>45</v>
      </c>
      <c r="C7" s="9">
        <v>32</v>
      </c>
      <c r="D7" s="9">
        <v>0</v>
      </c>
      <c r="E7" s="9">
        <v>1</v>
      </c>
      <c r="F7" s="366">
        <v>2</v>
      </c>
      <c r="G7" s="366">
        <v>3</v>
      </c>
      <c r="H7" s="9">
        <v>3</v>
      </c>
      <c r="I7" s="374">
        <v>4</v>
      </c>
    </row>
    <row r="8" ht="27.95" customHeight="1" spans="2:9">
      <c r="B8" s="365" t="s">
        <v>46</v>
      </c>
      <c r="C8" s="9">
        <v>50</v>
      </c>
      <c r="D8" s="9">
        <v>1</v>
      </c>
      <c r="E8" s="9">
        <v>2</v>
      </c>
      <c r="F8" s="366">
        <v>3</v>
      </c>
      <c r="G8" s="366">
        <v>4</v>
      </c>
      <c r="H8" s="9">
        <v>5</v>
      </c>
      <c r="I8" s="374">
        <v>6</v>
      </c>
    </row>
    <row r="9" ht="27.95" customHeight="1" spans="2:9">
      <c r="B9" s="365" t="s">
        <v>47</v>
      </c>
      <c r="C9" s="9">
        <v>80</v>
      </c>
      <c r="D9" s="9">
        <v>2</v>
      </c>
      <c r="E9" s="9">
        <v>3</v>
      </c>
      <c r="F9" s="366">
        <v>5</v>
      </c>
      <c r="G9" s="366">
        <v>6</v>
      </c>
      <c r="H9" s="9">
        <v>7</v>
      </c>
      <c r="I9" s="374">
        <v>8</v>
      </c>
    </row>
    <row r="10" ht="27.95" customHeight="1" spans="2:9">
      <c r="B10" s="365" t="s">
        <v>48</v>
      </c>
      <c r="C10" s="9">
        <v>125</v>
      </c>
      <c r="D10" s="9">
        <v>3</v>
      </c>
      <c r="E10" s="9">
        <v>4</v>
      </c>
      <c r="F10" s="366">
        <v>7</v>
      </c>
      <c r="G10" s="366">
        <v>8</v>
      </c>
      <c r="H10" s="9">
        <v>10</v>
      </c>
      <c r="I10" s="374">
        <v>11</v>
      </c>
    </row>
    <row r="11" ht="27.95" customHeight="1" spans="2:9">
      <c r="B11" s="365" t="s">
        <v>49</v>
      </c>
      <c r="C11" s="9">
        <v>200</v>
      </c>
      <c r="D11" s="9">
        <v>5</v>
      </c>
      <c r="E11" s="9">
        <v>6</v>
      </c>
      <c r="F11" s="366">
        <v>10</v>
      </c>
      <c r="G11" s="366">
        <v>11</v>
      </c>
      <c r="H11" s="9">
        <v>14</v>
      </c>
      <c r="I11" s="374">
        <v>15</v>
      </c>
    </row>
    <row r="12" ht="27.95" customHeight="1" spans="2:9">
      <c r="B12" s="367" t="s">
        <v>50</v>
      </c>
      <c r="C12" s="368">
        <v>315</v>
      </c>
      <c r="D12" s="368">
        <v>7</v>
      </c>
      <c r="E12" s="368">
        <v>8</v>
      </c>
      <c r="F12" s="369">
        <v>14</v>
      </c>
      <c r="G12" s="369">
        <v>15</v>
      </c>
      <c r="H12" s="368">
        <v>21</v>
      </c>
      <c r="I12" s="375">
        <v>22</v>
      </c>
    </row>
    <row r="14" spans="2:4">
      <c r="B14" s="370" t="s">
        <v>51</v>
      </c>
      <c r="C14" s="370"/>
      <c r="D14" s="37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37" workbookViewId="0">
      <selection activeCell="B8" sqref="B8:C8"/>
    </sheetView>
  </sheetViews>
  <sheetFormatPr defaultColWidth="10.375" defaultRowHeight="16.5" customHeight="1"/>
  <cols>
    <col min="1" max="1" width="11.125" style="245" customWidth="1"/>
    <col min="2" max="9" width="10.375" style="245"/>
    <col min="10" max="10" width="8.875" style="245" customWidth="1"/>
    <col min="11" max="11" width="12" style="245" customWidth="1"/>
    <col min="12" max="16384" width="10.375" style="245"/>
  </cols>
  <sheetData>
    <row r="1" ht="21" spans="1:11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ht="15" spans="1:11">
      <c r="A2" s="247" t="s">
        <v>53</v>
      </c>
      <c r="B2" s="248" t="s">
        <v>54</v>
      </c>
      <c r="C2" s="248"/>
      <c r="D2" s="249" t="s">
        <v>55</v>
      </c>
      <c r="E2" s="249"/>
      <c r="F2" s="248" t="s">
        <v>56</v>
      </c>
      <c r="G2" s="248"/>
      <c r="H2" s="250" t="s">
        <v>57</v>
      </c>
      <c r="I2" s="329" t="s">
        <v>58</v>
      </c>
      <c r="J2" s="329"/>
      <c r="K2" s="330"/>
    </row>
    <row r="3" ht="14.25" spans="1:11">
      <c r="A3" s="251" t="s">
        <v>59</v>
      </c>
      <c r="B3" s="252"/>
      <c r="C3" s="253"/>
      <c r="D3" s="254" t="s">
        <v>60</v>
      </c>
      <c r="E3" s="255"/>
      <c r="F3" s="255"/>
      <c r="G3" s="256"/>
      <c r="H3" s="254" t="s">
        <v>61</v>
      </c>
      <c r="I3" s="255"/>
      <c r="J3" s="255"/>
      <c r="K3" s="256"/>
    </row>
    <row r="4" ht="14.25" spans="1:11">
      <c r="A4" s="257" t="s">
        <v>62</v>
      </c>
      <c r="B4" s="258" t="s">
        <v>63</v>
      </c>
      <c r="C4" s="259"/>
      <c r="D4" s="257" t="s">
        <v>64</v>
      </c>
      <c r="E4" s="260"/>
      <c r="F4" s="261">
        <v>44745</v>
      </c>
      <c r="G4" s="262"/>
      <c r="H4" s="257" t="s">
        <v>65</v>
      </c>
      <c r="I4" s="260"/>
      <c r="J4" s="258" t="s">
        <v>66</v>
      </c>
      <c r="K4" s="259" t="s">
        <v>67</v>
      </c>
    </row>
    <row r="5" ht="14.25" spans="1:11">
      <c r="A5" s="263" t="s">
        <v>68</v>
      </c>
      <c r="B5" s="258" t="s">
        <v>69</v>
      </c>
      <c r="C5" s="259"/>
      <c r="D5" s="257" t="s">
        <v>70</v>
      </c>
      <c r="E5" s="260"/>
      <c r="F5" s="261">
        <v>44695</v>
      </c>
      <c r="G5" s="262"/>
      <c r="H5" s="257" t="s">
        <v>71</v>
      </c>
      <c r="I5" s="260"/>
      <c r="J5" s="258" t="s">
        <v>66</v>
      </c>
      <c r="K5" s="259" t="s">
        <v>67</v>
      </c>
    </row>
    <row r="6" ht="14.25" spans="1:11">
      <c r="A6" s="257" t="s">
        <v>72</v>
      </c>
      <c r="B6" s="264">
        <v>2</v>
      </c>
      <c r="C6" s="265">
        <v>6</v>
      </c>
      <c r="D6" s="263" t="s">
        <v>73</v>
      </c>
      <c r="E6" s="266"/>
      <c r="F6" s="261">
        <v>44705</v>
      </c>
      <c r="G6" s="262"/>
      <c r="H6" s="257" t="s">
        <v>74</v>
      </c>
      <c r="I6" s="260"/>
      <c r="J6" s="258" t="s">
        <v>66</v>
      </c>
      <c r="K6" s="259" t="s">
        <v>67</v>
      </c>
    </row>
    <row r="7" ht="14.25" spans="1:11">
      <c r="A7" s="257" t="s">
        <v>75</v>
      </c>
      <c r="B7" s="267">
        <v>2300</v>
      </c>
      <c r="C7" s="268"/>
      <c r="D7" s="263" t="s">
        <v>76</v>
      </c>
      <c r="E7" s="269"/>
      <c r="F7" s="261">
        <v>44709</v>
      </c>
      <c r="G7" s="262"/>
      <c r="H7" s="257" t="s">
        <v>77</v>
      </c>
      <c r="I7" s="260"/>
      <c r="J7" s="258" t="s">
        <v>66</v>
      </c>
      <c r="K7" s="259" t="s">
        <v>67</v>
      </c>
    </row>
    <row r="8" ht="15" spans="1:11">
      <c r="A8" s="270" t="s">
        <v>78</v>
      </c>
      <c r="B8" s="271" t="s">
        <v>79</v>
      </c>
      <c r="C8" s="272"/>
      <c r="D8" s="273" t="s">
        <v>80</v>
      </c>
      <c r="E8" s="274"/>
      <c r="F8" s="275">
        <v>44741</v>
      </c>
      <c r="G8" s="276"/>
      <c r="H8" s="273" t="s">
        <v>81</v>
      </c>
      <c r="I8" s="274"/>
      <c r="J8" s="331" t="s">
        <v>66</v>
      </c>
      <c r="K8" s="332" t="s">
        <v>67</v>
      </c>
    </row>
    <row r="9" ht="15" spans="1:11">
      <c r="A9" s="277" t="s">
        <v>82</v>
      </c>
      <c r="B9" s="278"/>
      <c r="C9" s="278"/>
      <c r="D9" s="278"/>
      <c r="E9" s="278"/>
      <c r="F9" s="278"/>
      <c r="G9" s="278"/>
      <c r="H9" s="278"/>
      <c r="I9" s="278"/>
      <c r="J9" s="278"/>
      <c r="K9" s="333"/>
    </row>
    <row r="10" ht="15" spans="1:11">
      <c r="A10" s="279" t="s">
        <v>83</v>
      </c>
      <c r="B10" s="280"/>
      <c r="C10" s="280"/>
      <c r="D10" s="280"/>
      <c r="E10" s="280"/>
      <c r="F10" s="280"/>
      <c r="G10" s="280"/>
      <c r="H10" s="280"/>
      <c r="I10" s="280"/>
      <c r="J10" s="280"/>
      <c r="K10" s="334"/>
    </row>
    <row r="11" ht="14.25" spans="1:11">
      <c r="A11" s="281" t="s">
        <v>84</v>
      </c>
      <c r="B11" s="282" t="s">
        <v>85</v>
      </c>
      <c r="C11" s="283" t="s">
        <v>86</v>
      </c>
      <c r="D11" s="284"/>
      <c r="E11" s="285" t="s">
        <v>87</v>
      </c>
      <c r="F11" s="282" t="s">
        <v>85</v>
      </c>
      <c r="G11" s="283" t="s">
        <v>86</v>
      </c>
      <c r="H11" s="283" t="s">
        <v>88</v>
      </c>
      <c r="I11" s="285" t="s">
        <v>89</v>
      </c>
      <c r="J11" s="282" t="s">
        <v>85</v>
      </c>
      <c r="K11" s="335" t="s">
        <v>86</v>
      </c>
    </row>
    <row r="12" ht="14.25" spans="1:11">
      <c r="A12" s="263" t="s">
        <v>90</v>
      </c>
      <c r="B12" s="286" t="s">
        <v>85</v>
      </c>
      <c r="C12" s="258" t="s">
        <v>86</v>
      </c>
      <c r="D12" s="269"/>
      <c r="E12" s="266" t="s">
        <v>91</v>
      </c>
      <c r="F12" s="286" t="s">
        <v>85</v>
      </c>
      <c r="G12" s="258" t="s">
        <v>86</v>
      </c>
      <c r="H12" s="258" t="s">
        <v>88</v>
      </c>
      <c r="I12" s="266" t="s">
        <v>92</v>
      </c>
      <c r="J12" s="286" t="s">
        <v>85</v>
      </c>
      <c r="K12" s="259" t="s">
        <v>86</v>
      </c>
    </row>
    <row r="13" ht="14.25" spans="1:11">
      <c r="A13" s="263" t="s">
        <v>93</v>
      </c>
      <c r="B13" s="286" t="s">
        <v>85</v>
      </c>
      <c r="C13" s="258" t="s">
        <v>86</v>
      </c>
      <c r="D13" s="269"/>
      <c r="E13" s="266" t="s">
        <v>94</v>
      </c>
      <c r="F13" s="258" t="s">
        <v>95</v>
      </c>
      <c r="G13" s="258" t="s">
        <v>96</v>
      </c>
      <c r="H13" s="258" t="s">
        <v>88</v>
      </c>
      <c r="I13" s="266" t="s">
        <v>97</v>
      </c>
      <c r="J13" s="286" t="s">
        <v>85</v>
      </c>
      <c r="K13" s="259" t="s">
        <v>86</v>
      </c>
    </row>
    <row r="14" ht="15" spans="1:11">
      <c r="A14" s="273" t="s">
        <v>98</v>
      </c>
      <c r="B14" s="274"/>
      <c r="C14" s="274"/>
      <c r="D14" s="274"/>
      <c r="E14" s="274"/>
      <c r="F14" s="274"/>
      <c r="G14" s="274"/>
      <c r="H14" s="274"/>
      <c r="I14" s="274"/>
      <c r="J14" s="274"/>
      <c r="K14" s="336"/>
    </row>
    <row r="15" ht="15" spans="1:11">
      <c r="A15" s="279" t="s">
        <v>99</v>
      </c>
      <c r="B15" s="280"/>
      <c r="C15" s="280"/>
      <c r="D15" s="280"/>
      <c r="E15" s="280"/>
      <c r="F15" s="280"/>
      <c r="G15" s="280"/>
      <c r="H15" s="280"/>
      <c r="I15" s="280"/>
      <c r="J15" s="280"/>
      <c r="K15" s="334"/>
    </row>
    <row r="16" ht="14.25" spans="1:11">
      <c r="A16" s="287" t="s">
        <v>100</v>
      </c>
      <c r="B16" s="283" t="s">
        <v>95</v>
      </c>
      <c r="C16" s="283" t="s">
        <v>96</v>
      </c>
      <c r="D16" s="288"/>
      <c r="E16" s="289" t="s">
        <v>101</v>
      </c>
      <c r="F16" s="283" t="s">
        <v>95</v>
      </c>
      <c r="G16" s="283" t="s">
        <v>96</v>
      </c>
      <c r="H16" s="290"/>
      <c r="I16" s="289" t="s">
        <v>102</v>
      </c>
      <c r="J16" s="283" t="s">
        <v>95</v>
      </c>
      <c r="K16" s="335" t="s">
        <v>96</v>
      </c>
    </row>
    <row r="17" customHeight="1" spans="1:22">
      <c r="A17" s="291" t="s">
        <v>103</v>
      </c>
      <c r="B17" s="258" t="s">
        <v>95</v>
      </c>
      <c r="C17" s="258" t="s">
        <v>96</v>
      </c>
      <c r="D17" s="292"/>
      <c r="E17" s="293" t="s">
        <v>104</v>
      </c>
      <c r="F17" s="258" t="s">
        <v>95</v>
      </c>
      <c r="G17" s="258" t="s">
        <v>96</v>
      </c>
      <c r="H17" s="294"/>
      <c r="I17" s="293" t="s">
        <v>105</v>
      </c>
      <c r="J17" s="258" t="s">
        <v>95</v>
      </c>
      <c r="K17" s="259" t="s">
        <v>96</v>
      </c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</row>
    <row r="18" ht="18" customHeight="1" spans="1:11">
      <c r="A18" s="295" t="s">
        <v>106</v>
      </c>
      <c r="B18" s="296"/>
      <c r="C18" s="296"/>
      <c r="D18" s="296"/>
      <c r="E18" s="296"/>
      <c r="F18" s="296"/>
      <c r="G18" s="296"/>
      <c r="H18" s="296"/>
      <c r="I18" s="296"/>
      <c r="J18" s="296"/>
      <c r="K18" s="338"/>
    </row>
    <row r="19" s="244" customFormat="1" ht="18" customHeight="1" spans="1:11">
      <c r="A19" s="279" t="s">
        <v>107</v>
      </c>
      <c r="B19" s="280"/>
      <c r="C19" s="280"/>
      <c r="D19" s="280"/>
      <c r="E19" s="280"/>
      <c r="F19" s="280"/>
      <c r="G19" s="280"/>
      <c r="H19" s="280"/>
      <c r="I19" s="280"/>
      <c r="J19" s="280"/>
      <c r="K19" s="334"/>
    </row>
    <row r="20" customHeight="1" spans="1:11">
      <c r="A20" s="297" t="s">
        <v>108</v>
      </c>
      <c r="B20" s="298"/>
      <c r="C20" s="298"/>
      <c r="D20" s="298"/>
      <c r="E20" s="298"/>
      <c r="F20" s="298"/>
      <c r="G20" s="298"/>
      <c r="H20" s="298"/>
      <c r="I20" s="298"/>
      <c r="J20" s="298"/>
      <c r="K20" s="339"/>
    </row>
    <row r="21" ht="21.75" customHeight="1" spans="1:11">
      <c r="A21" s="299" t="s">
        <v>109</v>
      </c>
      <c r="B21" s="293" t="s">
        <v>110</v>
      </c>
      <c r="C21" s="293" t="s">
        <v>111</v>
      </c>
      <c r="D21" s="293" t="s">
        <v>112</v>
      </c>
      <c r="E21" s="293" t="s">
        <v>113</v>
      </c>
      <c r="F21" s="293" t="s">
        <v>114</v>
      </c>
      <c r="G21" s="293" t="s">
        <v>115</v>
      </c>
      <c r="H21" s="293" t="s">
        <v>116</v>
      </c>
      <c r="I21" s="293" t="s">
        <v>117</v>
      </c>
      <c r="J21" s="293" t="s">
        <v>118</v>
      </c>
      <c r="K21" s="340" t="s">
        <v>119</v>
      </c>
    </row>
    <row r="22" customHeight="1" spans="1:11">
      <c r="A22" s="300" t="s">
        <v>120</v>
      </c>
      <c r="B22" s="301"/>
      <c r="C22" s="301"/>
      <c r="D22" s="301">
        <v>1</v>
      </c>
      <c r="E22" s="301">
        <v>1</v>
      </c>
      <c r="F22" s="301">
        <v>1</v>
      </c>
      <c r="G22" s="301">
        <v>1</v>
      </c>
      <c r="H22" s="301">
        <v>1</v>
      </c>
      <c r="I22" s="301">
        <v>1</v>
      </c>
      <c r="J22" s="301"/>
      <c r="K22" s="341"/>
    </row>
    <row r="23" customHeight="1" spans="1:11">
      <c r="A23" s="300" t="s">
        <v>121</v>
      </c>
      <c r="B23" s="301"/>
      <c r="C23" s="301"/>
      <c r="D23" s="301">
        <v>1</v>
      </c>
      <c r="E23" s="301">
        <v>1</v>
      </c>
      <c r="F23" s="301">
        <v>1</v>
      </c>
      <c r="G23" s="301">
        <v>1</v>
      </c>
      <c r="H23" s="301">
        <v>1</v>
      </c>
      <c r="I23" s="301">
        <v>1</v>
      </c>
      <c r="J23" s="301"/>
      <c r="K23" s="342"/>
    </row>
    <row r="24" customHeight="1" spans="1:11">
      <c r="A24" s="300"/>
      <c r="B24" s="301"/>
      <c r="C24" s="301"/>
      <c r="D24" s="301"/>
      <c r="E24" s="301"/>
      <c r="F24" s="301"/>
      <c r="G24" s="301"/>
      <c r="H24" s="301"/>
      <c r="I24" s="301"/>
      <c r="J24" s="301"/>
      <c r="K24" s="342"/>
    </row>
    <row r="25" customHeight="1" spans="1:1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43"/>
    </row>
    <row r="26" customHeight="1" spans="1:11">
      <c r="A26" s="300"/>
      <c r="B26" s="301"/>
      <c r="C26" s="301"/>
      <c r="D26" s="301"/>
      <c r="E26" s="301"/>
      <c r="F26" s="301"/>
      <c r="G26" s="301"/>
      <c r="H26" s="301"/>
      <c r="I26" s="301"/>
      <c r="J26" s="301"/>
      <c r="K26" s="343"/>
    </row>
    <row r="27" customHeight="1" spans="1:11">
      <c r="A27" s="300"/>
      <c r="B27" s="301"/>
      <c r="C27" s="301"/>
      <c r="D27" s="301"/>
      <c r="E27" s="301"/>
      <c r="F27" s="301"/>
      <c r="G27" s="301"/>
      <c r="H27" s="301"/>
      <c r="I27" s="301"/>
      <c r="J27" s="301"/>
      <c r="K27" s="343"/>
    </row>
    <row r="28" customHeight="1" spans="1:11">
      <c r="A28" s="300"/>
      <c r="B28" s="301"/>
      <c r="C28" s="301"/>
      <c r="D28" s="301"/>
      <c r="E28" s="301"/>
      <c r="F28" s="301"/>
      <c r="G28" s="301"/>
      <c r="H28" s="301"/>
      <c r="I28" s="301"/>
      <c r="J28" s="301"/>
      <c r="K28" s="343"/>
    </row>
    <row r="29" ht="18" customHeight="1" spans="1:11">
      <c r="A29" s="302" t="s">
        <v>122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44"/>
    </row>
    <row r="30" ht="18.75" customHeight="1" spans="1:11">
      <c r="A30" s="304" t="s">
        <v>123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4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46"/>
    </row>
    <row r="32" ht="18" customHeight="1" spans="1:11">
      <c r="A32" s="302" t="s">
        <v>124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44"/>
    </row>
    <row r="33" ht="14.25" spans="1:11">
      <c r="A33" s="308" t="s">
        <v>125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47"/>
    </row>
    <row r="34" ht="15" spans="1:11">
      <c r="A34" s="178" t="s">
        <v>126</v>
      </c>
      <c r="B34" s="180"/>
      <c r="C34" s="258" t="s">
        <v>66</v>
      </c>
      <c r="D34" s="258" t="s">
        <v>67</v>
      </c>
      <c r="E34" s="310" t="s">
        <v>127</v>
      </c>
      <c r="F34" s="311"/>
      <c r="G34" s="311"/>
      <c r="H34" s="311"/>
      <c r="I34" s="311"/>
      <c r="J34" s="311"/>
      <c r="K34" s="348"/>
    </row>
    <row r="35" ht="15" spans="1:11">
      <c r="A35" s="312" t="s">
        <v>128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4.25" spans="1:11">
      <c r="A36" s="313" t="s">
        <v>129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49"/>
    </row>
    <row r="37" ht="14.25" spans="1:11">
      <c r="A37" s="315" t="s">
        <v>130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50"/>
    </row>
    <row r="38" ht="14.25" spans="1:11">
      <c r="A38" s="315" t="s">
        <v>131</v>
      </c>
      <c r="B38" s="316"/>
      <c r="C38" s="316"/>
      <c r="D38" s="316"/>
      <c r="E38" s="316"/>
      <c r="F38" s="316"/>
      <c r="G38" s="316"/>
      <c r="H38" s="316"/>
      <c r="I38" s="316"/>
      <c r="J38" s="316"/>
      <c r="K38" s="350"/>
    </row>
    <row r="39" ht="14.25" spans="1:11">
      <c r="A39" s="315" t="s">
        <v>132</v>
      </c>
      <c r="B39" s="316"/>
      <c r="C39" s="316"/>
      <c r="D39" s="316"/>
      <c r="E39" s="316"/>
      <c r="F39" s="316"/>
      <c r="G39" s="316"/>
      <c r="H39" s="316"/>
      <c r="I39" s="316"/>
      <c r="J39" s="316"/>
      <c r="K39" s="350"/>
    </row>
    <row r="40" ht="14.25" spans="1:11">
      <c r="A40" s="315" t="s">
        <v>133</v>
      </c>
      <c r="B40" s="316"/>
      <c r="C40" s="316"/>
      <c r="D40" s="316"/>
      <c r="E40" s="316"/>
      <c r="F40" s="316"/>
      <c r="G40" s="316"/>
      <c r="H40" s="316"/>
      <c r="I40" s="316"/>
      <c r="J40" s="316"/>
      <c r="K40" s="350"/>
    </row>
    <row r="41" ht="14.25" spans="1:11">
      <c r="A41" s="315"/>
      <c r="B41" s="316"/>
      <c r="C41" s="316"/>
      <c r="D41" s="316"/>
      <c r="E41" s="316"/>
      <c r="F41" s="316"/>
      <c r="G41" s="316"/>
      <c r="H41" s="316"/>
      <c r="I41" s="316"/>
      <c r="J41" s="316"/>
      <c r="K41" s="350"/>
    </row>
    <row r="42" ht="14.25" spans="1:11">
      <c r="A42" s="315"/>
      <c r="B42" s="316"/>
      <c r="C42" s="316"/>
      <c r="D42" s="316"/>
      <c r="E42" s="316"/>
      <c r="F42" s="316"/>
      <c r="G42" s="316"/>
      <c r="H42" s="316"/>
      <c r="I42" s="316"/>
      <c r="J42" s="316"/>
      <c r="K42" s="350"/>
    </row>
    <row r="43" ht="15" spans="1:11">
      <c r="A43" s="317" t="s">
        <v>134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51"/>
    </row>
    <row r="44" ht="15" spans="1:11">
      <c r="A44" s="279" t="s">
        <v>135</v>
      </c>
      <c r="B44" s="280"/>
      <c r="C44" s="280"/>
      <c r="D44" s="280"/>
      <c r="E44" s="280"/>
      <c r="F44" s="280"/>
      <c r="G44" s="280"/>
      <c r="H44" s="280"/>
      <c r="I44" s="280"/>
      <c r="J44" s="280"/>
      <c r="K44" s="334"/>
    </row>
    <row r="45" ht="14.25" spans="1:11">
      <c r="A45" s="287" t="s">
        <v>136</v>
      </c>
      <c r="B45" s="283" t="s">
        <v>95</v>
      </c>
      <c r="C45" s="283" t="s">
        <v>96</v>
      </c>
      <c r="D45" s="283" t="s">
        <v>88</v>
      </c>
      <c r="E45" s="289" t="s">
        <v>137</v>
      </c>
      <c r="F45" s="283" t="s">
        <v>95</v>
      </c>
      <c r="G45" s="283" t="s">
        <v>96</v>
      </c>
      <c r="H45" s="283" t="s">
        <v>88</v>
      </c>
      <c r="I45" s="289" t="s">
        <v>138</v>
      </c>
      <c r="J45" s="283" t="s">
        <v>95</v>
      </c>
      <c r="K45" s="335" t="s">
        <v>96</v>
      </c>
    </row>
    <row r="46" ht="14.25" spans="1:11">
      <c r="A46" s="291" t="s">
        <v>87</v>
      </c>
      <c r="B46" s="258" t="s">
        <v>95</v>
      </c>
      <c r="C46" s="258" t="s">
        <v>96</v>
      </c>
      <c r="D46" s="258" t="s">
        <v>88</v>
      </c>
      <c r="E46" s="293" t="s">
        <v>94</v>
      </c>
      <c r="F46" s="258" t="s">
        <v>95</v>
      </c>
      <c r="G46" s="258" t="s">
        <v>96</v>
      </c>
      <c r="H46" s="258" t="s">
        <v>88</v>
      </c>
      <c r="I46" s="293" t="s">
        <v>105</v>
      </c>
      <c r="J46" s="258" t="s">
        <v>95</v>
      </c>
      <c r="K46" s="259" t="s">
        <v>96</v>
      </c>
    </row>
    <row r="47" ht="15" spans="1:11">
      <c r="A47" s="273" t="s">
        <v>98</v>
      </c>
      <c r="B47" s="274"/>
      <c r="C47" s="274"/>
      <c r="D47" s="274"/>
      <c r="E47" s="274"/>
      <c r="F47" s="274"/>
      <c r="G47" s="274"/>
      <c r="H47" s="274"/>
      <c r="I47" s="274"/>
      <c r="J47" s="274"/>
      <c r="K47" s="336"/>
    </row>
    <row r="48" ht="15" spans="1:11">
      <c r="A48" s="312" t="s">
        <v>139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49"/>
    </row>
    <row r="50" ht="15" spans="1:11">
      <c r="A50" s="319" t="s">
        <v>140</v>
      </c>
      <c r="B50" s="320" t="s">
        <v>141</v>
      </c>
      <c r="C50" s="320"/>
      <c r="D50" s="321" t="s">
        <v>142</v>
      </c>
      <c r="E50" s="322"/>
      <c r="F50" s="323" t="s">
        <v>143</v>
      </c>
      <c r="G50" s="324"/>
      <c r="H50" s="325" t="s">
        <v>144</v>
      </c>
      <c r="I50" s="352"/>
      <c r="J50" s="353"/>
      <c r="K50" s="354"/>
    </row>
    <row r="51" ht="15" spans="1:11">
      <c r="A51" s="312" t="s">
        <v>145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" spans="1:11">
      <c r="A52" s="326"/>
      <c r="B52" s="327"/>
      <c r="C52" s="327"/>
      <c r="D52" s="327"/>
      <c r="E52" s="327"/>
      <c r="F52" s="327"/>
      <c r="G52" s="327"/>
      <c r="H52" s="327"/>
      <c r="I52" s="327"/>
      <c r="J52" s="327"/>
      <c r="K52" s="355"/>
    </row>
    <row r="53" ht="15" spans="1:11">
      <c r="A53" s="319" t="s">
        <v>140</v>
      </c>
      <c r="B53" s="320" t="s">
        <v>141</v>
      </c>
      <c r="C53" s="320"/>
      <c r="D53" s="321" t="s">
        <v>142</v>
      </c>
      <c r="E53" s="328" t="s">
        <v>146</v>
      </c>
      <c r="F53" s="323" t="s">
        <v>147</v>
      </c>
      <c r="G53" s="324" t="s">
        <v>148</v>
      </c>
      <c r="H53" s="325" t="s">
        <v>144</v>
      </c>
      <c r="I53" s="352"/>
      <c r="J53" s="353" t="s">
        <v>149</v>
      </c>
      <c r="K53" s="35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4" workbookViewId="0">
      <selection activeCell="K15" sqref="K15"/>
    </sheetView>
  </sheetViews>
  <sheetFormatPr defaultColWidth="9" defaultRowHeight="26.1" customHeight="1"/>
  <cols>
    <col min="1" max="1" width="17.125" style="117" customWidth="1"/>
    <col min="2" max="7" width="9.375" style="117" customWidth="1"/>
    <col min="8" max="8" width="1.375" style="117" customWidth="1"/>
    <col min="9" max="9" width="16.5" style="117" customWidth="1"/>
    <col min="10" max="10" width="17" style="117" customWidth="1"/>
    <col min="11" max="11" width="18.5" style="117" customWidth="1"/>
    <col min="12" max="12" width="16.625" style="117" customWidth="1"/>
    <col min="13" max="13" width="14.125" style="117" customWidth="1"/>
    <col min="14" max="14" width="16.375" style="117" customWidth="1"/>
    <col min="15" max="16384" width="9" style="117"/>
  </cols>
  <sheetData>
    <row r="1" s="117" customFormat="1" ht="30" customHeight="1" spans="1:14">
      <c r="A1" s="118" t="s">
        <v>150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="117" customFormat="1" ht="29.1" customHeight="1" spans="1:14">
      <c r="A2" s="120" t="s">
        <v>62</v>
      </c>
      <c r="B2" s="121" t="s">
        <v>63</v>
      </c>
      <c r="C2" s="121"/>
      <c r="D2" s="122" t="s">
        <v>68</v>
      </c>
      <c r="E2" s="121" t="s">
        <v>69</v>
      </c>
      <c r="F2" s="121"/>
      <c r="G2" s="121"/>
      <c r="H2" s="123"/>
      <c r="I2" s="148" t="s">
        <v>57</v>
      </c>
      <c r="J2" s="121" t="s">
        <v>58</v>
      </c>
      <c r="K2" s="121"/>
      <c r="L2" s="121"/>
      <c r="M2" s="121"/>
      <c r="N2" s="149"/>
    </row>
    <row r="3" s="117" customFormat="1" ht="29.1" customHeight="1" spans="1:14">
      <c r="A3" s="124" t="s">
        <v>151</v>
      </c>
      <c r="B3" s="125" t="s">
        <v>152</v>
      </c>
      <c r="C3" s="125"/>
      <c r="D3" s="125"/>
      <c r="E3" s="125"/>
      <c r="F3" s="125"/>
      <c r="G3" s="125"/>
      <c r="H3" s="126"/>
      <c r="I3" s="150" t="s">
        <v>153</v>
      </c>
      <c r="J3" s="150"/>
      <c r="K3" s="150"/>
      <c r="L3" s="150"/>
      <c r="M3" s="150"/>
      <c r="N3" s="151"/>
    </row>
    <row r="4" s="117" customFormat="1" ht="29.1" customHeight="1" spans="1:14">
      <c r="A4" s="127"/>
      <c r="B4" s="128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6"/>
      <c r="I4" s="238" t="s">
        <v>154</v>
      </c>
      <c r="J4" s="238" t="s">
        <v>155</v>
      </c>
      <c r="K4" s="238"/>
      <c r="L4" s="238"/>
      <c r="M4" s="238"/>
      <c r="N4" s="239"/>
    </row>
    <row r="5" s="117" customFormat="1" ht="29.1" customHeight="1" spans="1:14">
      <c r="A5" s="130"/>
      <c r="B5" s="128" t="s">
        <v>156</v>
      </c>
      <c r="C5" s="128" t="s">
        <v>157</v>
      </c>
      <c r="D5" s="131" t="s">
        <v>158</v>
      </c>
      <c r="E5" s="128" t="s">
        <v>159</v>
      </c>
      <c r="F5" s="128" t="s">
        <v>160</v>
      </c>
      <c r="G5" s="128" t="s">
        <v>161</v>
      </c>
      <c r="H5" s="126"/>
      <c r="I5" s="152" t="s">
        <v>162</v>
      </c>
      <c r="J5" s="152" t="s">
        <v>162</v>
      </c>
      <c r="K5" s="152"/>
      <c r="L5" s="152"/>
      <c r="M5" s="152"/>
      <c r="N5" s="153"/>
    </row>
    <row r="6" s="117" customFormat="1" ht="29.1" customHeight="1" spans="1:14">
      <c r="A6" s="132" t="s">
        <v>163</v>
      </c>
      <c r="B6" s="128">
        <v>95.8</v>
      </c>
      <c r="C6" s="128">
        <v>97.9</v>
      </c>
      <c r="D6" s="131">
        <v>100</v>
      </c>
      <c r="E6" s="128">
        <v>102.1</v>
      </c>
      <c r="F6" s="128">
        <v>104.2</v>
      </c>
      <c r="G6" s="128">
        <v>106.3</v>
      </c>
      <c r="H6" s="126"/>
      <c r="I6" s="154" t="s">
        <v>164</v>
      </c>
      <c r="J6" s="154" t="s">
        <v>165</v>
      </c>
      <c r="K6" s="154"/>
      <c r="L6" s="154"/>
      <c r="M6" s="154"/>
      <c r="N6" s="155"/>
    </row>
    <row r="7" s="117" customFormat="1" ht="29.1" customHeight="1" spans="1:14">
      <c r="A7" s="130" t="s">
        <v>166</v>
      </c>
      <c r="B7" s="132">
        <f>C7-4</f>
        <v>78</v>
      </c>
      <c r="C7" s="132">
        <f>D7-4</f>
        <v>82</v>
      </c>
      <c r="D7" s="133">
        <v>86</v>
      </c>
      <c r="E7" s="132">
        <f>D7+4</f>
        <v>90</v>
      </c>
      <c r="F7" s="132">
        <f>E7+5</f>
        <v>95</v>
      </c>
      <c r="G7" s="134">
        <f>F7+6</f>
        <v>101</v>
      </c>
      <c r="H7" s="126"/>
      <c r="I7" s="156" t="s">
        <v>167</v>
      </c>
      <c r="J7" s="156" t="s">
        <v>167</v>
      </c>
      <c r="K7" s="156"/>
      <c r="L7" s="156"/>
      <c r="M7" s="156"/>
      <c r="N7" s="240"/>
    </row>
    <row r="8" s="117" customFormat="1" ht="29.1" customHeight="1" spans="1:14">
      <c r="A8" s="135" t="s">
        <v>168</v>
      </c>
      <c r="B8" s="134">
        <f>C8-3.6</f>
        <v>99.8</v>
      </c>
      <c r="C8" s="134">
        <f>D8-3.6</f>
        <v>103.4</v>
      </c>
      <c r="D8" s="133">
        <v>107</v>
      </c>
      <c r="E8" s="132">
        <f t="shared" ref="E8:G8" si="0">D8+4</f>
        <v>111</v>
      </c>
      <c r="F8" s="132">
        <f t="shared" si="0"/>
        <v>115</v>
      </c>
      <c r="G8" s="134">
        <f t="shared" si="0"/>
        <v>119</v>
      </c>
      <c r="H8" s="126"/>
      <c r="I8" s="156" t="s">
        <v>169</v>
      </c>
      <c r="J8" s="156" t="s">
        <v>167</v>
      </c>
      <c r="K8" s="156"/>
      <c r="L8" s="156"/>
      <c r="M8" s="156"/>
      <c r="N8" s="241"/>
    </row>
    <row r="9" s="117" customFormat="1" ht="29.1" customHeight="1" spans="1:14">
      <c r="A9" s="135" t="s">
        <v>170</v>
      </c>
      <c r="B9" s="132">
        <f>C9-1.15</f>
        <v>30.2</v>
      </c>
      <c r="C9" s="132">
        <f>D9-1.15</f>
        <v>31.35</v>
      </c>
      <c r="D9" s="133">
        <v>32.5</v>
      </c>
      <c r="E9" s="132">
        <f t="shared" ref="E9:G9" si="1">D9+1.3</f>
        <v>33.8</v>
      </c>
      <c r="F9" s="132">
        <f t="shared" si="1"/>
        <v>35.1</v>
      </c>
      <c r="G9" s="134">
        <f t="shared" si="1"/>
        <v>36.4</v>
      </c>
      <c r="H9" s="126"/>
      <c r="I9" s="154" t="s">
        <v>171</v>
      </c>
      <c r="J9" s="154" t="s">
        <v>171</v>
      </c>
      <c r="K9" s="154"/>
      <c r="L9" s="154"/>
      <c r="M9" s="154"/>
      <c r="N9" s="242"/>
    </row>
    <row r="10" s="117" customFormat="1" ht="29.1" customHeight="1" spans="1:14">
      <c r="A10" s="135" t="s">
        <v>172</v>
      </c>
      <c r="B10" s="132">
        <f>C10-0.5</f>
        <v>13</v>
      </c>
      <c r="C10" s="132">
        <f>D10-0.5</f>
        <v>13.5</v>
      </c>
      <c r="D10" s="133">
        <v>14</v>
      </c>
      <c r="E10" s="132">
        <f>D10+0.5</f>
        <v>14.5</v>
      </c>
      <c r="F10" s="132">
        <f>E10+0.5</f>
        <v>15</v>
      </c>
      <c r="G10" s="134">
        <f>F10+0.7</f>
        <v>15.7</v>
      </c>
      <c r="H10" s="126"/>
      <c r="I10" s="156" t="s">
        <v>164</v>
      </c>
      <c r="J10" s="156" t="s">
        <v>173</v>
      </c>
      <c r="K10" s="156"/>
      <c r="L10" s="156"/>
      <c r="M10" s="156"/>
      <c r="N10" s="241"/>
    </row>
    <row r="11" s="117" customFormat="1" ht="29.1" customHeight="1" spans="1:14">
      <c r="A11" s="135" t="s">
        <v>174</v>
      </c>
      <c r="B11" s="134">
        <f>C11-0.7</f>
        <v>27.7</v>
      </c>
      <c r="C11" s="134">
        <f>D11-0.6</f>
        <v>28.4</v>
      </c>
      <c r="D11" s="133">
        <v>29</v>
      </c>
      <c r="E11" s="132">
        <f>D11+0.6</f>
        <v>29.6</v>
      </c>
      <c r="F11" s="132">
        <f>E11+0.7</f>
        <v>30.3</v>
      </c>
      <c r="G11" s="134">
        <f>F11+0.6</f>
        <v>30.9</v>
      </c>
      <c r="H11" s="126"/>
      <c r="I11" s="156" t="s">
        <v>164</v>
      </c>
      <c r="J11" s="156" t="s">
        <v>175</v>
      </c>
      <c r="K11" s="156"/>
      <c r="L11" s="156"/>
      <c r="M11" s="156"/>
      <c r="N11" s="241"/>
    </row>
    <row r="12" s="117" customFormat="1" ht="29.1" customHeight="1" spans="1:14">
      <c r="A12" s="135" t="s">
        <v>176</v>
      </c>
      <c r="B12" s="134">
        <f>C12-0.9</f>
        <v>41.2</v>
      </c>
      <c r="C12" s="134">
        <f>D12-0.9</f>
        <v>42.1</v>
      </c>
      <c r="D12" s="133">
        <v>43</v>
      </c>
      <c r="E12" s="132">
        <f t="shared" ref="E12:G12" si="2">D12+1.1</f>
        <v>44.1</v>
      </c>
      <c r="F12" s="132">
        <f t="shared" si="2"/>
        <v>45.2</v>
      </c>
      <c r="G12" s="134">
        <f t="shared" si="2"/>
        <v>46.3</v>
      </c>
      <c r="H12" s="126"/>
      <c r="I12" s="156" t="s">
        <v>164</v>
      </c>
      <c r="J12" s="156" t="s">
        <v>164</v>
      </c>
      <c r="K12" s="156"/>
      <c r="L12" s="156"/>
      <c r="M12" s="156"/>
      <c r="N12" s="241"/>
    </row>
    <row r="13" s="117" customFormat="1" ht="29.1" customHeight="1" spans="1:14">
      <c r="A13" s="136"/>
      <c r="B13" s="137"/>
      <c r="C13" s="138"/>
      <c r="D13" s="138"/>
      <c r="E13" s="138"/>
      <c r="F13" s="138"/>
      <c r="G13" s="139"/>
      <c r="H13" s="126"/>
      <c r="I13" s="156"/>
      <c r="J13" s="156"/>
      <c r="K13" s="156"/>
      <c r="L13" s="156"/>
      <c r="M13" s="156"/>
      <c r="N13" s="241"/>
    </row>
    <row r="14" s="117" customFormat="1" ht="29.1" customHeight="1" spans="1:14">
      <c r="A14" s="140"/>
      <c r="B14" s="141"/>
      <c r="C14" s="142"/>
      <c r="D14" s="142"/>
      <c r="E14" s="143"/>
      <c r="F14" s="143"/>
      <c r="G14" s="144"/>
      <c r="H14" s="145"/>
      <c r="I14" s="157"/>
      <c r="J14" s="158"/>
      <c r="K14" s="159"/>
      <c r="L14" s="158"/>
      <c r="M14" s="158"/>
      <c r="N14" s="243"/>
    </row>
    <row r="15" s="117" customFormat="1" ht="15" spans="1:14">
      <c r="A15" s="146" t="s">
        <v>127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s="117" customFormat="1" ht="14.25" spans="1:14">
      <c r="A16" s="117" t="s">
        <v>177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="117" customFormat="1" ht="14.25" spans="1:14">
      <c r="A17" s="147"/>
      <c r="B17" s="147"/>
      <c r="C17" s="147"/>
      <c r="D17" s="147"/>
      <c r="E17" s="147"/>
      <c r="F17" s="147"/>
      <c r="G17" s="147"/>
      <c r="H17" s="147"/>
      <c r="I17" s="146" t="s">
        <v>178</v>
      </c>
      <c r="J17" s="161"/>
      <c r="K17" s="146" t="s">
        <v>179</v>
      </c>
      <c r="L17" s="146"/>
      <c r="M17" s="146" t="s">
        <v>180</v>
      </c>
      <c r="N17" s="117" t="s">
        <v>149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topLeftCell="A22" workbookViewId="0">
      <selection activeCell="G5" sqref="G5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0.6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ht="26.25" spans="1:11">
      <c r="A1" s="165" t="s">
        <v>181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>
      <c r="A2" s="166" t="s">
        <v>53</v>
      </c>
      <c r="B2" s="167" t="s">
        <v>54</v>
      </c>
      <c r="C2" s="167"/>
      <c r="D2" s="168" t="s">
        <v>62</v>
      </c>
      <c r="E2" s="169" t="s">
        <v>63</v>
      </c>
      <c r="F2" s="170" t="s">
        <v>182</v>
      </c>
      <c r="G2" s="171" t="s">
        <v>69</v>
      </c>
      <c r="H2" s="171"/>
      <c r="I2" s="200" t="s">
        <v>57</v>
      </c>
      <c r="J2" s="171" t="s">
        <v>58</v>
      </c>
      <c r="K2" s="222"/>
    </row>
    <row r="3" spans="1:11">
      <c r="A3" s="172" t="s">
        <v>75</v>
      </c>
      <c r="B3" s="173">
        <v>2300</v>
      </c>
      <c r="C3" s="173"/>
      <c r="D3" s="174" t="s">
        <v>183</v>
      </c>
      <c r="E3" s="175" t="s">
        <v>184</v>
      </c>
      <c r="F3" s="176"/>
      <c r="G3" s="176"/>
      <c r="H3" s="177" t="s">
        <v>185</v>
      </c>
      <c r="I3" s="177"/>
      <c r="J3" s="177"/>
      <c r="K3" s="223"/>
    </row>
    <row r="4" spans="1:11">
      <c r="A4" s="178" t="s">
        <v>72</v>
      </c>
      <c r="B4" s="179">
        <v>2</v>
      </c>
      <c r="C4" s="179">
        <v>6</v>
      </c>
      <c r="D4" s="180" t="s">
        <v>186</v>
      </c>
      <c r="E4" s="176"/>
      <c r="F4" s="176"/>
      <c r="G4" s="176"/>
      <c r="H4" s="180" t="s">
        <v>187</v>
      </c>
      <c r="I4" s="180"/>
      <c r="J4" s="193" t="s">
        <v>66</v>
      </c>
      <c r="K4" s="224" t="s">
        <v>67</v>
      </c>
    </row>
    <row r="5" spans="1:11">
      <c r="A5" s="178" t="s">
        <v>188</v>
      </c>
      <c r="B5" s="173">
        <v>1</v>
      </c>
      <c r="C5" s="173"/>
      <c r="D5" s="174" t="s">
        <v>189</v>
      </c>
      <c r="E5" s="174" t="s">
        <v>190</v>
      </c>
      <c r="F5" s="174" t="s">
        <v>191</v>
      </c>
      <c r="G5" s="174" t="s">
        <v>192</v>
      </c>
      <c r="H5" s="180" t="s">
        <v>193</v>
      </c>
      <c r="I5" s="180"/>
      <c r="J5" s="193" t="s">
        <v>66</v>
      </c>
      <c r="K5" s="224" t="s">
        <v>67</v>
      </c>
    </row>
    <row r="6" ht="15" spans="1:11">
      <c r="A6" s="181" t="s">
        <v>194</v>
      </c>
      <c r="B6" s="182">
        <v>56</v>
      </c>
      <c r="C6" s="182"/>
      <c r="D6" s="183" t="s">
        <v>195</v>
      </c>
      <c r="E6" s="184"/>
      <c r="F6" s="185"/>
      <c r="G6" s="183">
        <v>460</v>
      </c>
      <c r="H6" s="186" t="s">
        <v>196</v>
      </c>
      <c r="I6" s="186"/>
      <c r="J6" s="185" t="s">
        <v>66</v>
      </c>
      <c r="K6" s="225" t="s">
        <v>67</v>
      </c>
    </row>
    <row r="7" ht="15" spans="1:11">
      <c r="A7" s="187"/>
      <c r="B7" s="188"/>
      <c r="C7" s="188"/>
      <c r="D7" s="187"/>
      <c r="E7" s="188"/>
      <c r="F7" s="189"/>
      <c r="G7" s="187"/>
      <c r="H7" s="189"/>
      <c r="I7" s="188"/>
      <c r="J7" s="188"/>
      <c r="K7" s="188"/>
    </row>
    <row r="8" spans="1:11">
      <c r="A8" s="190" t="s">
        <v>197</v>
      </c>
      <c r="B8" s="170" t="s">
        <v>198</v>
      </c>
      <c r="C8" s="170" t="s">
        <v>199</v>
      </c>
      <c r="D8" s="170" t="s">
        <v>200</v>
      </c>
      <c r="E8" s="170" t="s">
        <v>201</v>
      </c>
      <c r="F8" s="170" t="s">
        <v>202</v>
      </c>
      <c r="G8" s="191" t="s">
        <v>203</v>
      </c>
      <c r="H8" s="192"/>
      <c r="I8" s="192"/>
      <c r="J8" s="192"/>
      <c r="K8" s="226"/>
    </row>
    <row r="9" spans="1:11">
      <c r="A9" s="178" t="s">
        <v>204</v>
      </c>
      <c r="B9" s="180"/>
      <c r="C9" s="193" t="s">
        <v>66</v>
      </c>
      <c r="D9" s="193" t="s">
        <v>67</v>
      </c>
      <c r="E9" s="174" t="s">
        <v>205</v>
      </c>
      <c r="F9" s="194" t="s">
        <v>206</v>
      </c>
      <c r="G9" s="195"/>
      <c r="H9" s="196"/>
      <c r="I9" s="196"/>
      <c r="J9" s="196"/>
      <c r="K9" s="227"/>
    </row>
    <row r="10" spans="1:11">
      <c r="A10" s="178" t="s">
        <v>207</v>
      </c>
      <c r="B10" s="180"/>
      <c r="C10" s="193" t="s">
        <v>66</v>
      </c>
      <c r="D10" s="193" t="s">
        <v>67</v>
      </c>
      <c r="E10" s="174" t="s">
        <v>208</v>
      </c>
      <c r="F10" s="194" t="s">
        <v>209</v>
      </c>
      <c r="G10" s="195" t="s">
        <v>210</v>
      </c>
      <c r="H10" s="196"/>
      <c r="I10" s="196"/>
      <c r="J10" s="196"/>
      <c r="K10" s="227"/>
    </row>
    <row r="11" spans="1:11">
      <c r="A11" s="197" t="s">
        <v>211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28"/>
    </row>
    <row r="12" spans="1:11">
      <c r="A12" s="172" t="s">
        <v>89</v>
      </c>
      <c r="B12" s="193" t="s">
        <v>85</v>
      </c>
      <c r="C12" s="193" t="s">
        <v>86</v>
      </c>
      <c r="D12" s="194"/>
      <c r="E12" s="174" t="s">
        <v>87</v>
      </c>
      <c r="F12" s="193" t="s">
        <v>85</v>
      </c>
      <c r="G12" s="193" t="s">
        <v>86</v>
      </c>
      <c r="H12" s="193"/>
      <c r="I12" s="174" t="s">
        <v>212</v>
      </c>
      <c r="J12" s="193" t="s">
        <v>85</v>
      </c>
      <c r="K12" s="224" t="s">
        <v>86</v>
      </c>
    </row>
    <row r="13" spans="1:11">
      <c r="A13" s="172" t="s">
        <v>92</v>
      </c>
      <c r="B13" s="193" t="s">
        <v>85</v>
      </c>
      <c r="C13" s="193" t="s">
        <v>86</v>
      </c>
      <c r="D13" s="194"/>
      <c r="E13" s="174" t="s">
        <v>97</v>
      </c>
      <c r="F13" s="193" t="s">
        <v>85</v>
      </c>
      <c r="G13" s="193" t="s">
        <v>86</v>
      </c>
      <c r="H13" s="193"/>
      <c r="I13" s="174" t="s">
        <v>213</v>
      </c>
      <c r="J13" s="193" t="s">
        <v>85</v>
      </c>
      <c r="K13" s="224" t="s">
        <v>86</v>
      </c>
    </row>
    <row r="14" ht="15" spans="1:11">
      <c r="A14" s="181" t="s">
        <v>214</v>
      </c>
      <c r="B14" s="185" t="s">
        <v>85</v>
      </c>
      <c r="C14" s="185" t="s">
        <v>86</v>
      </c>
      <c r="D14" s="184"/>
      <c r="E14" s="183" t="s">
        <v>215</v>
      </c>
      <c r="F14" s="185" t="s">
        <v>85</v>
      </c>
      <c r="G14" s="185" t="s">
        <v>86</v>
      </c>
      <c r="H14" s="185"/>
      <c r="I14" s="183" t="s">
        <v>216</v>
      </c>
      <c r="J14" s="185" t="s">
        <v>85</v>
      </c>
      <c r="K14" s="225" t="s">
        <v>86</v>
      </c>
    </row>
    <row r="15" ht="15" spans="1:11">
      <c r="A15" s="187"/>
      <c r="B15" s="199"/>
      <c r="C15" s="199"/>
      <c r="D15" s="188"/>
      <c r="E15" s="187"/>
      <c r="F15" s="199"/>
      <c r="G15" s="199"/>
      <c r="H15" s="199"/>
      <c r="I15" s="187"/>
      <c r="J15" s="199"/>
      <c r="K15" s="199"/>
    </row>
    <row r="16" s="163" customFormat="1" spans="1:11">
      <c r="A16" s="166" t="s">
        <v>217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29"/>
    </row>
    <row r="17" spans="1:11">
      <c r="A17" s="178" t="s">
        <v>218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0"/>
    </row>
    <row r="18" spans="1:11">
      <c r="A18" s="178" t="s">
        <v>219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0"/>
    </row>
    <row r="19" spans="1:11">
      <c r="A19" s="201" t="s">
        <v>220</v>
      </c>
      <c r="B19" s="193"/>
      <c r="C19" s="193"/>
      <c r="D19" s="193"/>
      <c r="E19" s="193"/>
      <c r="F19" s="193"/>
      <c r="G19" s="193"/>
      <c r="H19" s="193"/>
      <c r="I19" s="193"/>
      <c r="J19" s="193"/>
      <c r="K19" s="224"/>
    </row>
    <row r="20" spans="1:11">
      <c r="A20" s="202" t="s">
        <v>221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31"/>
    </row>
    <row r="21" spans="1:11">
      <c r="A21" s="202"/>
      <c r="B21" s="203"/>
      <c r="C21" s="203"/>
      <c r="D21" s="203"/>
      <c r="E21" s="203"/>
      <c r="F21" s="203"/>
      <c r="G21" s="203"/>
      <c r="H21" s="203"/>
      <c r="I21" s="203"/>
      <c r="J21" s="203"/>
      <c r="K21" s="231"/>
    </row>
    <row r="22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1"/>
    </row>
    <row r="23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2"/>
    </row>
    <row r="24" spans="1:11">
      <c r="A24" s="178" t="s">
        <v>126</v>
      </c>
      <c r="B24" s="180"/>
      <c r="C24" s="193" t="s">
        <v>66</v>
      </c>
      <c r="D24" s="193" t="s">
        <v>67</v>
      </c>
      <c r="E24" s="177"/>
      <c r="F24" s="177"/>
      <c r="G24" s="177"/>
      <c r="H24" s="177"/>
      <c r="I24" s="177"/>
      <c r="J24" s="177"/>
      <c r="K24" s="223"/>
    </row>
    <row r="25" ht="15" spans="1:11">
      <c r="A25" s="206" t="s">
        <v>222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3"/>
    </row>
    <row r="26" ht="15" spans="1:1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spans="1:11">
      <c r="A27" s="209" t="s">
        <v>223</v>
      </c>
      <c r="B27" s="192"/>
      <c r="C27" s="192"/>
      <c r="D27" s="192"/>
      <c r="E27" s="192"/>
      <c r="F27" s="192"/>
      <c r="G27" s="192"/>
      <c r="H27" s="192"/>
      <c r="I27" s="192"/>
      <c r="J27" s="192"/>
      <c r="K27" s="226"/>
    </row>
    <row r="28" spans="1:11">
      <c r="A28" s="210" t="s">
        <v>224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34"/>
    </row>
    <row r="29" spans="1:11">
      <c r="A29" s="210" t="s">
        <v>225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34"/>
    </row>
    <row r="30" spans="1:11">
      <c r="A30" s="210" t="s">
        <v>226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34"/>
    </row>
    <row r="31" spans="1:1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34"/>
    </row>
    <row r="32" spans="1:1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34"/>
    </row>
    <row r="33" ht="23.1" customHeight="1" spans="1:11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34"/>
    </row>
    <row r="34" ht="23.1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31"/>
    </row>
    <row r="35" ht="23.1" customHeight="1" spans="1:11">
      <c r="A35" s="212"/>
      <c r="B35" s="203"/>
      <c r="C35" s="203"/>
      <c r="D35" s="203"/>
      <c r="E35" s="203"/>
      <c r="F35" s="203"/>
      <c r="G35" s="203"/>
      <c r="H35" s="203"/>
      <c r="I35" s="203"/>
      <c r="J35" s="203"/>
      <c r="K35" s="231"/>
    </row>
    <row r="36" ht="23.1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5"/>
    </row>
    <row r="37" ht="18.75" customHeight="1" spans="1:11">
      <c r="A37" s="215" t="s">
        <v>227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36"/>
    </row>
    <row r="38" s="164" customFormat="1" ht="18.75" customHeight="1" spans="1:11">
      <c r="A38" s="178" t="s">
        <v>228</v>
      </c>
      <c r="B38" s="180"/>
      <c r="C38" s="180"/>
      <c r="D38" s="177" t="s">
        <v>229</v>
      </c>
      <c r="E38" s="177"/>
      <c r="F38" s="217" t="s">
        <v>230</v>
      </c>
      <c r="G38" s="218"/>
      <c r="H38" s="180" t="s">
        <v>231</v>
      </c>
      <c r="I38" s="180"/>
      <c r="J38" s="180" t="s">
        <v>232</v>
      </c>
      <c r="K38" s="230"/>
    </row>
    <row r="39" ht="18.75" customHeight="1" spans="1:13">
      <c r="A39" s="178" t="s">
        <v>127</v>
      </c>
      <c r="B39" s="180" t="s">
        <v>233</v>
      </c>
      <c r="C39" s="180"/>
      <c r="D39" s="180"/>
      <c r="E39" s="180"/>
      <c r="F39" s="180"/>
      <c r="G39" s="180"/>
      <c r="H39" s="180"/>
      <c r="I39" s="180"/>
      <c r="J39" s="180"/>
      <c r="K39" s="230"/>
      <c r="M39" s="164"/>
    </row>
    <row r="40" ht="30.95" customHeight="1" spans="1:11">
      <c r="A40" s="178" t="s">
        <v>234</v>
      </c>
      <c r="B40" s="180"/>
      <c r="C40" s="180"/>
      <c r="D40" s="180"/>
      <c r="E40" s="180"/>
      <c r="F40" s="180"/>
      <c r="G40" s="180"/>
      <c r="H40" s="180"/>
      <c r="I40" s="180"/>
      <c r="J40" s="180"/>
      <c r="K40" s="230"/>
    </row>
    <row r="41" ht="18.75" customHeight="1" spans="1:11">
      <c r="A41" s="178"/>
      <c r="B41" s="180"/>
      <c r="C41" s="180"/>
      <c r="D41" s="180"/>
      <c r="E41" s="180"/>
      <c r="F41" s="180"/>
      <c r="G41" s="180"/>
      <c r="H41" s="180"/>
      <c r="I41" s="180"/>
      <c r="J41" s="180"/>
      <c r="K41" s="230"/>
    </row>
    <row r="42" ht="32.1" customHeight="1" spans="1:11">
      <c r="A42" s="181" t="s">
        <v>140</v>
      </c>
      <c r="B42" s="219" t="s">
        <v>235</v>
      </c>
      <c r="C42" s="219"/>
      <c r="D42" s="183" t="s">
        <v>236</v>
      </c>
      <c r="E42" s="184" t="s">
        <v>146</v>
      </c>
      <c r="F42" s="183" t="s">
        <v>143</v>
      </c>
      <c r="G42" s="220" t="s">
        <v>237</v>
      </c>
      <c r="H42" s="221" t="s">
        <v>144</v>
      </c>
      <c r="I42" s="221"/>
      <c r="J42" s="219" t="s">
        <v>149</v>
      </c>
      <c r="K42" s="23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468630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7" customWidth="1"/>
    <col min="2" max="7" width="9.375" style="117" customWidth="1"/>
    <col min="8" max="8" width="1.375" style="117" customWidth="1"/>
    <col min="9" max="9" width="16.5" style="117" customWidth="1"/>
    <col min="10" max="10" width="17" style="117" customWidth="1"/>
    <col min="11" max="11" width="18.5" style="117" customWidth="1"/>
    <col min="12" max="12" width="16.625" style="117" customWidth="1"/>
    <col min="13" max="13" width="14.125" style="117" customWidth="1"/>
    <col min="14" max="14" width="16.375" style="117" customWidth="1"/>
    <col min="15" max="16384" width="9" style="117"/>
  </cols>
  <sheetData>
    <row r="1" ht="30" customHeight="1" spans="1:14">
      <c r="A1" s="118" t="s">
        <v>150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ht="29.1" customHeight="1" spans="1:14">
      <c r="A2" s="120" t="s">
        <v>62</v>
      </c>
      <c r="B2" s="121" t="s">
        <v>63</v>
      </c>
      <c r="C2" s="121"/>
      <c r="D2" s="122" t="s">
        <v>68</v>
      </c>
      <c r="E2" s="121" t="s">
        <v>69</v>
      </c>
      <c r="F2" s="121"/>
      <c r="G2" s="121"/>
      <c r="H2" s="123"/>
      <c r="I2" s="148" t="s">
        <v>57</v>
      </c>
      <c r="J2" s="121" t="s">
        <v>58</v>
      </c>
      <c r="K2" s="121"/>
      <c r="L2" s="121"/>
      <c r="M2" s="121"/>
      <c r="N2" s="149"/>
    </row>
    <row r="3" ht="29.1" customHeight="1" spans="1:14">
      <c r="A3" s="124" t="s">
        <v>151</v>
      </c>
      <c r="B3" s="125" t="s">
        <v>152</v>
      </c>
      <c r="C3" s="125"/>
      <c r="D3" s="125"/>
      <c r="E3" s="125"/>
      <c r="F3" s="125"/>
      <c r="G3" s="125"/>
      <c r="H3" s="126"/>
      <c r="I3" s="150" t="s">
        <v>153</v>
      </c>
      <c r="J3" s="150"/>
      <c r="K3" s="150"/>
      <c r="L3" s="150"/>
      <c r="M3" s="150"/>
      <c r="N3" s="151"/>
    </row>
    <row r="4" ht="29.1" customHeight="1" spans="1:14">
      <c r="A4" s="127"/>
      <c r="B4" s="128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6"/>
      <c r="I4" s="128" t="s">
        <v>112</v>
      </c>
      <c r="J4" s="128" t="s">
        <v>113</v>
      </c>
      <c r="K4" s="129" t="s">
        <v>114</v>
      </c>
      <c r="L4" s="128" t="s">
        <v>115</v>
      </c>
      <c r="M4" s="128" t="s">
        <v>116</v>
      </c>
      <c r="N4" s="128" t="s">
        <v>117</v>
      </c>
    </row>
    <row r="5" ht="29.1" customHeight="1" spans="1:14">
      <c r="A5" s="130"/>
      <c r="B5" s="128" t="s">
        <v>156</v>
      </c>
      <c r="C5" s="128" t="s">
        <v>157</v>
      </c>
      <c r="D5" s="131" t="s">
        <v>158</v>
      </c>
      <c r="E5" s="128" t="s">
        <v>159</v>
      </c>
      <c r="F5" s="128" t="s">
        <v>160</v>
      </c>
      <c r="G5" s="128" t="s">
        <v>161</v>
      </c>
      <c r="H5" s="126"/>
      <c r="I5" s="152" t="s">
        <v>120</v>
      </c>
      <c r="J5" s="152" t="s">
        <v>121</v>
      </c>
      <c r="K5" s="152" t="s">
        <v>120</v>
      </c>
      <c r="L5" s="152" t="s">
        <v>121</v>
      </c>
      <c r="M5" s="152" t="s">
        <v>120</v>
      </c>
      <c r="N5" s="153" t="s">
        <v>120</v>
      </c>
    </row>
    <row r="6" ht="29.1" customHeight="1" spans="1:14">
      <c r="A6" s="132" t="s">
        <v>163</v>
      </c>
      <c r="B6" s="128">
        <v>95.8</v>
      </c>
      <c r="C6" s="128">
        <v>97.9</v>
      </c>
      <c r="D6" s="131">
        <v>100</v>
      </c>
      <c r="E6" s="128">
        <v>102.1</v>
      </c>
      <c r="F6" s="128">
        <v>104.2</v>
      </c>
      <c r="G6" s="128">
        <v>106.3</v>
      </c>
      <c r="H6" s="126"/>
      <c r="I6" s="154" t="s">
        <v>238</v>
      </c>
      <c r="J6" s="154" t="s">
        <v>239</v>
      </c>
      <c r="K6" s="154" t="s">
        <v>240</v>
      </c>
      <c r="L6" s="154" t="s">
        <v>241</v>
      </c>
      <c r="M6" s="154" t="s">
        <v>242</v>
      </c>
      <c r="N6" s="155" t="s">
        <v>243</v>
      </c>
    </row>
    <row r="7" ht="29.1" customHeight="1" spans="1:14">
      <c r="A7" s="130" t="s">
        <v>166</v>
      </c>
      <c r="B7" s="132">
        <f>C7-4</f>
        <v>78</v>
      </c>
      <c r="C7" s="132">
        <f>D7-4</f>
        <v>82</v>
      </c>
      <c r="D7" s="133">
        <v>86</v>
      </c>
      <c r="E7" s="132">
        <f>D7+4</f>
        <v>90</v>
      </c>
      <c r="F7" s="132">
        <f>E7+5</f>
        <v>95</v>
      </c>
      <c r="G7" s="134">
        <f>F7+6</f>
        <v>101</v>
      </c>
      <c r="H7" s="126"/>
      <c r="I7" s="156" t="s">
        <v>244</v>
      </c>
      <c r="J7" s="156" t="s">
        <v>245</v>
      </c>
      <c r="K7" s="156" t="s">
        <v>246</v>
      </c>
      <c r="L7" s="156" t="s">
        <v>247</v>
      </c>
      <c r="M7" s="156" t="s">
        <v>248</v>
      </c>
      <c r="N7" s="156" t="s">
        <v>249</v>
      </c>
    </row>
    <row r="8" ht="29.1" customHeight="1" spans="1:14">
      <c r="A8" s="135" t="s">
        <v>168</v>
      </c>
      <c r="B8" s="134">
        <f>C8-3.6</f>
        <v>99.8</v>
      </c>
      <c r="C8" s="134">
        <f>D8-3.6</f>
        <v>103.4</v>
      </c>
      <c r="D8" s="133">
        <v>107</v>
      </c>
      <c r="E8" s="132">
        <f t="shared" ref="E8:G8" si="0">D8+4</f>
        <v>111</v>
      </c>
      <c r="F8" s="132">
        <f t="shared" si="0"/>
        <v>115</v>
      </c>
      <c r="G8" s="134">
        <f t="shared" si="0"/>
        <v>119</v>
      </c>
      <c r="H8" s="126"/>
      <c r="I8" s="156" t="s">
        <v>250</v>
      </c>
      <c r="J8" s="156" t="s">
        <v>251</v>
      </c>
      <c r="K8" s="156" t="s">
        <v>247</v>
      </c>
      <c r="L8" s="156" t="s">
        <v>246</v>
      </c>
      <c r="M8" s="156" t="s">
        <v>240</v>
      </c>
      <c r="N8" s="156" t="s">
        <v>248</v>
      </c>
    </row>
    <row r="9" ht="29.1" customHeight="1" spans="1:14">
      <c r="A9" s="135" t="s">
        <v>170</v>
      </c>
      <c r="B9" s="132">
        <f>C9-1.15</f>
        <v>30.2</v>
      </c>
      <c r="C9" s="132">
        <f>D9-1.15</f>
        <v>31.35</v>
      </c>
      <c r="D9" s="133">
        <v>32.5</v>
      </c>
      <c r="E9" s="132">
        <f t="shared" ref="E9:G9" si="1">D9+1.3</f>
        <v>33.8</v>
      </c>
      <c r="F9" s="132">
        <f t="shared" si="1"/>
        <v>35.1</v>
      </c>
      <c r="G9" s="134">
        <f t="shared" si="1"/>
        <v>36.4</v>
      </c>
      <c r="H9" s="126"/>
      <c r="I9" s="154" t="s">
        <v>252</v>
      </c>
      <c r="J9" s="154" t="s">
        <v>253</v>
      </c>
      <c r="K9" s="154" t="s">
        <v>246</v>
      </c>
      <c r="L9" s="154" t="s">
        <v>254</v>
      </c>
      <c r="M9" s="154" t="s">
        <v>255</v>
      </c>
      <c r="N9" s="154" t="s">
        <v>252</v>
      </c>
    </row>
    <row r="10" ht="29.1" customHeight="1" spans="1:14">
      <c r="A10" s="135" t="s">
        <v>172</v>
      </c>
      <c r="B10" s="132">
        <f>C10-0.5</f>
        <v>13</v>
      </c>
      <c r="C10" s="132">
        <f>D10-0.5</f>
        <v>13.5</v>
      </c>
      <c r="D10" s="133">
        <v>14</v>
      </c>
      <c r="E10" s="132">
        <f>D10+0.5</f>
        <v>14.5</v>
      </c>
      <c r="F10" s="132">
        <f>E10+0.5</f>
        <v>15</v>
      </c>
      <c r="G10" s="134">
        <f>F10+0.7</f>
        <v>15.7</v>
      </c>
      <c r="H10" s="126"/>
      <c r="I10" s="156" t="s">
        <v>246</v>
      </c>
      <c r="J10" s="156" t="s">
        <v>256</v>
      </c>
      <c r="K10" s="156" t="s">
        <v>246</v>
      </c>
      <c r="L10" s="156" t="s">
        <v>240</v>
      </c>
      <c r="M10" s="156" t="s">
        <v>246</v>
      </c>
      <c r="N10" s="156" t="s">
        <v>257</v>
      </c>
    </row>
    <row r="11" ht="29.1" customHeight="1" spans="1:14">
      <c r="A11" s="135" t="s">
        <v>174</v>
      </c>
      <c r="B11" s="134">
        <f>C11-0.7</f>
        <v>27.7</v>
      </c>
      <c r="C11" s="134">
        <f>D11-0.6</f>
        <v>28.4</v>
      </c>
      <c r="D11" s="133">
        <v>29</v>
      </c>
      <c r="E11" s="132">
        <f>D11+0.6</f>
        <v>29.6</v>
      </c>
      <c r="F11" s="132">
        <f>E11+0.7</f>
        <v>30.3</v>
      </c>
      <c r="G11" s="134">
        <f>F11+0.6</f>
        <v>30.9</v>
      </c>
      <c r="H11" s="126"/>
      <c r="I11" s="156" t="s">
        <v>258</v>
      </c>
      <c r="J11" s="156" t="s">
        <v>259</v>
      </c>
      <c r="K11" s="156" t="s">
        <v>246</v>
      </c>
      <c r="L11" s="156" t="s">
        <v>260</v>
      </c>
      <c r="M11" s="156" t="s">
        <v>261</v>
      </c>
      <c r="N11" s="156" t="s">
        <v>258</v>
      </c>
    </row>
    <row r="12" ht="29.1" customHeight="1" spans="1:14">
      <c r="A12" s="135" t="s">
        <v>176</v>
      </c>
      <c r="B12" s="134">
        <f>C12-0.9</f>
        <v>41.2</v>
      </c>
      <c r="C12" s="134">
        <f>D12-0.9</f>
        <v>42.1</v>
      </c>
      <c r="D12" s="133">
        <v>43</v>
      </c>
      <c r="E12" s="132">
        <f t="shared" ref="E12:G12" si="2">D12+1.1</f>
        <v>44.1</v>
      </c>
      <c r="F12" s="132">
        <f t="shared" si="2"/>
        <v>45.2</v>
      </c>
      <c r="G12" s="134">
        <f t="shared" si="2"/>
        <v>46.3</v>
      </c>
      <c r="H12" s="126"/>
      <c r="I12" s="156" t="s">
        <v>246</v>
      </c>
      <c r="J12" s="156" t="s">
        <v>246</v>
      </c>
      <c r="K12" s="156" t="s">
        <v>246</v>
      </c>
      <c r="L12" s="156" t="s">
        <v>253</v>
      </c>
      <c r="M12" s="156" t="s">
        <v>246</v>
      </c>
      <c r="N12" s="156" t="s">
        <v>262</v>
      </c>
    </row>
    <row r="13" ht="29.1" customHeight="1" spans="1:14">
      <c r="A13" s="136"/>
      <c r="B13" s="137"/>
      <c r="C13" s="138"/>
      <c r="D13" s="138"/>
      <c r="E13" s="138"/>
      <c r="F13" s="138"/>
      <c r="G13" s="139"/>
      <c r="H13" s="126"/>
      <c r="I13" s="156"/>
      <c r="J13" s="156"/>
      <c r="K13" s="156"/>
      <c r="L13" s="156"/>
      <c r="M13" s="156"/>
      <c r="N13" s="156"/>
    </row>
    <row r="14" ht="29.1" customHeight="1" spans="1:14">
      <c r="A14" s="140"/>
      <c r="B14" s="141"/>
      <c r="C14" s="142"/>
      <c r="D14" s="142"/>
      <c r="E14" s="143"/>
      <c r="F14" s="143"/>
      <c r="G14" s="144"/>
      <c r="H14" s="145"/>
      <c r="I14" s="157"/>
      <c r="J14" s="158"/>
      <c r="K14" s="159"/>
      <c r="L14" s="158"/>
      <c r="M14" s="158"/>
      <c r="N14" s="160"/>
    </row>
    <row r="15" ht="15" spans="1:14">
      <c r="A15" s="146" t="s">
        <v>127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ht="14.25" spans="1:14">
      <c r="A16" s="117" t="s">
        <v>177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ht="14.25" spans="1:13">
      <c r="A17" s="147"/>
      <c r="B17" s="147"/>
      <c r="C17" s="147"/>
      <c r="D17" s="147"/>
      <c r="E17" s="147"/>
      <c r="F17" s="147"/>
      <c r="G17" s="147"/>
      <c r="H17" s="147"/>
      <c r="I17" s="146" t="s">
        <v>263</v>
      </c>
      <c r="J17" s="161"/>
      <c r="K17" s="146" t="s">
        <v>179</v>
      </c>
      <c r="L17" s="146"/>
      <c r="M17" s="146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34" sqref="A34:K34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0.6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181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69" t="s">
        <v>63</v>
      </c>
      <c r="F2" s="170" t="s">
        <v>182</v>
      </c>
      <c r="G2" s="171" t="s">
        <v>69</v>
      </c>
      <c r="H2" s="171"/>
      <c r="I2" s="200" t="s">
        <v>57</v>
      </c>
      <c r="J2" s="171" t="s">
        <v>58</v>
      </c>
      <c r="K2" s="222"/>
    </row>
    <row r="3" s="162" customFormat="1" spans="1:11">
      <c r="A3" s="172" t="s">
        <v>75</v>
      </c>
      <c r="B3" s="173">
        <v>2300</v>
      </c>
      <c r="C3" s="173"/>
      <c r="D3" s="174" t="s">
        <v>183</v>
      </c>
      <c r="E3" s="175" t="s">
        <v>265</v>
      </c>
      <c r="F3" s="176"/>
      <c r="G3" s="176"/>
      <c r="H3" s="177" t="s">
        <v>185</v>
      </c>
      <c r="I3" s="177"/>
      <c r="J3" s="177"/>
      <c r="K3" s="223"/>
    </row>
    <row r="4" s="162" customFormat="1" spans="1:11">
      <c r="A4" s="178" t="s">
        <v>72</v>
      </c>
      <c r="B4" s="179">
        <v>2</v>
      </c>
      <c r="C4" s="179">
        <v>6</v>
      </c>
      <c r="D4" s="180" t="s">
        <v>186</v>
      </c>
      <c r="E4" s="176"/>
      <c r="F4" s="176"/>
      <c r="G4" s="176"/>
      <c r="H4" s="180" t="s">
        <v>187</v>
      </c>
      <c r="I4" s="180"/>
      <c r="J4" s="193" t="s">
        <v>66</v>
      </c>
      <c r="K4" s="224" t="s">
        <v>67</v>
      </c>
    </row>
    <row r="5" s="162" customFormat="1" spans="1:11">
      <c r="A5" s="178" t="s">
        <v>188</v>
      </c>
      <c r="B5" s="173">
        <v>1</v>
      </c>
      <c r="C5" s="173"/>
      <c r="D5" s="174" t="s">
        <v>189</v>
      </c>
      <c r="E5" s="174" t="s">
        <v>190</v>
      </c>
      <c r="F5" s="174" t="s">
        <v>191</v>
      </c>
      <c r="G5" s="174" t="s">
        <v>192</v>
      </c>
      <c r="H5" s="180" t="s">
        <v>193</v>
      </c>
      <c r="I5" s="180"/>
      <c r="J5" s="193" t="s">
        <v>66</v>
      </c>
      <c r="K5" s="224" t="s">
        <v>67</v>
      </c>
    </row>
    <row r="6" s="162" customFormat="1" ht="15" spans="1:11">
      <c r="A6" s="181" t="s">
        <v>194</v>
      </c>
      <c r="B6" s="182">
        <v>80</v>
      </c>
      <c r="C6" s="182"/>
      <c r="D6" s="183" t="s">
        <v>195</v>
      </c>
      <c r="E6" s="184"/>
      <c r="F6" s="185"/>
      <c r="G6" s="183">
        <v>688</v>
      </c>
      <c r="H6" s="186" t="s">
        <v>196</v>
      </c>
      <c r="I6" s="186"/>
      <c r="J6" s="185" t="s">
        <v>66</v>
      </c>
      <c r="K6" s="225" t="s">
        <v>67</v>
      </c>
    </row>
    <row r="7" s="162" customFormat="1" ht="15" spans="1:11">
      <c r="A7" s="187"/>
      <c r="B7" s="188"/>
      <c r="C7" s="188"/>
      <c r="D7" s="187"/>
      <c r="E7" s="188"/>
      <c r="F7" s="189"/>
      <c r="G7" s="187"/>
      <c r="H7" s="189"/>
      <c r="I7" s="188"/>
      <c r="J7" s="188"/>
      <c r="K7" s="188"/>
    </row>
    <row r="8" s="162" customFormat="1" spans="1:11">
      <c r="A8" s="190" t="s">
        <v>197</v>
      </c>
      <c r="B8" s="170" t="s">
        <v>198</v>
      </c>
      <c r="C8" s="170" t="s">
        <v>199</v>
      </c>
      <c r="D8" s="170" t="s">
        <v>200</v>
      </c>
      <c r="E8" s="170" t="s">
        <v>201</v>
      </c>
      <c r="F8" s="170" t="s">
        <v>202</v>
      </c>
      <c r="G8" s="191" t="s">
        <v>266</v>
      </c>
      <c r="H8" s="192"/>
      <c r="I8" s="192"/>
      <c r="J8" s="192"/>
      <c r="K8" s="226"/>
    </row>
    <row r="9" s="162" customFormat="1" spans="1:11">
      <c r="A9" s="178" t="s">
        <v>204</v>
      </c>
      <c r="B9" s="180"/>
      <c r="C9" s="193" t="s">
        <v>66</v>
      </c>
      <c r="D9" s="193" t="s">
        <v>67</v>
      </c>
      <c r="E9" s="174" t="s">
        <v>205</v>
      </c>
      <c r="F9" s="194" t="s">
        <v>206</v>
      </c>
      <c r="G9" s="195"/>
      <c r="H9" s="196"/>
      <c r="I9" s="196"/>
      <c r="J9" s="196"/>
      <c r="K9" s="227"/>
    </row>
    <row r="10" s="162" customFormat="1" spans="1:11">
      <c r="A10" s="178" t="s">
        <v>207</v>
      </c>
      <c r="B10" s="180"/>
      <c r="C10" s="193" t="s">
        <v>66</v>
      </c>
      <c r="D10" s="193" t="s">
        <v>67</v>
      </c>
      <c r="E10" s="174" t="s">
        <v>208</v>
      </c>
      <c r="F10" s="194" t="s">
        <v>209</v>
      </c>
      <c r="G10" s="195" t="s">
        <v>210</v>
      </c>
      <c r="H10" s="196"/>
      <c r="I10" s="196"/>
      <c r="J10" s="196"/>
      <c r="K10" s="227"/>
    </row>
    <row r="11" s="162" customFormat="1" spans="1:11">
      <c r="A11" s="197" t="s">
        <v>211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28"/>
    </row>
    <row r="12" s="162" customFormat="1" spans="1:11">
      <c r="A12" s="172" t="s">
        <v>89</v>
      </c>
      <c r="B12" s="193" t="s">
        <v>85</v>
      </c>
      <c r="C12" s="193" t="s">
        <v>86</v>
      </c>
      <c r="D12" s="194"/>
      <c r="E12" s="174" t="s">
        <v>87</v>
      </c>
      <c r="F12" s="193" t="s">
        <v>85</v>
      </c>
      <c r="G12" s="193" t="s">
        <v>86</v>
      </c>
      <c r="H12" s="193"/>
      <c r="I12" s="174" t="s">
        <v>212</v>
      </c>
      <c r="J12" s="193" t="s">
        <v>85</v>
      </c>
      <c r="K12" s="224" t="s">
        <v>86</v>
      </c>
    </row>
    <row r="13" s="162" customFormat="1" spans="1:11">
      <c r="A13" s="172" t="s">
        <v>92</v>
      </c>
      <c r="B13" s="193" t="s">
        <v>85</v>
      </c>
      <c r="C13" s="193" t="s">
        <v>86</v>
      </c>
      <c r="D13" s="194"/>
      <c r="E13" s="174" t="s">
        <v>97</v>
      </c>
      <c r="F13" s="193" t="s">
        <v>85</v>
      </c>
      <c r="G13" s="193" t="s">
        <v>86</v>
      </c>
      <c r="H13" s="193"/>
      <c r="I13" s="174" t="s">
        <v>213</v>
      </c>
      <c r="J13" s="193" t="s">
        <v>85</v>
      </c>
      <c r="K13" s="224" t="s">
        <v>86</v>
      </c>
    </row>
    <row r="14" s="162" customFormat="1" ht="15" spans="1:11">
      <c r="A14" s="181" t="s">
        <v>214</v>
      </c>
      <c r="B14" s="185" t="s">
        <v>85</v>
      </c>
      <c r="C14" s="185" t="s">
        <v>86</v>
      </c>
      <c r="D14" s="184"/>
      <c r="E14" s="183" t="s">
        <v>215</v>
      </c>
      <c r="F14" s="185" t="s">
        <v>85</v>
      </c>
      <c r="G14" s="185" t="s">
        <v>86</v>
      </c>
      <c r="H14" s="185"/>
      <c r="I14" s="183" t="s">
        <v>216</v>
      </c>
      <c r="J14" s="185" t="s">
        <v>85</v>
      </c>
      <c r="K14" s="225" t="s">
        <v>86</v>
      </c>
    </row>
    <row r="15" s="162" customFormat="1" ht="15" spans="1:11">
      <c r="A15" s="187"/>
      <c r="B15" s="199"/>
      <c r="C15" s="199"/>
      <c r="D15" s="188"/>
      <c r="E15" s="187"/>
      <c r="F15" s="199"/>
      <c r="G15" s="199"/>
      <c r="H15" s="199"/>
      <c r="I15" s="187"/>
      <c r="J15" s="199"/>
      <c r="K15" s="199"/>
    </row>
    <row r="16" s="163" customFormat="1" spans="1:11">
      <c r="A16" s="166" t="s">
        <v>217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29"/>
    </row>
    <row r="17" s="162" customFormat="1" spans="1:11">
      <c r="A17" s="178" t="s">
        <v>218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0"/>
    </row>
    <row r="18" s="162" customFormat="1" spans="1:11">
      <c r="A18" s="178" t="s">
        <v>267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0"/>
    </row>
    <row r="19" s="162" customFormat="1" spans="1:11">
      <c r="A19" s="201" t="s">
        <v>268</v>
      </c>
      <c r="B19" s="193"/>
      <c r="C19" s="193"/>
      <c r="D19" s="193"/>
      <c r="E19" s="193"/>
      <c r="F19" s="193"/>
      <c r="G19" s="193"/>
      <c r="H19" s="193"/>
      <c r="I19" s="193"/>
      <c r="J19" s="193"/>
      <c r="K19" s="224"/>
    </row>
    <row r="20" s="162" customFormat="1" spans="1:11">
      <c r="A20" s="202" t="s">
        <v>269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31"/>
    </row>
    <row r="21" s="162" customFormat="1" spans="1:11">
      <c r="A21" s="202"/>
      <c r="B21" s="203"/>
      <c r="C21" s="203"/>
      <c r="D21" s="203"/>
      <c r="E21" s="203"/>
      <c r="F21" s="203"/>
      <c r="G21" s="203"/>
      <c r="H21" s="203"/>
      <c r="I21" s="203"/>
      <c r="J21" s="203"/>
      <c r="K21" s="231"/>
    </row>
    <row r="22" s="162" customFormat="1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1"/>
    </row>
    <row r="23" s="162" customFormat="1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2"/>
    </row>
    <row r="24" s="162" customFormat="1" spans="1:11">
      <c r="A24" s="178" t="s">
        <v>126</v>
      </c>
      <c r="B24" s="180"/>
      <c r="C24" s="193" t="s">
        <v>66</v>
      </c>
      <c r="D24" s="193" t="s">
        <v>67</v>
      </c>
      <c r="E24" s="177"/>
      <c r="F24" s="177"/>
      <c r="G24" s="177"/>
      <c r="H24" s="177"/>
      <c r="I24" s="177"/>
      <c r="J24" s="177"/>
      <c r="K24" s="223"/>
    </row>
    <row r="25" s="162" customFormat="1" ht="15" spans="1:11">
      <c r="A25" s="206" t="s">
        <v>222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3"/>
    </row>
    <row r="26" s="162" customFormat="1" ht="15" spans="1:1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s="162" customFormat="1" spans="1:11">
      <c r="A27" s="209" t="s">
        <v>223</v>
      </c>
      <c r="B27" s="192"/>
      <c r="C27" s="192"/>
      <c r="D27" s="192"/>
      <c r="E27" s="192"/>
      <c r="F27" s="192"/>
      <c r="G27" s="192"/>
      <c r="H27" s="192"/>
      <c r="I27" s="192"/>
      <c r="J27" s="192"/>
      <c r="K27" s="226"/>
    </row>
    <row r="28" s="162" customFormat="1" spans="1:11">
      <c r="A28" s="210" t="s">
        <v>224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34"/>
    </row>
    <row r="29" s="162" customFormat="1" spans="1:11">
      <c r="A29" s="210" t="s">
        <v>270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34"/>
    </row>
    <row r="30" s="162" customFormat="1" spans="1:1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34"/>
    </row>
    <row r="31" s="162" customFormat="1" spans="1:1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34"/>
    </row>
    <row r="32" s="162" customFormat="1" spans="1:1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34"/>
    </row>
    <row r="33" s="162" customFormat="1" ht="23.1" customHeight="1" spans="1:11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34"/>
    </row>
    <row r="34" s="162" customFormat="1" ht="23.1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31"/>
    </row>
    <row r="35" s="162" customFormat="1" ht="23.1" customHeight="1" spans="1:11">
      <c r="A35" s="212"/>
      <c r="B35" s="203"/>
      <c r="C35" s="203"/>
      <c r="D35" s="203"/>
      <c r="E35" s="203"/>
      <c r="F35" s="203"/>
      <c r="G35" s="203"/>
      <c r="H35" s="203"/>
      <c r="I35" s="203"/>
      <c r="J35" s="203"/>
      <c r="K35" s="231"/>
    </row>
    <row r="36" s="162" customFormat="1" ht="23.1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5"/>
    </row>
    <row r="37" s="162" customFormat="1" ht="18.75" customHeight="1" spans="1:11">
      <c r="A37" s="215" t="s">
        <v>227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36"/>
    </row>
    <row r="38" s="164" customFormat="1" ht="18.75" customHeight="1" spans="1:11">
      <c r="A38" s="178" t="s">
        <v>228</v>
      </c>
      <c r="B38" s="180"/>
      <c r="C38" s="180"/>
      <c r="D38" s="177" t="s">
        <v>229</v>
      </c>
      <c r="E38" s="177"/>
      <c r="F38" s="217" t="s">
        <v>230</v>
      </c>
      <c r="G38" s="218"/>
      <c r="H38" s="180" t="s">
        <v>231</v>
      </c>
      <c r="I38" s="180"/>
      <c r="J38" s="180" t="s">
        <v>232</v>
      </c>
      <c r="K38" s="230"/>
    </row>
    <row r="39" s="162" customFormat="1" ht="18.75" customHeight="1" spans="1:13">
      <c r="A39" s="178" t="s">
        <v>127</v>
      </c>
      <c r="B39" s="180" t="s">
        <v>233</v>
      </c>
      <c r="C39" s="180"/>
      <c r="D39" s="180"/>
      <c r="E39" s="180"/>
      <c r="F39" s="180"/>
      <c r="G39" s="180"/>
      <c r="H39" s="180"/>
      <c r="I39" s="180"/>
      <c r="J39" s="180"/>
      <c r="K39" s="230"/>
      <c r="M39" s="164"/>
    </row>
    <row r="40" s="162" customFormat="1" ht="30.95" customHeight="1" spans="1:11">
      <c r="A40" s="178" t="s">
        <v>271</v>
      </c>
      <c r="B40" s="180"/>
      <c r="C40" s="180"/>
      <c r="D40" s="180"/>
      <c r="E40" s="180"/>
      <c r="F40" s="180"/>
      <c r="G40" s="180"/>
      <c r="H40" s="180"/>
      <c r="I40" s="180"/>
      <c r="J40" s="180"/>
      <c r="K40" s="230"/>
    </row>
    <row r="41" s="162" customFormat="1" ht="18.75" customHeight="1" spans="1:11">
      <c r="A41" s="178"/>
      <c r="B41" s="180"/>
      <c r="C41" s="180"/>
      <c r="D41" s="180"/>
      <c r="E41" s="180"/>
      <c r="F41" s="180"/>
      <c r="G41" s="180"/>
      <c r="H41" s="180"/>
      <c r="I41" s="180"/>
      <c r="J41" s="180"/>
      <c r="K41" s="230"/>
    </row>
    <row r="42" s="162" customFormat="1" ht="32.1" customHeight="1" spans="1:11">
      <c r="A42" s="181" t="s">
        <v>140</v>
      </c>
      <c r="B42" s="219" t="s">
        <v>235</v>
      </c>
      <c r="C42" s="219"/>
      <c r="D42" s="183" t="s">
        <v>236</v>
      </c>
      <c r="E42" s="184" t="s">
        <v>146</v>
      </c>
      <c r="F42" s="183" t="s">
        <v>143</v>
      </c>
      <c r="G42" s="220" t="s">
        <v>272</v>
      </c>
      <c r="H42" s="221" t="s">
        <v>144</v>
      </c>
      <c r="I42" s="221"/>
      <c r="J42" s="219" t="s">
        <v>149</v>
      </c>
      <c r="K42" s="237"/>
    </row>
    <row r="43" s="162" customFormat="1" ht="16.5" customHeight="1"/>
    <row r="44" s="162" customFormat="1" ht="16.5" customHeight="1"/>
    <row r="45" s="16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468630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17" sqref="J17"/>
    </sheetView>
  </sheetViews>
  <sheetFormatPr defaultColWidth="9" defaultRowHeight="26.1" customHeight="1"/>
  <cols>
    <col min="1" max="1" width="17.125" style="117" customWidth="1"/>
    <col min="2" max="7" width="9.375" style="117" customWidth="1"/>
    <col min="8" max="8" width="1.375" style="117" customWidth="1"/>
    <col min="9" max="9" width="16.5" style="117" customWidth="1"/>
    <col min="10" max="10" width="17" style="117" customWidth="1"/>
    <col min="11" max="11" width="18.5" style="117" customWidth="1"/>
    <col min="12" max="12" width="16.625" style="117" customWidth="1"/>
    <col min="13" max="13" width="14.125" style="117" customWidth="1"/>
    <col min="14" max="14" width="16.375" style="117" customWidth="1"/>
    <col min="15" max="16384" width="9" style="117"/>
  </cols>
  <sheetData>
    <row r="1" s="117" customFormat="1" ht="30" customHeight="1" spans="1:14">
      <c r="A1" s="118" t="s">
        <v>150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="117" customFormat="1" ht="29.1" customHeight="1" spans="1:14">
      <c r="A2" s="120" t="s">
        <v>62</v>
      </c>
      <c r="B2" s="121" t="s">
        <v>63</v>
      </c>
      <c r="C2" s="121"/>
      <c r="D2" s="122" t="s">
        <v>68</v>
      </c>
      <c r="E2" s="121" t="s">
        <v>69</v>
      </c>
      <c r="F2" s="121"/>
      <c r="G2" s="121"/>
      <c r="H2" s="123"/>
      <c r="I2" s="148" t="s">
        <v>57</v>
      </c>
      <c r="J2" s="121" t="s">
        <v>58</v>
      </c>
      <c r="K2" s="121"/>
      <c r="L2" s="121"/>
      <c r="M2" s="121"/>
      <c r="N2" s="149"/>
    </row>
    <row r="3" s="117" customFormat="1" ht="29.1" customHeight="1" spans="1:14">
      <c r="A3" s="124" t="s">
        <v>151</v>
      </c>
      <c r="B3" s="125" t="s">
        <v>152</v>
      </c>
      <c r="C3" s="125"/>
      <c r="D3" s="125"/>
      <c r="E3" s="125"/>
      <c r="F3" s="125"/>
      <c r="G3" s="125"/>
      <c r="H3" s="126"/>
      <c r="I3" s="150" t="s">
        <v>153</v>
      </c>
      <c r="J3" s="150"/>
      <c r="K3" s="150"/>
      <c r="L3" s="150"/>
      <c r="M3" s="150"/>
      <c r="N3" s="151"/>
    </row>
    <row r="4" s="117" customFormat="1" ht="29.1" customHeight="1" spans="1:14">
      <c r="A4" s="127"/>
      <c r="B4" s="128" t="s">
        <v>112</v>
      </c>
      <c r="C4" s="128" t="s">
        <v>113</v>
      </c>
      <c r="D4" s="129" t="s">
        <v>114</v>
      </c>
      <c r="E4" s="128" t="s">
        <v>115</v>
      </c>
      <c r="F4" s="128" t="s">
        <v>116</v>
      </c>
      <c r="G4" s="128" t="s">
        <v>117</v>
      </c>
      <c r="H4" s="126"/>
      <c r="I4" s="128" t="s">
        <v>112</v>
      </c>
      <c r="J4" s="128" t="s">
        <v>113</v>
      </c>
      <c r="K4" s="129" t="s">
        <v>114</v>
      </c>
      <c r="L4" s="128" t="s">
        <v>115</v>
      </c>
      <c r="M4" s="128" t="s">
        <v>116</v>
      </c>
      <c r="N4" s="128" t="s">
        <v>117</v>
      </c>
    </row>
    <row r="5" s="117" customFormat="1" ht="29.1" customHeight="1" spans="1:14">
      <c r="A5" s="130"/>
      <c r="B5" s="128" t="s">
        <v>156</v>
      </c>
      <c r="C5" s="128" t="s">
        <v>157</v>
      </c>
      <c r="D5" s="131" t="s">
        <v>158</v>
      </c>
      <c r="E5" s="128" t="s">
        <v>159</v>
      </c>
      <c r="F5" s="128" t="s">
        <v>160</v>
      </c>
      <c r="G5" s="128" t="s">
        <v>161</v>
      </c>
      <c r="H5" s="126"/>
      <c r="I5" s="152" t="s">
        <v>120</v>
      </c>
      <c r="J5" s="152" t="s">
        <v>121</v>
      </c>
      <c r="K5" s="152" t="s">
        <v>120</v>
      </c>
      <c r="L5" s="152" t="s">
        <v>121</v>
      </c>
      <c r="M5" s="152" t="s">
        <v>120</v>
      </c>
      <c r="N5" s="153" t="s">
        <v>120</v>
      </c>
    </row>
    <row r="6" s="117" customFormat="1" ht="29.1" customHeight="1" spans="1:14">
      <c r="A6" s="132" t="s">
        <v>163</v>
      </c>
      <c r="B6" s="128">
        <v>95.8</v>
      </c>
      <c r="C6" s="128">
        <v>97.9</v>
      </c>
      <c r="D6" s="131">
        <v>100</v>
      </c>
      <c r="E6" s="128">
        <v>102.1</v>
      </c>
      <c r="F6" s="128">
        <v>104.2</v>
      </c>
      <c r="G6" s="128">
        <v>106.3</v>
      </c>
      <c r="H6" s="126"/>
      <c r="I6" s="154" t="s">
        <v>238</v>
      </c>
      <c r="J6" s="154" t="s">
        <v>273</v>
      </c>
      <c r="K6" s="154" t="s">
        <v>240</v>
      </c>
      <c r="L6" s="154" t="s">
        <v>241</v>
      </c>
      <c r="M6" s="154" t="s">
        <v>274</v>
      </c>
      <c r="N6" s="155" t="s">
        <v>245</v>
      </c>
    </row>
    <row r="7" s="117" customFormat="1" ht="29.1" customHeight="1" spans="1:14">
      <c r="A7" s="130" t="s">
        <v>166</v>
      </c>
      <c r="B7" s="132">
        <f>C7-4</f>
        <v>78</v>
      </c>
      <c r="C7" s="132">
        <f>D7-4</f>
        <v>82</v>
      </c>
      <c r="D7" s="133">
        <v>86</v>
      </c>
      <c r="E7" s="132">
        <f>D7+4</f>
        <v>90</v>
      </c>
      <c r="F7" s="132">
        <f>E7+5</f>
        <v>95</v>
      </c>
      <c r="G7" s="134">
        <f>F7+6</f>
        <v>101</v>
      </c>
      <c r="H7" s="126"/>
      <c r="I7" s="156" t="s">
        <v>247</v>
      </c>
      <c r="J7" s="156" t="s">
        <v>245</v>
      </c>
      <c r="K7" s="156" t="s">
        <v>274</v>
      </c>
      <c r="L7" s="156" t="s">
        <v>247</v>
      </c>
      <c r="M7" s="156" t="s">
        <v>248</v>
      </c>
      <c r="N7" s="156" t="s">
        <v>249</v>
      </c>
    </row>
    <row r="8" s="117" customFormat="1" ht="29.1" customHeight="1" spans="1:14">
      <c r="A8" s="135" t="s">
        <v>168</v>
      </c>
      <c r="B8" s="134">
        <f>C8-3.6</f>
        <v>99.8</v>
      </c>
      <c r="C8" s="134">
        <f>D8-3.6</f>
        <v>103.4</v>
      </c>
      <c r="D8" s="133">
        <v>107</v>
      </c>
      <c r="E8" s="132">
        <f t="shared" ref="E8:G8" si="0">D8+4</f>
        <v>111</v>
      </c>
      <c r="F8" s="132">
        <f t="shared" si="0"/>
        <v>115</v>
      </c>
      <c r="G8" s="134">
        <f t="shared" si="0"/>
        <v>119</v>
      </c>
      <c r="H8" s="126"/>
      <c r="I8" s="156" t="s">
        <v>250</v>
      </c>
      <c r="J8" s="156" t="s">
        <v>251</v>
      </c>
      <c r="K8" s="156" t="s">
        <v>247</v>
      </c>
      <c r="L8" s="156" t="s">
        <v>246</v>
      </c>
      <c r="M8" s="156" t="s">
        <v>240</v>
      </c>
      <c r="N8" s="156" t="s">
        <v>248</v>
      </c>
    </row>
    <row r="9" s="117" customFormat="1" ht="29.1" customHeight="1" spans="1:14">
      <c r="A9" s="135" t="s">
        <v>170</v>
      </c>
      <c r="B9" s="132">
        <f>C9-1.15</f>
        <v>30.2</v>
      </c>
      <c r="C9" s="132">
        <f>D9-1.15</f>
        <v>31.35</v>
      </c>
      <c r="D9" s="133">
        <v>32.5</v>
      </c>
      <c r="E9" s="132">
        <f t="shared" ref="E9:G9" si="1">D9+1.3</f>
        <v>33.8</v>
      </c>
      <c r="F9" s="132">
        <f t="shared" si="1"/>
        <v>35.1</v>
      </c>
      <c r="G9" s="134">
        <f t="shared" si="1"/>
        <v>36.4</v>
      </c>
      <c r="H9" s="126"/>
      <c r="I9" s="154" t="s">
        <v>252</v>
      </c>
      <c r="J9" s="154" t="s">
        <v>253</v>
      </c>
      <c r="K9" s="154" t="s">
        <v>254</v>
      </c>
      <c r="L9" s="154" t="s">
        <v>254</v>
      </c>
      <c r="M9" s="154" t="s">
        <v>255</v>
      </c>
      <c r="N9" s="154" t="s">
        <v>252</v>
      </c>
    </row>
    <row r="10" s="117" customFormat="1" ht="29.1" customHeight="1" spans="1:14">
      <c r="A10" s="135" t="s">
        <v>172</v>
      </c>
      <c r="B10" s="132">
        <f>C10-0.5</f>
        <v>13</v>
      </c>
      <c r="C10" s="132">
        <f>D10-0.5</f>
        <v>13.5</v>
      </c>
      <c r="D10" s="133">
        <v>14</v>
      </c>
      <c r="E10" s="132">
        <f>D10+0.5</f>
        <v>14.5</v>
      </c>
      <c r="F10" s="132">
        <f>E10+0.5</f>
        <v>15</v>
      </c>
      <c r="G10" s="134">
        <f>F10+0.7</f>
        <v>15.7</v>
      </c>
      <c r="H10" s="126"/>
      <c r="I10" s="156" t="s">
        <v>246</v>
      </c>
      <c r="J10" s="156" t="s">
        <v>256</v>
      </c>
      <c r="K10" s="156" t="s">
        <v>275</v>
      </c>
      <c r="L10" s="156" t="s">
        <v>240</v>
      </c>
      <c r="M10" s="156" t="s">
        <v>246</v>
      </c>
      <c r="N10" s="156" t="s">
        <v>257</v>
      </c>
    </row>
    <row r="11" s="117" customFormat="1" ht="29.1" customHeight="1" spans="1:14">
      <c r="A11" s="135" t="s">
        <v>174</v>
      </c>
      <c r="B11" s="134">
        <f>C11-0.7</f>
        <v>27.7</v>
      </c>
      <c r="C11" s="134">
        <f>D11-0.6</f>
        <v>28.4</v>
      </c>
      <c r="D11" s="133">
        <v>29</v>
      </c>
      <c r="E11" s="132">
        <f>D11+0.6</f>
        <v>29.6</v>
      </c>
      <c r="F11" s="132">
        <f>E11+0.7</f>
        <v>30.3</v>
      </c>
      <c r="G11" s="134">
        <f>F11+0.6</f>
        <v>30.9</v>
      </c>
      <c r="H11" s="126"/>
      <c r="I11" s="156" t="s">
        <v>258</v>
      </c>
      <c r="J11" s="156" t="s">
        <v>259</v>
      </c>
      <c r="K11" s="156" t="s">
        <v>276</v>
      </c>
      <c r="L11" s="156" t="s">
        <v>260</v>
      </c>
      <c r="M11" s="156" t="s">
        <v>261</v>
      </c>
      <c r="N11" s="156" t="s">
        <v>258</v>
      </c>
    </row>
    <row r="12" s="117" customFormat="1" ht="29.1" customHeight="1" spans="1:14">
      <c r="A12" s="135" t="s">
        <v>176</v>
      </c>
      <c r="B12" s="134">
        <f>C12-0.9</f>
        <v>41.2</v>
      </c>
      <c r="C12" s="134">
        <f>D12-0.9</f>
        <v>42.1</v>
      </c>
      <c r="D12" s="133">
        <v>43</v>
      </c>
      <c r="E12" s="132">
        <f t="shared" ref="E12:G12" si="2">D12+1.1</f>
        <v>44.1</v>
      </c>
      <c r="F12" s="132">
        <f t="shared" si="2"/>
        <v>45.2</v>
      </c>
      <c r="G12" s="134">
        <f t="shared" si="2"/>
        <v>46.3</v>
      </c>
      <c r="H12" s="126"/>
      <c r="I12" s="156" t="s">
        <v>246</v>
      </c>
      <c r="J12" s="156" t="s">
        <v>246</v>
      </c>
      <c r="K12" s="156" t="s">
        <v>246</v>
      </c>
      <c r="L12" s="156" t="s">
        <v>253</v>
      </c>
      <c r="M12" s="156" t="s">
        <v>246</v>
      </c>
      <c r="N12" s="156" t="s">
        <v>262</v>
      </c>
    </row>
    <row r="13" s="117" customFormat="1" ht="29.1" customHeight="1" spans="1:14">
      <c r="A13" s="136"/>
      <c r="B13" s="137"/>
      <c r="C13" s="138"/>
      <c r="D13" s="138"/>
      <c r="E13" s="138"/>
      <c r="F13" s="138"/>
      <c r="G13" s="139"/>
      <c r="H13" s="126"/>
      <c r="I13" s="156"/>
      <c r="J13" s="156"/>
      <c r="K13" s="156"/>
      <c r="L13" s="156"/>
      <c r="M13" s="156"/>
      <c r="N13" s="156"/>
    </row>
    <row r="14" s="117" customFormat="1" ht="29.1" customHeight="1" spans="1:14">
      <c r="A14" s="140"/>
      <c r="B14" s="141"/>
      <c r="C14" s="142"/>
      <c r="D14" s="142"/>
      <c r="E14" s="143"/>
      <c r="F14" s="143"/>
      <c r="G14" s="144"/>
      <c r="H14" s="145"/>
      <c r="I14" s="157"/>
      <c r="J14" s="158"/>
      <c r="K14" s="159"/>
      <c r="L14" s="158"/>
      <c r="M14" s="158"/>
      <c r="N14" s="160"/>
    </row>
    <row r="15" s="117" customFormat="1" ht="15" spans="1:14">
      <c r="A15" s="146" t="s">
        <v>127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s="117" customFormat="1" ht="14.25" spans="1:14">
      <c r="A16" s="117" t="s">
        <v>177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="117" customFormat="1" ht="14.25" spans="1:13">
      <c r="A17" s="147"/>
      <c r="B17" s="147"/>
      <c r="C17" s="147"/>
      <c r="D17" s="147"/>
      <c r="E17" s="147"/>
      <c r="F17" s="147"/>
      <c r="G17" s="147"/>
      <c r="H17" s="147"/>
      <c r="I17" s="146" t="s">
        <v>277</v>
      </c>
      <c r="J17" s="161"/>
      <c r="K17" s="146" t="s">
        <v>179</v>
      </c>
      <c r="L17" s="146"/>
      <c r="M17" s="146" t="s">
        <v>264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6" workbookViewId="0">
      <selection activeCell="L40" sqref="L40"/>
    </sheetView>
  </sheetViews>
  <sheetFormatPr defaultColWidth="10.125" defaultRowHeight="14.25"/>
  <cols>
    <col min="1" max="1" width="9.625" style="162" customWidth="1"/>
    <col min="2" max="2" width="11.125" style="162" customWidth="1"/>
    <col min="3" max="3" width="9.125" style="162" customWidth="1"/>
    <col min="4" max="4" width="9.5" style="162" customWidth="1"/>
    <col min="5" max="5" width="10.6" style="162" customWidth="1"/>
    <col min="6" max="6" width="10.375" style="162" customWidth="1"/>
    <col min="7" max="7" width="9.5" style="162" customWidth="1"/>
    <col min="8" max="8" width="9.125" style="162" customWidth="1"/>
    <col min="9" max="9" width="8.125" style="162" customWidth="1"/>
    <col min="10" max="10" width="10.5" style="162" customWidth="1"/>
    <col min="11" max="11" width="12.125" style="162" customWidth="1"/>
    <col min="12" max="16384" width="10.125" style="162"/>
  </cols>
  <sheetData>
    <row r="1" s="162" customFormat="1" ht="26.25" spans="1:11">
      <c r="A1" s="165" t="s">
        <v>181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="162" customFormat="1" spans="1:11">
      <c r="A2" s="166" t="s">
        <v>53</v>
      </c>
      <c r="B2" s="167" t="s">
        <v>54</v>
      </c>
      <c r="C2" s="167"/>
      <c r="D2" s="168" t="s">
        <v>62</v>
      </c>
      <c r="E2" s="169" t="s">
        <v>63</v>
      </c>
      <c r="F2" s="170" t="s">
        <v>182</v>
      </c>
      <c r="G2" s="171" t="s">
        <v>69</v>
      </c>
      <c r="H2" s="171"/>
      <c r="I2" s="200" t="s">
        <v>57</v>
      </c>
      <c r="J2" s="171" t="s">
        <v>58</v>
      </c>
      <c r="K2" s="222"/>
    </row>
    <row r="3" s="162" customFormat="1" spans="1:11">
      <c r="A3" s="172" t="s">
        <v>75</v>
      </c>
      <c r="B3" s="173">
        <v>2300</v>
      </c>
      <c r="C3" s="173"/>
      <c r="D3" s="174" t="s">
        <v>183</v>
      </c>
      <c r="E3" s="175" t="s">
        <v>278</v>
      </c>
      <c r="F3" s="176"/>
      <c r="G3" s="176"/>
      <c r="H3" s="177" t="s">
        <v>185</v>
      </c>
      <c r="I3" s="177"/>
      <c r="J3" s="177"/>
      <c r="K3" s="223"/>
    </row>
    <row r="4" s="162" customFormat="1" spans="1:11">
      <c r="A4" s="178" t="s">
        <v>72</v>
      </c>
      <c r="B4" s="179">
        <v>2</v>
      </c>
      <c r="C4" s="179">
        <v>6</v>
      </c>
      <c r="D4" s="180" t="s">
        <v>186</v>
      </c>
      <c r="E4" s="176"/>
      <c r="F4" s="176"/>
      <c r="G4" s="176"/>
      <c r="H4" s="180" t="s">
        <v>187</v>
      </c>
      <c r="I4" s="180"/>
      <c r="J4" s="193" t="s">
        <v>66</v>
      </c>
      <c r="K4" s="224" t="s">
        <v>67</v>
      </c>
    </row>
    <row r="5" s="162" customFormat="1" spans="1:11">
      <c r="A5" s="178" t="s">
        <v>188</v>
      </c>
      <c r="B5" s="173">
        <v>1</v>
      </c>
      <c r="C5" s="173"/>
      <c r="D5" s="174" t="s">
        <v>189</v>
      </c>
      <c r="E5" s="174" t="s">
        <v>190</v>
      </c>
      <c r="F5" s="174" t="s">
        <v>191</v>
      </c>
      <c r="G5" s="174" t="s">
        <v>192</v>
      </c>
      <c r="H5" s="180" t="s">
        <v>193</v>
      </c>
      <c r="I5" s="180"/>
      <c r="J5" s="193" t="s">
        <v>66</v>
      </c>
      <c r="K5" s="224" t="s">
        <v>67</v>
      </c>
    </row>
    <row r="6" s="162" customFormat="1" ht="15" spans="1:11">
      <c r="A6" s="181" t="s">
        <v>194</v>
      </c>
      <c r="B6" s="182">
        <v>88</v>
      </c>
      <c r="C6" s="182"/>
      <c r="D6" s="183" t="s">
        <v>195</v>
      </c>
      <c r="E6" s="184"/>
      <c r="F6" s="185"/>
      <c r="G6" s="183">
        <v>1160</v>
      </c>
      <c r="H6" s="186" t="s">
        <v>196</v>
      </c>
      <c r="I6" s="186"/>
      <c r="J6" s="185" t="s">
        <v>66</v>
      </c>
      <c r="K6" s="225" t="s">
        <v>67</v>
      </c>
    </row>
    <row r="7" s="162" customFormat="1" ht="15" spans="1:11">
      <c r="A7" s="187"/>
      <c r="B7" s="188"/>
      <c r="C7" s="188"/>
      <c r="D7" s="187"/>
      <c r="E7" s="188"/>
      <c r="F7" s="189"/>
      <c r="G7" s="187"/>
      <c r="H7" s="189"/>
      <c r="I7" s="188"/>
      <c r="J7" s="188"/>
      <c r="K7" s="188"/>
    </row>
    <row r="8" s="162" customFormat="1" spans="1:11">
      <c r="A8" s="190" t="s">
        <v>197</v>
      </c>
      <c r="B8" s="170" t="s">
        <v>198</v>
      </c>
      <c r="C8" s="170" t="s">
        <v>199</v>
      </c>
      <c r="D8" s="170" t="s">
        <v>200</v>
      </c>
      <c r="E8" s="170" t="s">
        <v>201</v>
      </c>
      <c r="F8" s="170" t="s">
        <v>202</v>
      </c>
      <c r="G8" s="191" t="s">
        <v>279</v>
      </c>
      <c r="H8" s="192"/>
      <c r="I8" s="192"/>
      <c r="J8" s="192"/>
      <c r="K8" s="226"/>
    </row>
    <row r="9" s="162" customFormat="1" spans="1:11">
      <c r="A9" s="178" t="s">
        <v>204</v>
      </c>
      <c r="B9" s="180"/>
      <c r="C9" s="193" t="s">
        <v>66</v>
      </c>
      <c r="D9" s="193" t="s">
        <v>67</v>
      </c>
      <c r="E9" s="174" t="s">
        <v>205</v>
      </c>
      <c r="F9" s="194" t="s">
        <v>206</v>
      </c>
      <c r="G9" s="195"/>
      <c r="H9" s="196"/>
      <c r="I9" s="196"/>
      <c r="J9" s="196"/>
      <c r="K9" s="227"/>
    </row>
    <row r="10" s="162" customFormat="1" spans="1:11">
      <c r="A10" s="178" t="s">
        <v>207</v>
      </c>
      <c r="B10" s="180"/>
      <c r="C10" s="193" t="s">
        <v>66</v>
      </c>
      <c r="D10" s="193" t="s">
        <v>67</v>
      </c>
      <c r="E10" s="174" t="s">
        <v>208</v>
      </c>
      <c r="F10" s="194" t="s">
        <v>209</v>
      </c>
      <c r="G10" s="195" t="s">
        <v>210</v>
      </c>
      <c r="H10" s="196"/>
      <c r="I10" s="196"/>
      <c r="J10" s="196"/>
      <c r="K10" s="227"/>
    </row>
    <row r="11" s="162" customFormat="1" spans="1:11">
      <c r="A11" s="197" t="s">
        <v>211</v>
      </c>
      <c r="B11" s="198"/>
      <c r="C11" s="198"/>
      <c r="D11" s="198"/>
      <c r="E11" s="198"/>
      <c r="F11" s="198"/>
      <c r="G11" s="198"/>
      <c r="H11" s="198"/>
      <c r="I11" s="198"/>
      <c r="J11" s="198"/>
      <c r="K11" s="228"/>
    </row>
    <row r="12" s="162" customFormat="1" spans="1:11">
      <c r="A12" s="172" t="s">
        <v>89</v>
      </c>
      <c r="B12" s="193" t="s">
        <v>85</v>
      </c>
      <c r="C12" s="193" t="s">
        <v>86</v>
      </c>
      <c r="D12" s="194"/>
      <c r="E12" s="174" t="s">
        <v>87</v>
      </c>
      <c r="F12" s="193" t="s">
        <v>85</v>
      </c>
      <c r="G12" s="193" t="s">
        <v>86</v>
      </c>
      <c r="H12" s="193"/>
      <c r="I12" s="174" t="s">
        <v>212</v>
      </c>
      <c r="J12" s="193" t="s">
        <v>85</v>
      </c>
      <c r="K12" s="224" t="s">
        <v>86</v>
      </c>
    </row>
    <row r="13" s="162" customFormat="1" spans="1:11">
      <c r="A13" s="172" t="s">
        <v>92</v>
      </c>
      <c r="B13" s="193" t="s">
        <v>85</v>
      </c>
      <c r="C13" s="193" t="s">
        <v>86</v>
      </c>
      <c r="D13" s="194"/>
      <c r="E13" s="174" t="s">
        <v>97</v>
      </c>
      <c r="F13" s="193" t="s">
        <v>85</v>
      </c>
      <c r="G13" s="193" t="s">
        <v>86</v>
      </c>
      <c r="H13" s="193"/>
      <c r="I13" s="174" t="s">
        <v>213</v>
      </c>
      <c r="J13" s="193" t="s">
        <v>85</v>
      </c>
      <c r="K13" s="224" t="s">
        <v>86</v>
      </c>
    </row>
    <row r="14" s="162" customFormat="1" ht="15" spans="1:11">
      <c r="A14" s="181" t="s">
        <v>214</v>
      </c>
      <c r="B14" s="185" t="s">
        <v>85</v>
      </c>
      <c r="C14" s="185" t="s">
        <v>86</v>
      </c>
      <c r="D14" s="184"/>
      <c r="E14" s="183" t="s">
        <v>215</v>
      </c>
      <c r="F14" s="185" t="s">
        <v>85</v>
      </c>
      <c r="G14" s="185" t="s">
        <v>86</v>
      </c>
      <c r="H14" s="185"/>
      <c r="I14" s="183" t="s">
        <v>216</v>
      </c>
      <c r="J14" s="185" t="s">
        <v>85</v>
      </c>
      <c r="K14" s="225" t="s">
        <v>86</v>
      </c>
    </row>
    <row r="15" s="162" customFormat="1" ht="15" spans="1:11">
      <c r="A15" s="187"/>
      <c r="B15" s="199"/>
      <c r="C15" s="199"/>
      <c r="D15" s="188"/>
      <c r="E15" s="187"/>
      <c r="F15" s="199"/>
      <c r="G15" s="199"/>
      <c r="H15" s="199"/>
      <c r="I15" s="187"/>
      <c r="J15" s="199"/>
      <c r="K15" s="199"/>
    </row>
    <row r="16" s="163" customFormat="1" spans="1:11">
      <c r="A16" s="166" t="s">
        <v>217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29"/>
    </row>
    <row r="17" s="162" customFormat="1" spans="1:11">
      <c r="A17" s="178" t="s">
        <v>218</v>
      </c>
      <c r="B17" s="180"/>
      <c r="C17" s="180"/>
      <c r="D17" s="180"/>
      <c r="E17" s="180"/>
      <c r="F17" s="180"/>
      <c r="G17" s="180"/>
      <c r="H17" s="180"/>
      <c r="I17" s="180"/>
      <c r="J17" s="180"/>
      <c r="K17" s="230"/>
    </row>
    <row r="18" s="162" customFormat="1" spans="1:11">
      <c r="A18" s="178" t="s">
        <v>280</v>
      </c>
      <c r="B18" s="180"/>
      <c r="C18" s="180"/>
      <c r="D18" s="180"/>
      <c r="E18" s="180"/>
      <c r="F18" s="180"/>
      <c r="G18" s="180"/>
      <c r="H18" s="180"/>
      <c r="I18" s="180"/>
      <c r="J18" s="180"/>
      <c r="K18" s="230"/>
    </row>
    <row r="19" s="162" customFormat="1" spans="1:11">
      <c r="A19" s="201" t="s">
        <v>281</v>
      </c>
      <c r="B19" s="193"/>
      <c r="C19" s="193"/>
      <c r="D19" s="193"/>
      <c r="E19" s="193"/>
      <c r="F19" s="193"/>
      <c r="G19" s="193"/>
      <c r="H19" s="193"/>
      <c r="I19" s="193"/>
      <c r="J19" s="193"/>
      <c r="K19" s="224"/>
    </row>
    <row r="20" s="162" customFormat="1" spans="1:11">
      <c r="A20" s="202" t="s">
        <v>282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31"/>
    </row>
    <row r="21" s="162" customFormat="1" spans="1:11">
      <c r="A21" s="202"/>
      <c r="B21" s="203"/>
      <c r="C21" s="203"/>
      <c r="D21" s="203"/>
      <c r="E21" s="203"/>
      <c r="F21" s="203"/>
      <c r="G21" s="203"/>
      <c r="H21" s="203"/>
      <c r="I21" s="203"/>
      <c r="J21" s="203"/>
      <c r="K21" s="231"/>
    </row>
    <row r="22" s="162" customFormat="1" spans="1:11">
      <c r="A22" s="202"/>
      <c r="B22" s="203"/>
      <c r="C22" s="203"/>
      <c r="D22" s="203"/>
      <c r="E22" s="203"/>
      <c r="F22" s="203"/>
      <c r="G22" s="203"/>
      <c r="H22" s="203"/>
      <c r="I22" s="203"/>
      <c r="J22" s="203"/>
      <c r="K22" s="231"/>
    </row>
    <row r="23" s="162" customFormat="1" spans="1:11">
      <c r="A23" s="204"/>
      <c r="B23" s="205"/>
      <c r="C23" s="205"/>
      <c r="D23" s="205"/>
      <c r="E23" s="205"/>
      <c r="F23" s="205"/>
      <c r="G23" s="205"/>
      <c r="H23" s="205"/>
      <c r="I23" s="205"/>
      <c r="J23" s="205"/>
      <c r="K23" s="232"/>
    </row>
    <row r="24" s="162" customFormat="1" spans="1:11">
      <c r="A24" s="178" t="s">
        <v>126</v>
      </c>
      <c r="B24" s="180"/>
      <c r="C24" s="193" t="s">
        <v>66</v>
      </c>
      <c r="D24" s="193" t="s">
        <v>67</v>
      </c>
      <c r="E24" s="177"/>
      <c r="F24" s="177"/>
      <c r="G24" s="177"/>
      <c r="H24" s="177"/>
      <c r="I24" s="177"/>
      <c r="J24" s="177"/>
      <c r="K24" s="223"/>
    </row>
    <row r="25" s="162" customFormat="1" ht="15" spans="1:11">
      <c r="A25" s="206" t="s">
        <v>222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33"/>
    </row>
    <row r="26" s="162" customFormat="1" ht="15" spans="1:11">
      <c r="A26" s="208"/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27" s="162" customFormat="1" spans="1:11">
      <c r="A27" s="209" t="s">
        <v>223</v>
      </c>
      <c r="B27" s="192"/>
      <c r="C27" s="192"/>
      <c r="D27" s="192"/>
      <c r="E27" s="192"/>
      <c r="F27" s="192"/>
      <c r="G27" s="192"/>
      <c r="H27" s="192"/>
      <c r="I27" s="192"/>
      <c r="J27" s="192"/>
      <c r="K27" s="226"/>
    </row>
    <row r="28" s="162" customFormat="1" spans="1:11">
      <c r="A28" s="210" t="s">
        <v>283</v>
      </c>
      <c r="B28" s="211"/>
      <c r="C28" s="211"/>
      <c r="D28" s="211"/>
      <c r="E28" s="211"/>
      <c r="F28" s="211"/>
      <c r="G28" s="211"/>
      <c r="H28" s="211"/>
      <c r="I28" s="211"/>
      <c r="J28" s="211"/>
      <c r="K28" s="234"/>
    </row>
    <row r="29" s="162" customFormat="1" spans="1:11">
      <c r="A29" s="210"/>
      <c r="B29" s="211"/>
      <c r="C29" s="211"/>
      <c r="D29" s="211"/>
      <c r="E29" s="211"/>
      <c r="F29" s="211"/>
      <c r="G29" s="211"/>
      <c r="H29" s="211"/>
      <c r="I29" s="211"/>
      <c r="J29" s="211"/>
      <c r="K29" s="234"/>
    </row>
    <row r="30" s="162" customFormat="1" spans="1:11">
      <c r="A30" s="210"/>
      <c r="B30" s="211"/>
      <c r="C30" s="211"/>
      <c r="D30" s="211"/>
      <c r="E30" s="211"/>
      <c r="F30" s="211"/>
      <c r="G30" s="211"/>
      <c r="H30" s="211"/>
      <c r="I30" s="211"/>
      <c r="J30" s="211"/>
      <c r="K30" s="234"/>
    </row>
    <row r="31" s="162" customFormat="1" spans="1:11">
      <c r="A31" s="210"/>
      <c r="B31" s="211"/>
      <c r="C31" s="211"/>
      <c r="D31" s="211"/>
      <c r="E31" s="211"/>
      <c r="F31" s="211"/>
      <c r="G31" s="211"/>
      <c r="H31" s="211"/>
      <c r="I31" s="211"/>
      <c r="J31" s="211"/>
      <c r="K31" s="234"/>
    </row>
    <row r="32" s="162" customFormat="1" spans="1:11">
      <c r="A32" s="210"/>
      <c r="B32" s="211"/>
      <c r="C32" s="211"/>
      <c r="D32" s="211"/>
      <c r="E32" s="211"/>
      <c r="F32" s="211"/>
      <c r="G32" s="211"/>
      <c r="H32" s="211"/>
      <c r="I32" s="211"/>
      <c r="J32" s="211"/>
      <c r="K32" s="234"/>
    </row>
    <row r="33" s="162" customFormat="1" ht="23.1" customHeight="1" spans="1:11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34"/>
    </row>
    <row r="34" s="162" customFormat="1" ht="23.1" customHeight="1" spans="1:11">
      <c r="A34" s="202"/>
      <c r="B34" s="203"/>
      <c r="C34" s="203"/>
      <c r="D34" s="203"/>
      <c r="E34" s="203"/>
      <c r="F34" s="203"/>
      <c r="G34" s="203"/>
      <c r="H34" s="203"/>
      <c r="I34" s="203"/>
      <c r="J34" s="203"/>
      <c r="K34" s="231"/>
    </row>
    <row r="35" s="162" customFormat="1" ht="23.1" customHeight="1" spans="1:11">
      <c r="A35" s="212"/>
      <c r="B35" s="203"/>
      <c r="C35" s="203"/>
      <c r="D35" s="203"/>
      <c r="E35" s="203"/>
      <c r="F35" s="203"/>
      <c r="G35" s="203"/>
      <c r="H35" s="203"/>
      <c r="I35" s="203"/>
      <c r="J35" s="203"/>
      <c r="K35" s="231"/>
    </row>
    <row r="36" s="162" customFormat="1" ht="23.1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35"/>
    </row>
    <row r="37" s="162" customFormat="1" ht="18.75" customHeight="1" spans="1:11">
      <c r="A37" s="215" t="s">
        <v>227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36"/>
    </row>
    <row r="38" s="164" customFormat="1" ht="18.75" customHeight="1" spans="1:11">
      <c r="A38" s="178" t="s">
        <v>228</v>
      </c>
      <c r="B38" s="180"/>
      <c r="C38" s="180"/>
      <c r="D38" s="177" t="s">
        <v>229</v>
      </c>
      <c r="E38" s="177"/>
      <c r="F38" s="217" t="s">
        <v>230</v>
      </c>
      <c r="G38" s="218"/>
      <c r="H38" s="180" t="s">
        <v>231</v>
      </c>
      <c r="I38" s="180"/>
      <c r="J38" s="180" t="s">
        <v>232</v>
      </c>
      <c r="K38" s="230"/>
    </row>
    <row r="39" s="162" customFormat="1" ht="18.75" customHeight="1" spans="1:13">
      <c r="A39" s="178" t="s">
        <v>127</v>
      </c>
      <c r="B39" s="180" t="s">
        <v>233</v>
      </c>
      <c r="C39" s="180"/>
      <c r="D39" s="180"/>
      <c r="E39" s="180"/>
      <c r="F39" s="180"/>
      <c r="G39" s="180"/>
      <c r="H39" s="180"/>
      <c r="I39" s="180"/>
      <c r="J39" s="180"/>
      <c r="K39" s="230"/>
      <c r="M39" s="164"/>
    </row>
    <row r="40" s="162" customFormat="1" ht="30.95" customHeight="1" spans="1:11">
      <c r="A40" s="178" t="s">
        <v>284</v>
      </c>
      <c r="B40" s="180"/>
      <c r="C40" s="180"/>
      <c r="D40" s="180"/>
      <c r="E40" s="180"/>
      <c r="F40" s="180"/>
      <c r="G40" s="180"/>
      <c r="H40" s="180"/>
      <c r="I40" s="180"/>
      <c r="J40" s="180"/>
      <c r="K40" s="230"/>
    </row>
    <row r="41" s="162" customFormat="1" ht="18.75" customHeight="1" spans="1:11">
      <c r="A41" s="178"/>
      <c r="B41" s="180"/>
      <c r="C41" s="180"/>
      <c r="D41" s="180"/>
      <c r="E41" s="180"/>
      <c r="F41" s="180"/>
      <c r="G41" s="180"/>
      <c r="H41" s="180"/>
      <c r="I41" s="180"/>
      <c r="J41" s="180"/>
      <c r="K41" s="230"/>
    </row>
    <row r="42" s="162" customFormat="1" ht="32.1" customHeight="1" spans="1:11">
      <c r="A42" s="181" t="s">
        <v>140</v>
      </c>
      <c r="B42" s="219" t="s">
        <v>235</v>
      </c>
      <c r="C42" s="219"/>
      <c r="D42" s="183" t="s">
        <v>236</v>
      </c>
      <c r="E42" s="184" t="s">
        <v>146</v>
      </c>
      <c r="F42" s="183" t="s">
        <v>143</v>
      </c>
      <c r="G42" s="220" t="s">
        <v>285</v>
      </c>
      <c r="H42" s="221" t="s">
        <v>144</v>
      </c>
      <c r="I42" s="221"/>
      <c r="J42" s="219" t="s">
        <v>149</v>
      </c>
      <c r="K42" s="237"/>
    </row>
    <row r="43" s="162" customFormat="1" ht="16.5" customHeight="1"/>
    <row r="44" s="162" customFormat="1" ht="16.5" customHeight="1"/>
    <row r="45" s="16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468630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尾期1</vt:lpstr>
      <vt:lpstr>验货尺寸表1</vt:lpstr>
      <vt:lpstr>尾期2</vt:lpstr>
      <vt:lpstr>验货尺寸表2</vt:lpstr>
      <vt:lpstr>尾期3</vt:lpstr>
      <vt:lpstr>验货尺寸表3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2022-07-14T08:56:23Z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9A76448B09AA4BF58667FC667EC195F4</vt:lpwstr>
  </property>
</Properties>
</file>