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QAUUAK93153\7-8尾期\"/>
    </mc:Choice>
  </mc:AlternateContent>
  <xr:revisionPtr revIDLastSave="0" documentId="13_ncr:1_{85F03AAA-0C6A-458D-9251-860F31C9701C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2" l="1"/>
  <c r="K6" i="8"/>
  <c r="K5" i="8"/>
  <c r="K4" i="8"/>
  <c r="N6" i="7"/>
  <c r="N5" i="7"/>
  <c r="N4" i="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<sst xmlns="http://schemas.openxmlformats.org/spreadsheetml/2006/main" count="812" uniqueCount="376">
  <si>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</si>
  <si>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</si>
  <si>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</si>
  <si>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</si>
  <si>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</si>
  <si>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</si>
  <si>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</si>
  <si>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</si>
  <si>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</si>
  <si>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</si>
  <si>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</si>
  <si>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</si>
  <si>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</si>
  <si>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</si>
  <si>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</si>
  <si>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</si>
  <si>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</si>
  <si>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</si>
  <si>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</si>
  <si>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</si>
  <si>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</si>
  <si>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</si>
  <si>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</si>
  <si>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</si>
  <si>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</si>
  <si>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</si>
  <si>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</si>
  <si>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</si>
  <si>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</si>
  <si>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</si>
  <si>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</si>
  <si>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</si>
  <si>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</si>
  <si>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</si>
  <si>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</si>
  <si>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</si>
  <si>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</si>
  <si>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</si>
  <si>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</si>
  <si>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</si>
  <si>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</si>
  <si>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</si>
  <si>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</si>
  <si>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</si>
  <si>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</si>
  <si>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</si>
  <si>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</si>
  <si>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</si>
  <si>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</si>
  <si>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</si>
  <si>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</si>
  <si>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</si>
  <si>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</si>
  <si>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</si>
  <si>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</si>
  <si>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</si>
  <si>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</si>
  <si>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</si>
  <si>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</si>
  <si>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</si>
  <si>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</si>
  <si>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</si>
  <si>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QAUUAK93153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</si>
  <si>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</si>
  <si>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</si>
  <si>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</si>
  <si>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</si>
  <si>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</si>
  <si>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</si>
  <si>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</si>
  <si>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</si>
  <si>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</si>
  <si>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</si>
  <si>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</si>
  <si>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</si>
  <si>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</si>
  <si>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</si>
  <si>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</si>
  <si>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</si>
  <si>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CGDD22042900084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</si>
  <si>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</si>
  <si>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</si>
  <si>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</si>
  <si>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</si>
  <si>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</si>
  <si>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</si>
  <si>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</si>
  <si>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</si>
  <si>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</si>
  <si>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</si>
  <si>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</si>
  <si>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</si>
  <si>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</si>
  <si>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</si>
  <si>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</si>
  <si>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</si>
  <si>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</si>
  <si>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</si>
  <si>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</si>
  <si>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</si>
  <si>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</si>
  <si>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</si>
  <si>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</si>
  <si>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</si>
  <si>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</si>
  <si>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</si>
  <si>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</si>
  <si>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</si>
  <si>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</si>
  <si>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</si>
  <si>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</si>
  <si>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藏蓝</t>
  </si>
  <si>
    <t>锈桔红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</si>
  <si>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</si>
  <si>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绣桔红160码5件（包含洗前、洗后各1件）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</si>
  <si>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</si>
  <si>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</si>
  <si>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</si>
  <si>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</si>
  <si>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</si>
  <si>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1.埋夹十字骨错位</t>
  </si>
  <si>
    <t>2.间线不匀，领型欠圆顺。</t>
  </si>
  <si>
    <t>3.上脚罗纹溶位不匀</t>
  </si>
  <si>
    <t>4.衫脚罗纹骨位错位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</si>
  <si>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</si>
  <si>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</si>
  <si>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</si>
  <si>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</si>
  <si>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</si>
  <si>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</si>
  <si>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</si>
  <si>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</si>
  <si>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</si>
  <si>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</si>
  <si>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</si>
  <si>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</si>
  <si>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</si>
  <si>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</si>
  <si>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</si>
  <si>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</si>
  <si>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</si>
  <si>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</si>
  <si>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</si>
  <si>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</si>
  <si>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</si>
  <si>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</si>
  <si>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</si>
  <si>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</si>
  <si>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</si>
  <si>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</si>
  <si>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</si>
  <si>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</si>
  <si>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</si>
  <si>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</si>
  <si>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</si>
  <si>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+1</t>
  </si>
  <si>
    <t>+0.5</t>
  </si>
  <si>
    <t>180/104B</t>
  </si>
  <si>
    <t>胸围</t>
  </si>
  <si>
    <t>-1</t>
  </si>
  <si>
    <t>摆围平量）</t>
  </si>
  <si>
    <t>-</t>
  </si>
  <si>
    <t>-2</t>
  </si>
  <si>
    <t>摆围拉量）</t>
  </si>
  <si>
    <t>-0.5</t>
  </si>
  <si>
    <t>下领围</t>
  </si>
  <si>
    <t>-0.6</t>
  </si>
  <si>
    <t>肩宽</t>
  </si>
  <si>
    <t>+0.7</t>
  </si>
  <si>
    <t>肩点袖长</t>
  </si>
  <si>
    <t>袖肥/2</t>
  </si>
  <si>
    <t>袖口/2（拉量）</t>
  </si>
  <si>
    <t>袖口/2（平量）</t>
  </si>
  <si>
    <t>袖口、脚口高</t>
  </si>
  <si>
    <t>领高</t>
  </si>
  <si>
    <t>领宽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</si>
  <si>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</si>
  <si>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</si>
  <si>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</si>
  <si>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</si>
  <si>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</si>
  <si>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</si>
  <si>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</si>
  <si>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</si>
  <si>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</si>
  <si>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</si>
  <si>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</si>
  <si>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</si>
  <si>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</si>
  <si>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</si>
  <si>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</si>
  <si>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</si>
  <si>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</si>
  <si>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</si>
  <si>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</si>
  <si>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</si>
  <si>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</si>
  <si>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</si>
  <si>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</si>
  <si>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</si>
  <si>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</si>
  <si>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</si>
  <si>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</si>
  <si>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</si>
  <si>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</si>
  <si>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</si>
  <si>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</si>
  <si>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</si>
  <si>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</si>
  <si>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</si>
  <si>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</si>
  <si>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CGDD22061300025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</si>
  <si>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</si>
  <si>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</si>
  <si>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</si>
  <si>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</si>
  <si>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</si>
  <si>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</si>
  <si>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</si>
  <si>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</si>
  <si>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采购凭证编号：CGDD22061300020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</si>
  <si>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</si>
  <si>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</si>
  <si>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</si>
  <si>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</si>
  <si>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</si>
  <si>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</si>
  <si>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</si>
  <si>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</si>
  <si>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</si>
  <si>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</si>
  <si>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</si>
  <si>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</si>
  <si>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</si>
  <si>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</si>
  <si>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</si>
  <si>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</si>
  <si>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1.包后领织带起皱</t>
  </si>
  <si>
    <t>2.上领大小不一致</t>
  </si>
  <si>
    <t>3.领偏高0.2</t>
  </si>
  <si>
    <t>4.冚脚不顺直</t>
  </si>
  <si>
    <t>5.线头多、浮线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</si>
  <si>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</si>
  <si>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</si>
  <si>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</si>
  <si>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</si>
  <si>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</si>
  <si>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</si>
  <si>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</si>
  <si>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</si>
  <si>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</si>
  <si>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</si>
  <si>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165/84A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</si>
  <si>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</si>
  <si>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</si>
  <si>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</si>
  <si>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</si>
  <si>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</si>
  <si>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</si>
  <si>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</si>
  <si>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</si>
  <si>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</si>
  <si>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</si>
  <si>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</si>
  <si>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</si>
  <si>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</si>
  <si>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</si>
  <si>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</si>
  <si>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</si>
  <si>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</si>
  <si>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F098086JD-TH</t>
  </si>
  <si>
    <t>复合超棉（刷毛）</t>
  </si>
  <si>
    <t>绣桔红</t>
  </si>
  <si>
    <t>嘉越丰纺织</t>
  </si>
  <si>
    <t>NF220226003</t>
  </si>
  <si>
    <t>米杏</t>
  </si>
  <si>
    <t>制表时间：2022/6/12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</si>
  <si>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</si>
  <si>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</si>
  <si>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</si>
  <si>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</si>
  <si>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</si>
  <si>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</si>
  <si>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</si>
  <si>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</si>
  <si>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</si>
  <si>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</si>
  <si>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+1%</t>
  </si>
  <si>
    <t>+2%</t>
  </si>
  <si>
    <t>YES</t>
  </si>
  <si>
    <t>%</t>
  </si>
  <si>
    <t>制表时间：2022/5/15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</si>
  <si>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</si>
  <si>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</si>
  <si>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</si>
  <si>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</si>
  <si>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</si>
  <si>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</si>
  <si>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</si>
  <si>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</si>
  <si>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</si>
  <si>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</si>
  <si>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</si>
  <si>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F098086JD-TH
NF220226003
2000218008
</t>
  </si>
  <si>
    <t xml:space="preserve">绣桔红
藏蓝
米杏
</t>
  </si>
  <si>
    <t>无互染</t>
  </si>
  <si>
    <t>物料6</t>
  </si>
  <si>
    <t>物料7</t>
  </si>
  <si>
    <t>物料8</t>
  </si>
  <si>
    <t>物料9</t>
  </si>
  <si>
    <t>物料10</t>
  </si>
  <si>
    <t>制表时间：2022/5/20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</si>
  <si>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</si>
  <si>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</si>
  <si>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</si>
  <si>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</si>
  <si>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</si>
  <si>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</si>
  <si>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</si>
  <si>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</si>
  <si>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</si>
  <si>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</si>
  <si>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</si>
  <si>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</si>
  <si>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</si>
  <si>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</si>
  <si>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</si>
  <si>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</si>
  <si>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</si>
  <si>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前后幅、袖子上拼</t>
  </si>
  <si>
    <t>胶浆印花</t>
  </si>
  <si>
    <t>制表时间：2022/7/1</t>
  </si>
  <si>
    <t>测试人签名：朱志华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</si>
  <si>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</si>
  <si>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</si>
  <si>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</si>
  <si>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</si>
  <si>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</si>
  <si>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</si>
  <si>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</si>
  <si>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</si>
  <si>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160/80</t>
    <phoneticPr fontId="55" type="noConversion"/>
  </si>
  <si>
    <t>锈桔红</t>
    <phoneticPr fontId="55" type="noConversion"/>
  </si>
  <si>
    <t>+0+0</t>
    <phoneticPr fontId="55" type="noConversion"/>
  </si>
  <si>
    <t>+0-1</t>
    <phoneticPr fontId="55" type="noConversion"/>
  </si>
  <si>
    <t>-1+0</t>
    <phoneticPr fontId="55" type="noConversion"/>
  </si>
  <si>
    <t>-1-2</t>
    <phoneticPr fontId="55" type="noConversion"/>
  </si>
  <si>
    <t>-0.5-0.5</t>
    <phoneticPr fontId="55" type="noConversion"/>
  </si>
  <si>
    <t>-0.8-0.3</t>
    <phoneticPr fontId="55" type="noConversion"/>
  </si>
  <si>
    <t>-1-0.5</t>
    <phoneticPr fontId="55" type="noConversion"/>
  </si>
  <si>
    <t>+1+1</t>
    <phoneticPr fontId="55" type="noConversion"/>
  </si>
  <si>
    <t>+1+3</t>
    <phoneticPr fontId="55" type="noConversion"/>
  </si>
  <si>
    <t>-1.7-2</t>
    <phoneticPr fontId="55" type="noConversion"/>
  </si>
  <si>
    <t>-1.4-1.4</t>
    <phoneticPr fontId="55" type="noConversion"/>
  </si>
  <si>
    <t>-0.4-0.6</t>
    <phoneticPr fontId="55" type="noConversion"/>
  </si>
  <si>
    <t>-0.2+0</t>
    <phoneticPr fontId="55" type="noConversion"/>
  </si>
  <si>
    <t>-2-1</t>
    <phoneticPr fontId="55" type="noConversion"/>
  </si>
  <si>
    <t>-2+2</t>
    <phoneticPr fontId="55" type="noConversion"/>
  </si>
  <si>
    <t>+3-1</t>
    <phoneticPr fontId="55" type="noConversion"/>
  </si>
  <si>
    <t>-2-2</t>
    <phoneticPr fontId="55" type="noConversion"/>
  </si>
  <si>
    <t>+1.6-0.4</t>
    <phoneticPr fontId="55" type="noConversion"/>
  </si>
  <si>
    <t>-0.2-0.5</t>
    <phoneticPr fontId="55" type="noConversion"/>
  </si>
  <si>
    <t>藏蓝</t>
    <phoneticPr fontId="55" type="noConversion"/>
  </si>
  <si>
    <t>+0.5-0.5</t>
    <phoneticPr fontId="55" type="noConversion"/>
  </si>
  <si>
    <t>+0+1</t>
    <phoneticPr fontId="55" type="noConversion"/>
  </si>
  <si>
    <t>-0.3-0.3</t>
    <phoneticPr fontId="55" type="noConversion"/>
  </si>
  <si>
    <t>-1.4-0.4</t>
    <phoneticPr fontId="55" type="noConversion"/>
  </si>
  <si>
    <t>+0.3+0</t>
    <phoneticPr fontId="55" type="noConversion"/>
  </si>
  <si>
    <t>-0.7-0.4</t>
    <phoneticPr fontId="55" type="noConversion"/>
  </si>
  <si>
    <t>+2+1</t>
    <phoneticPr fontId="55" type="noConversion"/>
  </si>
  <si>
    <t>+2-1</t>
    <phoneticPr fontId="55" type="noConversion"/>
  </si>
  <si>
    <t>-0.4-0.4</t>
    <phoneticPr fontId="55" type="noConversion"/>
  </si>
  <si>
    <t>+0.4+0.4</t>
    <phoneticPr fontId="55" type="noConversion"/>
  </si>
  <si>
    <t>-0.5-0.8</t>
    <phoneticPr fontId="55" type="noConversion"/>
  </si>
  <si>
    <t>+1+0</t>
    <phoneticPr fontId="55" type="noConversion"/>
  </si>
  <si>
    <t>+0.2-0.2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</si>
</sst>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sz val="12"/>
      <name val="微软雅黑"/>
      <charset val="134"/>
    </font>
    <font>
      <sz val="12"/>
      <name val="仿宋_GB231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0"/>
      <color indexed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50" fillId="0" borderId="0">
      <alignment horizontal="center" vertical="center"/>
    </xf>
  </cellStyleXfs>
  <cellXfs count="4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8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0" fontId="6" fillId="0" borderId="2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22" fillId="0" borderId="3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 vertical="center"/>
    </xf>
    <xf numFmtId="180" fontId="22" fillId="0" borderId="2" xfId="0" applyNumberFormat="1" applyFont="1" applyFill="1" applyBorder="1" applyAlignment="1">
      <alignment horizontal="center" vertical="center"/>
    </xf>
    <xf numFmtId="0" fontId="23" fillId="0" borderId="17" xfId="0" applyNumberFormat="1" applyFont="1" applyFill="1" applyBorder="1" applyAlignment="1">
      <alignment horizontal="center" vertical="center" wrapText="1"/>
    </xf>
    <xf numFmtId="49" fontId="28" fillId="3" borderId="19" xfId="6" applyNumberFormat="1" applyFont="1" applyFill="1" applyBorder="1" applyAlignment="1">
      <alignment horizontal="center" vertical="center"/>
    </xf>
    <xf numFmtId="49" fontId="30" fillId="3" borderId="19" xfId="6" applyNumberFormat="1" applyFont="1" applyFill="1" applyBorder="1" applyAlignment="1">
      <alignment horizontal="center" vertical="center"/>
    </xf>
    <xf numFmtId="49" fontId="28" fillId="3" borderId="20" xfId="6" applyNumberFormat="1" applyFont="1" applyFill="1" applyBorder="1" applyAlignment="1">
      <alignment horizontal="center" vertical="center"/>
    </xf>
    <xf numFmtId="49" fontId="28" fillId="3" borderId="21" xfId="6" applyNumberFormat="1" applyFont="1" applyFill="1" applyBorder="1" applyAlignment="1">
      <alignment horizontal="center" vertical="center"/>
    </xf>
    <xf numFmtId="49" fontId="28" fillId="3" borderId="22" xfId="6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/>
    </xf>
    <xf numFmtId="49" fontId="28" fillId="3" borderId="23" xfId="6" applyNumberFormat="1" applyFont="1" applyFill="1" applyBorder="1" applyAlignment="1">
      <alignment horizontal="center" vertical="center"/>
    </xf>
    <xf numFmtId="49" fontId="28" fillId="3" borderId="24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2" fillId="0" borderId="26" xfId="4" applyFont="1" applyFill="1" applyBorder="1" applyAlignment="1">
      <alignment horizontal="left" vertical="center"/>
    </xf>
    <xf numFmtId="0" fontId="32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vertical="center"/>
    </xf>
    <xf numFmtId="0" fontId="32" fillId="0" borderId="27" xfId="4" applyFont="1" applyFill="1" applyBorder="1" applyAlignment="1">
      <alignment horizontal="right" vertical="center"/>
    </xf>
    <xf numFmtId="0" fontId="32" fillId="0" borderId="28" xfId="4" applyFont="1" applyFill="1" applyBorder="1" applyAlignment="1">
      <alignment vertical="center"/>
    </xf>
    <xf numFmtId="0" fontId="33" fillId="0" borderId="21" xfId="4" applyFont="1" applyFill="1" applyBorder="1" applyAlignment="1">
      <alignment horizontal="left" vertical="center"/>
    </xf>
    <xf numFmtId="0" fontId="32" fillId="0" borderId="21" xfId="4" applyFont="1" applyFill="1" applyBorder="1" applyAlignment="1">
      <alignment vertical="center"/>
    </xf>
    <xf numFmtId="0" fontId="32" fillId="0" borderId="28" xfId="4" applyFont="1" applyFill="1" applyBorder="1" applyAlignment="1">
      <alignment horizontal="left" vertical="center"/>
    </xf>
    <xf numFmtId="0" fontId="32" fillId="0" borderId="21" xfId="4" applyFont="1" applyFill="1" applyBorder="1" applyAlignment="1">
      <alignment horizontal="left" vertical="center"/>
    </xf>
    <xf numFmtId="0" fontId="32" fillId="0" borderId="29" xfId="4" applyFont="1" applyFill="1" applyBorder="1" applyAlignment="1">
      <alignment vertical="center"/>
    </xf>
    <xf numFmtId="0" fontId="32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horizontal="left" vertical="center"/>
    </xf>
    <xf numFmtId="0" fontId="32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2" fillId="0" borderId="26" xfId="4" applyFont="1" applyFill="1" applyBorder="1" applyAlignment="1">
      <alignment vertical="center"/>
    </xf>
    <xf numFmtId="0" fontId="32" fillId="0" borderId="27" xfId="4" applyFont="1" applyFill="1" applyBorder="1" applyAlignment="1">
      <alignment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2" fillId="0" borderId="27" xfId="4" applyFont="1" applyFill="1" applyBorder="1" applyAlignment="1">
      <alignment horizontal="left" vertical="center"/>
    </xf>
    <xf numFmtId="0" fontId="32" fillId="0" borderId="29" xfId="4" applyFont="1" applyFill="1" applyBorder="1" applyAlignment="1">
      <alignment horizontal="left" vertical="center"/>
    </xf>
    <xf numFmtId="58" fontId="21" fillId="0" borderId="30" xfId="4" applyNumberFormat="1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47" xfId="0" applyFont="1" applyFill="1" applyBorder="1" applyAlignment="1">
      <alignment vertical="center"/>
    </xf>
    <xf numFmtId="178" fontId="35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shrinkToFit="1"/>
    </xf>
    <xf numFmtId="0" fontId="26" fillId="0" borderId="2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36" fillId="4" borderId="49" xfId="0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29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33" fillId="0" borderId="21" xfId="4" applyFont="1" applyBorder="1" applyAlignment="1">
      <alignment horizontal="center" vertical="center"/>
    </xf>
    <xf numFmtId="0" fontId="23" fillId="0" borderId="21" xfId="4" applyFont="1" applyBorder="1" applyAlignment="1">
      <alignment horizontal="left" vertical="center"/>
    </xf>
    <xf numFmtId="0" fontId="23" fillId="0" borderId="28" xfId="4" applyFont="1" applyBorder="1" applyAlignment="1">
      <alignment vertical="center"/>
    </xf>
    <xf numFmtId="0" fontId="33" fillId="0" borderId="28" xfId="4" applyFont="1" applyBorder="1" applyAlignment="1">
      <alignment horizontal="left" vertical="center"/>
    </xf>
    <xf numFmtId="0" fontId="37" fillId="0" borderId="29" xfId="4" applyFont="1" applyBorder="1" applyAlignment="1">
      <alignment vertical="center"/>
    </xf>
    <xf numFmtId="0" fontId="23" fillId="0" borderId="2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23" fillId="0" borderId="27" xfId="4" applyFont="1" applyBorder="1" applyAlignment="1">
      <alignment vertical="center"/>
    </xf>
    <xf numFmtId="0" fontId="14" fillId="0" borderId="21" xfId="4" applyFont="1" applyBorder="1" applyAlignment="1">
      <alignment horizontal="left" vertical="center"/>
    </xf>
    <xf numFmtId="0" fontId="33" fillId="0" borderId="21" xfId="4" applyFont="1" applyBorder="1" applyAlignment="1">
      <alignment horizontal="left" vertical="center"/>
    </xf>
    <xf numFmtId="0" fontId="14" fillId="0" borderId="21" xfId="4" applyFont="1" applyBorder="1" applyAlignment="1">
      <alignment vertical="center"/>
    </xf>
    <xf numFmtId="0" fontId="23" fillId="0" borderId="21" xfId="4" applyFont="1" applyBorder="1" applyAlignment="1">
      <alignment vertical="center"/>
    </xf>
    <xf numFmtId="0" fontId="33" fillId="0" borderId="30" xfId="4" applyFont="1" applyBorder="1" applyAlignment="1">
      <alignment horizontal="left" vertical="center"/>
    </xf>
    <xf numFmtId="0" fontId="23" fillId="0" borderId="28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29" fillId="0" borderId="55" xfId="4" applyFont="1" applyBorder="1" applyAlignment="1">
      <alignment vertical="center"/>
    </xf>
    <xf numFmtId="0" fontId="29" fillId="0" borderId="56" xfId="4" applyFont="1" applyBorder="1" applyAlignment="1">
      <alignment vertical="center"/>
    </xf>
    <xf numFmtId="0" fontId="33" fillId="0" borderId="56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33" fillId="0" borderId="42" xfId="4" applyFont="1" applyBorder="1" applyAlignment="1">
      <alignment horizontal="left" vertical="center"/>
    </xf>
    <xf numFmtId="0" fontId="33" fillId="0" borderId="41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32" fillId="0" borderId="42" xfId="4" applyFont="1" applyBorder="1" applyAlignment="1">
      <alignment horizontal="left" vertical="center"/>
    </xf>
    <xf numFmtId="0" fontId="13" fillId="0" borderId="0" xfId="5" applyFont="1" applyFill="1" applyAlignment="1">
      <alignment horizontal="center"/>
    </xf>
    <xf numFmtId="0" fontId="38" fillId="0" borderId="10" xfId="7" applyFont="1" applyFill="1" applyBorder="1" applyAlignment="1"/>
    <xf numFmtId="0" fontId="29" fillId="0" borderId="2" xfId="0" applyFont="1" applyFill="1" applyBorder="1" applyAlignment="1">
      <alignment horizontal="center"/>
    </xf>
    <xf numFmtId="0" fontId="24" fillId="0" borderId="2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left"/>
    </xf>
    <xf numFmtId="0" fontId="26" fillId="0" borderId="13" xfId="0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center" vertical="center"/>
    </xf>
    <xf numFmtId="0" fontId="38" fillId="0" borderId="63" xfId="7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2" fillId="0" borderId="17" xfId="0" applyNumberFormat="1" applyFont="1" applyFill="1" applyBorder="1" applyAlignment="1">
      <alignment horizontal="center"/>
    </xf>
    <xf numFmtId="0" fontId="28" fillId="3" borderId="21" xfId="6" applyNumberFormat="1" applyFont="1" applyFill="1" applyBorder="1" applyAlignment="1">
      <alignment horizontal="center" vertical="center"/>
    </xf>
    <xf numFmtId="0" fontId="26" fillId="0" borderId="64" xfId="0" applyNumberFormat="1" applyFont="1" applyFill="1" applyBorder="1" applyAlignment="1">
      <alignment horizontal="center"/>
    </xf>
    <xf numFmtId="0" fontId="20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33" fillId="0" borderId="21" xfId="4" applyNumberFormat="1" applyFont="1" applyBorder="1" applyAlignment="1">
      <alignment vertical="center"/>
    </xf>
    <xf numFmtId="0" fontId="23" fillId="0" borderId="58" xfId="4" applyFont="1" applyBorder="1" applyAlignment="1">
      <alignment vertical="center"/>
    </xf>
    <xf numFmtId="0" fontId="14" fillId="0" borderId="19" xfId="4" applyFont="1" applyBorder="1" applyAlignment="1">
      <alignment horizontal="left" vertical="center"/>
    </xf>
    <xf numFmtId="0" fontId="33" fillId="0" borderId="19" xfId="4" applyFont="1" applyBorder="1" applyAlignment="1">
      <alignment horizontal="left" vertical="center"/>
    </xf>
    <xf numFmtId="0" fontId="14" fillId="0" borderId="19" xfId="4" applyFont="1" applyBorder="1" applyAlignment="1">
      <alignment vertical="center"/>
    </xf>
    <xf numFmtId="0" fontId="23" fillId="0" borderId="19" xfId="4" applyFont="1" applyBorder="1" applyAlignment="1">
      <alignment vertical="center"/>
    </xf>
    <xf numFmtId="0" fontId="23" fillId="0" borderId="5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41" fillId="0" borderId="66" xfId="4" applyFont="1" applyBorder="1" applyAlignment="1">
      <alignment horizontal="left" vertical="center" wrapText="1"/>
    </xf>
    <xf numFmtId="0" fontId="42" fillId="5" borderId="2" xfId="0" applyFont="1" applyFill="1" applyBorder="1" applyAlignment="1" applyProtection="1">
      <alignment horizontal="center" vertical="center" wrapText="1"/>
      <protection locked="0"/>
    </xf>
    <xf numFmtId="9" fontId="33" fillId="0" borderId="21" xfId="4" applyNumberFormat="1" applyFont="1" applyBorder="1" applyAlignment="1">
      <alignment horizontal="center" vertical="center"/>
    </xf>
    <xf numFmtId="0" fontId="29" fillId="0" borderId="53" xfId="4" applyFont="1" applyBorder="1" applyAlignment="1">
      <alignment vertical="center"/>
    </xf>
    <xf numFmtId="0" fontId="29" fillId="0" borderId="54" xfId="4" applyFont="1" applyBorder="1" applyAlignment="1">
      <alignment vertical="center"/>
    </xf>
    <xf numFmtId="0" fontId="33" fillId="0" borderId="70" xfId="4" applyFont="1" applyBorder="1" applyAlignment="1">
      <alignment vertical="center"/>
    </xf>
    <xf numFmtId="0" fontId="29" fillId="0" borderId="70" xfId="4" applyFont="1" applyBorder="1" applyAlignment="1">
      <alignment vertical="center"/>
    </xf>
    <xf numFmtId="58" fontId="14" fillId="0" borderId="54" xfId="4" applyNumberFormat="1" applyFont="1" applyBorder="1" applyAlignment="1">
      <alignment vertical="center"/>
    </xf>
    <xf numFmtId="0" fontId="33" fillId="0" borderId="62" xfId="4" applyFont="1" applyBorder="1" applyAlignment="1">
      <alignment horizontal="left" vertical="center"/>
    </xf>
    <xf numFmtId="0" fontId="23" fillId="0" borderId="0" xfId="4" applyFont="1" applyBorder="1" applyAlignment="1">
      <alignment vertical="center"/>
    </xf>
    <xf numFmtId="0" fontId="44" fillId="0" borderId="42" xfId="4" applyFont="1" applyBorder="1" applyAlignment="1">
      <alignment horizontal="left" vertical="center" wrapText="1"/>
    </xf>
    <xf numFmtId="0" fontId="44" fillId="0" borderId="4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46" fillId="0" borderId="75" xfId="0" applyFont="1" applyBorder="1"/>
    <xf numFmtId="0" fontId="46" fillId="0" borderId="2" xfId="0" applyFont="1" applyBorder="1"/>
    <xf numFmtId="0" fontId="46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74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0" fillId="0" borderId="25" xfId="4" applyFont="1" applyBorder="1" applyAlignment="1">
      <alignment horizontal="center" vertical="top"/>
    </xf>
    <xf numFmtId="0" fontId="33" fillId="0" borderId="54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33" fillId="0" borderId="21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14" fontId="33" fillId="0" borderId="21" xfId="4" applyNumberFormat="1" applyFont="1" applyBorder="1" applyAlignment="1">
      <alignment horizontal="center" vertical="center"/>
    </xf>
    <xf numFmtId="14" fontId="33" fillId="0" borderId="42" xfId="4" applyNumberFormat="1" applyFont="1" applyBorder="1" applyAlignment="1">
      <alignment horizontal="center" vertical="center"/>
    </xf>
    <xf numFmtId="0" fontId="33" fillId="0" borderId="33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33" fillId="0" borderId="30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33" fillId="0" borderId="30" xfId="4" applyNumberFormat="1" applyFont="1" applyBorder="1" applyAlignment="1">
      <alignment horizontal="center" vertical="center"/>
    </xf>
    <xf numFmtId="14" fontId="33" fillId="0" borderId="43" xfId="4" applyNumberFormat="1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29" fillId="0" borderId="57" xfId="4" applyFont="1" applyBorder="1" applyAlignment="1">
      <alignment horizontal="left" vertical="center"/>
    </xf>
    <xf numFmtId="0" fontId="29" fillId="0" borderId="56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9" fillId="0" borderId="57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9" fontId="33" fillId="0" borderId="37" xfId="4" applyNumberFormat="1" applyFont="1" applyBorder="1" applyAlignment="1">
      <alignment horizontal="left" vertical="center"/>
    </xf>
    <xf numFmtId="9" fontId="33" fillId="0" borderId="32" xfId="4" applyNumberFormat="1" applyFont="1" applyBorder="1" applyAlignment="1">
      <alignment horizontal="left" vertical="center"/>
    </xf>
    <xf numFmtId="9" fontId="33" fillId="0" borderId="44" xfId="4" applyNumberFormat="1" applyFont="1" applyBorder="1" applyAlignment="1">
      <alignment horizontal="left" vertical="center"/>
    </xf>
    <xf numFmtId="9" fontId="33" fillId="0" borderId="38" xfId="4" applyNumberFormat="1" applyFont="1" applyBorder="1" applyAlignment="1">
      <alignment horizontal="left" vertical="center"/>
    </xf>
    <xf numFmtId="9" fontId="33" fillId="0" borderId="39" xfId="4" applyNumberFormat="1" applyFont="1" applyBorder="1" applyAlignment="1">
      <alignment horizontal="left" vertical="center"/>
    </xf>
    <xf numFmtId="9" fontId="33" fillId="0" borderId="46" xfId="4" applyNumberFormat="1" applyFont="1" applyBorder="1" applyAlignment="1">
      <alignment horizontal="left" vertical="center"/>
    </xf>
    <xf numFmtId="0" fontId="32" fillId="0" borderId="58" xfId="4" applyFont="1" applyFill="1" applyBorder="1" applyAlignment="1">
      <alignment horizontal="left" vertical="center"/>
    </xf>
    <xf numFmtId="0" fontId="32" fillId="0" borderId="19" xfId="4" applyFont="1" applyFill="1" applyBorder="1" applyAlignment="1">
      <alignment horizontal="left" vertical="center"/>
    </xf>
    <xf numFmtId="0" fontId="32" fillId="0" borderId="62" xfId="4" applyFont="1" applyFill="1" applyBorder="1" applyAlignment="1">
      <alignment horizontal="left" vertical="center"/>
    </xf>
    <xf numFmtId="0" fontId="32" fillId="0" borderId="28" xfId="4" applyFont="1" applyFill="1" applyBorder="1" applyAlignment="1">
      <alignment horizontal="left" vertical="center"/>
    </xf>
    <xf numFmtId="0" fontId="32" fillId="0" borderId="21" xfId="4" applyFont="1" applyFill="1" applyBorder="1" applyAlignment="1">
      <alignment horizontal="left" vertical="center"/>
    </xf>
    <xf numFmtId="0" fontId="32" fillId="0" borderId="67" xfId="4" applyFont="1" applyFill="1" applyBorder="1" applyAlignment="1">
      <alignment horizontal="left" vertical="center"/>
    </xf>
    <xf numFmtId="0" fontId="32" fillId="0" borderId="39" xfId="4" applyFont="1" applyFill="1" applyBorder="1" applyAlignment="1">
      <alignment horizontal="left" vertical="center"/>
    </xf>
    <xf numFmtId="0" fontId="32" fillId="0" borderId="46" xfId="4" applyFont="1" applyFill="1" applyBorder="1" applyAlignment="1">
      <alignment horizontal="left" vertical="center"/>
    </xf>
    <xf numFmtId="0" fontId="29" fillId="0" borderId="36" xfId="4" applyFont="1" applyFill="1" applyBorder="1" applyAlignment="1">
      <alignment horizontal="left" vertical="center"/>
    </xf>
    <xf numFmtId="0" fontId="33" fillId="0" borderId="68" xfId="4" applyFont="1" applyFill="1" applyBorder="1" applyAlignment="1">
      <alignment horizontal="left" vertical="center"/>
    </xf>
    <xf numFmtId="0" fontId="33" fillId="0" borderId="69" xfId="4" applyFont="1" applyFill="1" applyBorder="1" applyAlignment="1">
      <alignment horizontal="left" vertical="center"/>
    </xf>
    <xf numFmtId="0" fontId="33" fillId="0" borderId="72" xfId="4" applyFont="1" applyFill="1" applyBorder="1" applyAlignment="1">
      <alignment horizontal="left" vertical="center"/>
    </xf>
    <xf numFmtId="0" fontId="33" fillId="0" borderId="35" xfId="4" applyFont="1" applyFill="1" applyBorder="1" applyAlignment="1">
      <alignment horizontal="left" vertical="center"/>
    </xf>
    <xf numFmtId="0" fontId="33" fillId="0" borderId="34" xfId="4" applyFont="1" applyFill="1" applyBorder="1" applyAlignment="1">
      <alignment horizontal="left" vertical="center"/>
    </xf>
    <xf numFmtId="0" fontId="33" fillId="0" borderId="45" xfId="4" applyFont="1" applyFill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43" fillId="0" borderId="56" xfId="4" applyFont="1" applyBorder="1" applyAlignment="1">
      <alignment horizontal="center" vertical="center"/>
    </xf>
    <xf numFmtId="0" fontId="29" fillId="0" borderId="36" xfId="4" applyFont="1" applyBorder="1" applyAlignment="1">
      <alignment horizontal="center" vertical="center"/>
    </xf>
    <xf numFmtId="0" fontId="29" fillId="0" borderId="73" xfId="4" applyFont="1" applyBorder="1" applyAlignment="1">
      <alignment horizontal="center" vertical="center"/>
    </xf>
    <xf numFmtId="0" fontId="33" fillId="0" borderId="70" xfId="4" applyFont="1" applyBorder="1" applyAlignment="1">
      <alignment horizontal="center" vertical="center"/>
    </xf>
    <xf numFmtId="0" fontId="33" fillId="0" borderId="71" xfId="4" applyFont="1" applyBorder="1" applyAlignment="1">
      <alignment horizontal="center" vertical="center"/>
    </xf>
    <xf numFmtId="0" fontId="33" fillId="0" borderId="65" xfId="4" applyFont="1" applyFill="1" applyBorder="1" applyAlignment="1">
      <alignment horizontal="left" vertical="center"/>
    </xf>
    <xf numFmtId="0" fontId="33" fillId="0" borderId="36" xfId="4" applyFont="1" applyFill="1" applyBorder="1" applyAlignment="1">
      <alignment horizontal="left" vertical="center"/>
    </xf>
    <xf numFmtId="0" fontId="33" fillId="0" borderId="71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17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31" fillId="0" borderId="25" xfId="4" applyFont="1" applyBorder="1" applyAlignment="1">
      <alignment horizontal="center" vertical="top"/>
    </xf>
    <xf numFmtId="0" fontId="33" fillId="0" borderId="21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3" fillId="0" borderId="42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29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33" fillId="0" borderId="29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2" fillId="0" borderId="26" xfId="4" applyFont="1" applyFill="1" applyBorder="1" applyAlignment="1">
      <alignment horizontal="left" vertical="center"/>
    </xf>
    <xf numFmtId="0" fontId="32" fillId="0" borderId="27" xfId="4" applyFont="1" applyFill="1" applyBorder="1" applyAlignment="1">
      <alignment horizontal="left" vertical="center"/>
    </xf>
    <xf numFmtId="0" fontId="32" fillId="0" borderId="41" xfId="4" applyFont="1" applyFill="1" applyBorder="1" applyAlignment="1">
      <alignment horizontal="left" vertical="center"/>
    </xf>
    <xf numFmtId="0" fontId="32" fillId="0" borderId="21" xfId="4" applyFont="1" applyFill="1" applyBorder="1" applyAlignment="1">
      <alignment horizontal="center" vertical="center"/>
    </xf>
    <xf numFmtId="0" fontId="32" fillId="0" borderId="42" xfId="4" applyFont="1" applyFill="1" applyBorder="1" applyAlignment="1">
      <alignment horizontal="center" vertical="center"/>
    </xf>
    <xf numFmtId="0" fontId="23" fillId="0" borderId="28" xfId="4" applyFont="1" applyFill="1" applyBorder="1" applyAlignment="1">
      <alignment horizontal="left" vertical="center"/>
    </xf>
    <xf numFmtId="0" fontId="33" fillId="0" borderId="21" xfId="4" applyFont="1" applyFill="1" applyBorder="1" applyAlignment="1">
      <alignment horizontal="left" vertical="center"/>
    </xf>
    <xf numFmtId="0" fontId="33" fillId="0" borderId="42" xfId="4" applyFont="1" applyFill="1" applyBorder="1" applyAlignment="1">
      <alignment horizontal="left" vertical="center"/>
    </xf>
    <xf numFmtId="0" fontId="23" fillId="0" borderId="2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32" fillId="0" borderId="21" xfId="4" applyFont="1" applyBorder="1" applyAlignment="1">
      <alignment horizontal="left" vertical="center"/>
    </xf>
    <xf numFmtId="0" fontId="32" fillId="0" borderId="42" xfId="4" applyFont="1" applyBorder="1" applyAlignment="1">
      <alignment horizontal="left" vertical="center"/>
    </xf>
    <xf numFmtId="0" fontId="29" fillId="0" borderId="0" xfId="4" applyFont="1" applyFill="1" applyBorder="1" applyAlignment="1">
      <alignment horizontal="left" vertical="center"/>
    </xf>
    <xf numFmtId="0" fontId="33" fillId="0" borderId="37" xfId="4" applyFont="1" applyFill="1" applyBorder="1" applyAlignment="1">
      <alignment horizontal="left" vertical="center"/>
    </xf>
    <xf numFmtId="0" fontId="33" fillId="0" borderId="32" xfId="4" applyFont="1" applyFill="1" applyBorder="1" applyAlignment="1">
      <alignment horizontal="left" vertical="center"/>
    </xf>
    <xf numFmtId="0" fontId="33" fillId="0" borderId="44" xfId="4" applyFont="1" applyFill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33" fillId="0" borderId="56" xfId="4" applyFont="1" applyBorder="1" applyAlignment="1">
      <alignment horizontal="center" vertical="center"/>
    </xf>
    <xf numFmtId="0" fontId="29" fillId="0" borderId="56" xfId="4" applyFont="1" applyBorder="1" applyAlignment="1">
      <alignment horizontal="center" vertical="center"/>
    </xf>
    <xf numFmtId="0" fontId="33" fillId="0" borderId="60" xfId="4" applyFont="1" applyBorder="1" applyAlignment="1">
      <alignment horizontal="center" vertical="center"/>
    </xf>
    <xf numFmtId="0" fontId="29" fillId="0" borderId="57" xfId="4" applyFont="1" applyFill="1" applyBorder="1" applyAlignment="1">
      <alignment horizontal="left" vertical="center"/>
    </xf>
    <xf numFmtId="0" fontId="29" fillId="0" borderId="56" xfId="4" applyFont="1" applyFill="1" applyBorder="1" applyAlignment="1">
      <alignment horizontal="left" vertical="center"/>
    </xf>
    <xf numFmtId="0" fontId="29" fillId="0" borderId="61" xfId="4" applyFont="1" applyFill="1" applyBorder="1" applyAlignment="1">
      <alignment horizontal="left" vertical="center"/>
    </xf>
    <xf numFmtId="0" fontId="29" fillId="0" borderId="58" xfId="4" applyFont="1" applyFill="1" applyBorder="1" applyAlignment="1">
      <alignment horizontal="center" vertical="center"/>
    </xf>
    <xf numFmtId="0" fontId="29" fillId="0" borderId="19" xfId="4" applyFont="1" applyFill="1" applyBorder="1" applyAlignment="1">
      <alignment horizontal="center" vertical="center"/>
    </xf>
    <xf numFmtId="0" fontId="29" fillId="0" borderId="62" xfId="4" applyFont="1" applyFill="1" applyBorder="1" applyAlignment="1">
      <alignment horizontal="center" vertical="center"/>
    </xf>
    <xf numFmtId="0" fontId="29" fillId="0" borderId="29" xfId="4" applyFont="1" applyFill="1" applyBorder="1" applyAlignment="1">
      <alignment horizontal="center" vertical="center"/>
    </xf>
    <xf numFmtId="0" fontId="29" fillId="0" borderId="30" xfId="4" applyFont="1" applyFill="1" applyBorder="1" applyAlignment="1">
      <alignment horizontal="center" vertical="center"/>
    </xf>
    <xf numFmtId="0" fontId="29" fillId="0" borderId="43" xfId="4" applyFont="1" applyFill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4" xfId="5" applyFont="1" applyFill="1" applyBorder="1" applyAlignment="1">
      <alignment horizontal="center"/>
    </xf>
    <xf numFmtId="0" fontId="33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58" fontId="21" fillId="0" borderId="21" xfId="4" applyNumberFormat="1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33" fillId="0" borderId="30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left" vertical="center"/>
    </xf>
    <xf numFmtId="0" fontId="32" fillId="0" borderId="31" xfId="4" applyFont="1" applyFill="1" applyBorder="1" applyAlignment="1">
      <alignment horizontal="left"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44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23" fillId="0" borderId="35" xfId="4" applyFont="1" applyFill="1" applyBorder="1" applyAlignment="1">
      <alignment horizontal="left" vertical="center"/>
    </xf>
    <xf numFmtId="0" fontId="23" fillId="0" borderId="34" xfId="4" applyFont="1" applyFill="1" applyBorder="1" applyAlignment="1">
      <alignment horizontal="left" vertical="center"/>
    </xf>
    <xf numFmtId="0" fontId="23" fillId="0" borderId="45" xfId="4" applyFont="1" applyFill="1" applyBorder="1" applyAlignment="1">
      <alignment horizontal="left" vertical="center"/>
    </xf>
    <xf numFmtId="0" fontId="32" fillId="0" borderId="42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 wrapText="1"/>
    </xf>
    <xf numFmtId="0" fontId="21" fillId="0" borderId="21" xfId="4" applyFont="1" applyFill="1" applyBorder="1" applyAlignment="1">
      <alignment horizontal="left" vertical="center" wrapText="1"/>
    </xf>
    <xf numFmtId="0" fontId="21" fillId="0" borderId="42" xfId="4" applyFont="1" applyFill="1" applyBorder="1" applyAlignment="1">
      <alignment horizontal="left" vertical="center" wrapText="1"/>
    </xf>
    <xf numFmtId="0" fontId="14" fillId="0" borderId="30" xfId="4" applyFill="1" applyBorder="1" applyAlignment="1">
      <alignment horizontal="center" vertical="center"/>
    </xf>
    <xf numFmtId="0" fontId="14" fillId="0" borderId="43" xfId="4" applyFill="1" applyBorder="1" applyAlignment="1">
      <alignment horizontal="center" vertical="center"/>
    </xf>
    <xf numFmtId="0" fontId="32" fillId="0" borderId="36" xfId="4" applyFont="1" applyFill="1" applyBorder="1" applyAlignment="1">
      <alignment horizontal="center" vertical="center"/>
    </xf>
    <xf numFmtId="0" fontId="32" fillId="0" borderId="37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0" fontId="14" fillId="0" borderId="45" xfId="4" applyFont="1" applyFill="1" applyBorder="1" applyAlignment="1">
      <alignment horizontal="left" vertical="center"/>
    </xf>
    <xf numFmtId="0" fontId="29" fillId="0" borderId="35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3" fillId="0" borderId="26" xfId="4" applyFont="1" applyFill="1" applyBorder="1" applyAlignment="1">
      <alignment horizontal="left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horizontal="left" vertical="center"/>
    </xf>
    <xf numFmtId="0" fontId="32" fillId="0" borderId="40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center" vertical="center"/>
    </xf>
    <xf numFmtId="0" fontId="32" fillId="0" borderId="30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6" fillId="0" borderId="2" xfId="0" applyNumberFormat="1" applyFont="1" applyFill="1" applyBorder="1" applyAlignment="1">
      <alignment horizontal="center" vertical="center" wrapText="1"/>
    </xf>
  </cellXfs>
  <cellStyles count="9">
    <cellStyle name="S10" xfId="8" xr:uid="{00000000-0005-0000-0000-000038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57150</xdr:rowOff>
        </xdr:from>
        <xdr:to>
          <xdr:col>5</xdr:col>
          <xdr:colOff>590550</xdr:colOff>
          <xdr:row>16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57150</xdr:rowOff>
        </xdr:from>
        <xdr:to>
          <xdr:col>9</xdr:col>
          <xdr:colOff>600075</xdr:colOff>
          <xdr:row>4</xdr:row>
          <xdr:rowOff>123825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28575</xdr:rowOff>
        </xdr:from>
        <xdr:to>
          <xdr:col>9</xdr:col>
          <xdr:colOff>590550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6">
        <v>1</v>
      </c>
      <c r="B2" s="215" t="s">
        <v>1</v>
      </c>
    </row>
    <row r="3" spans="1:2">
      <c r="A3" s="6">
        <v>2</v>
      </c>
      <c r="B3" s="215" t="s">
        <v>2</v>
      </c>
    </row>
    <row r="4" spans="1:2">
      <c r="A4" s="6">
        <v>3</v>
      </c>
      <c r="B4" s="215" t="s">
        <v>3</v>
      </c>
    </row>
    <row r="5" spans="1:2">
      <c r="A5" s="6">
        <v>4</v>
      </c>
      <c r="B5" s="215" t="s">
        <v>4</v>
      </c>
    </row>
    <row r="6" spans="1:2">
      <c r="A6" s="6">
        <v>5</v>
      </c>
      <c r="B6" s="215" t="s">
        <v>5</v>
      </c>
    </row>
    <row r="7" spans="1:2">
      <c r="A7" s="6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6">
        <v>1</v>
      </c>
      <c r="B10" s="219" t="s">
        <v>9</v>
      </c>
    </row>
    <row r="11" spans="1:2">
      <c r="A11" s="6">
        <v>2</v>
      </c>
      <c r="B11" s="215" t="s">
        <v>10</v>
      </c>
    </row>
    <row r="12" spans="1:2">
      <c r="A12" s="6">
        <v>3</v>
      </c>
      <c r="B12" s="217" t="s">
        <v>11</v>
      </c>
    </row>
    <row r="13" spans="1:2">
      <c r="A13" s="6">
        <v>4</v>
      </c>
      <c r="B13" s="215" t="s">
        <v>12</v>
      </c>
    </row>
    <row r="14" spans="1:2">
      <c r="A14" s="6">
        <v>5</v>
      </c>
      <c r="B14" s="215" t="s">
        <v>13</v>
      </c>
    </row>
    <row r="15" spans="1:2">
      <c r="A15" s="6">
        <v>6</v>
      </c>
      <c r="B15" s="215" t="s">
        <v>14</v>
      </c>
    </row>
    <row r="16" spans="1:2">
      <c r="A16" s="6">
        <v>7</v>
      </c>
      <c r="B16" s="215" t="s">
        <v>15</v>
      </c>
    </row>
    <row r="17" spans="1:2">
      <c r="A17" s="6">
        <v>8</v>
      </c>
      <c r="B17" s="215" t="s">
        <v>16</v>
      </c>
    </row>
    <row r="18" spans="1:2">
      <c r="A18" s="6">
        <v>9</v>
      </c>
      <c r="B18" s="215" t="s">
        <v>17</v>
      </c>
    </row>
    <row r="19" spans="1:2">
      <c r="A19" s="6"/>
      <c r="B19" s="215"/>
    </row>
    <row r="20" spans="1:2" ht="20.25">
      <c r="A20" s="213"/>
      <c r="B20" s="214" t="s">
        <v>18</v>
      </c>
    </row>
    <row r="21" spans="1:2">
      <c r="A21" s="6">
        <v>1</v>
      </c>
      <c r="B21" s="220" t="s">
        <v>19</v>
      </c>
    </row>
    <row r="22" spans="1:2">
      <c r="A22" s="6">
        <v>2</v>
      </c>
      <c r="B22" s="215" t="s">
        <v>20</v>
      </c>
    </row>
    <row r="23" spans="1:2">
      <c r="A23" s="6">
        <v>3</v>
      </c>
      <c r="B23" s="215" t="s">
        <v>21</v>
      </c>
    </row>
    <row r="24" spans="1:2">
      <c r="A24" s="6">
        <v>4</v>
      </c>
      <c r="B24" s="215" t="s">
        <v>22</v>
      </c>
    </row>
    <row r="25" spans="1:2">
      <c r="A25" s="6">
        <v>5</v>
      </c>
      <c r="B25" s="215" t="s">
        <v>23</v>
      </c>
    </row>
    <row r="26" spans="1:2">
      <c r="A26" s="6">
        <v>6</v>
      </c>
      <c r="B26" s="215" t="s">
        <v>24</v>
      </c>
    </row>
    <row r="27" spans="1:2">
      <c r="A27" s="6">
        <v>7</v>
      </c>
      <c r="B27" s="215" t="s">
        <v>25</v>
      </c>
    </row>
    <row r="28" spans="1:2">
      <c r="A28" s="6"/>
      <c r="B28" s="215"/>
    </row>
    <row r="29" spans="1:2" ht="20.25">
      <c r="A29" s="213"/>
      <c r="B29" s="214" t="s">
        <v>26</v>
      </c>
    </row>
    <row r="30" spans="1:2">
      <c r="A30" s="6">
        <v>1</v>
      </c>
      <c r="B30" s="220" t="s">
        <v>27</v>
      </c>
    </row>
    <row r="31" spans="1:2">
      <c r="A31" s="6">
        <v>2</v>
      </c>
      <c r="B31" s="215" t="s">
        <v>28</v>
      </c>
    </row>
    <row r="32" spans="1:2">
      <c r="A32" s="6">
        <v>3</v>
      </c>
      <c r="B32" s="215" t="s">
        <v>29</v>
      </c>
    </row>
    <row r="33" spans="1:2" ht="28.5">
      <c r="A33" s="6">
        <v>4</v>
      </c>
      <c r="B33" s="215" t="s">
        <v>30</v>
      </c>
    </row>
    <row r="34" spans="1:2">
      <c r="A34" s="6">
        <v>5</v>
      </c>
      <c r="B34" s="215" t="s">
        <v>31</v>
      </c>
    </row>
    <row r="35" spans="1:2">
      <c r="A35" s="6">
        <v>6</v>
      </c>
      <c r="B35" s="215" t="s">
        <v>32</v>
      </c>
    </row>
    <row r="36" spans="1:2">
      <c r="A36" s="6">
        <v>7</v>
      </c>
      <c r="B36" s="215" t="s">
        <v>33</v>
      </c>
    </row>
    <row r="37" spans="1:2">
      <c r="A37" s="6"/>
      <c r="B37" s="215"/>
    </row>
    <row r="39" spans="1:2">
      <c r="A39" s="221" t="s">
        <v>34</v>
      </c>
      <c r="B39" s="222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4" t="s">
        <v>279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1:13" s="1" customFormat="1" ht="16.5">
      <c r="A2" s="433" t="s">
        <v>254</v>
      </c>
      <c r="B2" s="434" t="s">
        <v>259</v>
      </c>
      <c r="C2" s="434" t="s">
        <v>255</v>
      </c>
      <c r="D2" s="434" t="s">
        <v>256</v>
      </c>
      <c r="E2" s="434" t="s">
        <v>257</v>
      </c>
      <c r="F2" s="434" t="s">
        <v>258</v>
      </c>
      <c r="G2" s="433" t="s">
        <v>280</v>
      </c>
      <c r="H2" s="433"/>
      <c r="I2" s="433" t="s">
        <v>281</v>
      </c>
      <c r="J2" s="433"/>
      <c r="K2" s="439" t="s">
        <v>282</v>
      </c>
      <c r="L2" s="441" t="s">
        <v>283</v>
      </c>
      <c r="M2" s="443" t="s">
        <v>284</v>
      </c>
    </row>
    <row r="3" spans="1:13" s="1" customFormat="1" ht="16.5">
      <c r="A3" s="433"/>
      <c r="B3" s="435"/>
      <c r="C3" s="435"/>
      <c r="D3" s="435"/>
      <c r="E3" s="435"/>
      <c r="F3" s="435"/>
      <c r="G3" s="3" t="s">
        <v>285</v>
      </c>
      <c r="H3" s="3" t="s">
        <v>286</v>
      </c>
      <c r="I3" s="3" t="s">
        <v>285</v>
      </c>
      <c r="J3" s="3" t="s">
        <v>286</v>
      </c>
      <c r="K3" s="440"/>
      <c r="L3" s="442"/>
      <c r="M3" s="444"/>
    </row>
    <row r="4" spans="1:13">
      <c r="A4" s="5">
        <v>1</v>
      </c>
      <c r="B4" s="17" t="s">
        <v>273</v>
      </c>
      <c r="C4" s="16" t="s">
        <v>270</v>
      </c>
      <c r="D4" s="17" t="s">
        <v>271</v>
      </c>
      <c r="E4" s="16" t="s">
        <v>272</v>
      </c>
      <c r="F4" s="16" t="s">
        <v>62</v>
      </c>
      <c r="G4" s="16">
        <v>-2.2999999999999998</v>
      </c>
      <c r="H4" s="29" t="s">
        <v>287</v>
      </c>
      <c r="I4" s="33">
        <v>-0.03</v>
      </c>
      <c r="J4" s="29" t="s">
        <v>288</v>
      </c>
      <c r="K4" s="34">
        <f t="shared" ref="K4:K6" si="0">SUM(G4:J4)</f>
        <v>-2.3299999999999996</v>
      </c>
      <c r="L4" s="5"/>
      <c r="M4" s="5" t="s">
        <v>289</v>
      </c>
    </row>
    <row r="5" spans="1:13">
      <c r="A5" s="5">
        <v>2</v>
      </c>
      <c r="B5" s="17" t="s">
        <v>273</v>
      </c>
      <c r="C5" s="16" t="s">
        <v>274</v>
      </c>
      <c r="D5" s="17" t="s">
        <v>271</v>
      </c>
      <c r="E5" s="16" t="s">
        <v>111</v>
      </c>
      <c r="F5" s="16" t="s">
        <v>62</v>
      </c>
      <c r="G5" s="16">
        <v>-1.6</v>
      </c>
      <c r="H5" s="16">
        <v>-0.5</v>
      </c>
      <c r="I5" s="32">
        <v>-5.1999999999999998E-2</v>
      </c>
      <c r="J5" s="29" t="s">
        <v>288</v>
      </c>
      <c r="K5" s="34">
        <f t="shared" si="0"/>
        <v>-2.1520000000000001</v>
      </c>
      <c r="L5" s="5"/>
      <c r="M5" s="5" t="s">
        <v>289</v>
      </c>
    </row>
    <row r="6" spans="1:13">
      <c r="A6" s="5">
        <v>3</v>
      </c>
      <c r="B6" s="17" t="s">
        <v>273</v>
      </c>
      <c r="C6" s="16">
        <v>2000218008</v>
      </c>
      <c r="D6" s="17" t="s">
        <v>271</v>
      </c>
      <c r="E6" s="16" t="s">
        <v>275</v>
      </c>
      <c r="F6" s="16" t="s">
        <v>62</v>
      </c>
      <c r="G6" s="16">
        <v>-2.2000000000000002</v>
      </c>
      <c r="H6" s="16">
        <v>-0.5</v>
      </c>
      <c r="I6" s="33">
        <v>-0.05</v>
      </c>
      <c r="J6" s="16" t="s">
        <v>290</v>
      </c>
      <c r="K6" s="34">
        <f t="shared" si="0"/>
        <v>-2.75</v>
      </c>
      <c r="L6" s="5"/>
      <c r="M6" s="5" t="s">
        <v>289</v>
      </c>
    </row>
    <row r="7" spans="1:13">
      <c r="A7" s="5"/>
      <c r="B7" s="30"/>
      <c r="C7" s="8"/>
      <c r="D7" s="31"/>
      <c r="E7" s="8"/>
      <c r="F7" s="8"/>
      <c r="G7" s="32"/>
      <c r="H7" s="32"/>
      <c r="I7" s="32"/>
      <c r="J7" s="16"/>
      <c r="K7" s="34"/>
      <c r="L7" s="5"/>
      <c r="M7" s="5"/>
    </row>
    <row r="8" spans="1:13">
      <c r="A8" s="5"/>
      <c r="B8" s="30"/>
      <c r="C8" s="8"/>
      <c r="D8" s="31"/>
      <c r="E8" s="8"/>
      <c r="F8" s="8"/>
      <c r="G8" s="32"/>
      <c r="H8" s="32"/>
      <c r="I8" s="33"/>
      <c r="J8" s="16"/>
      <c r="K8" s="34"/>
      <c r="L8" s="6"/>
      <c r="M8" s="5"/>
    </row>
    <row r="9" spans="1:13">
      <c r="A9" s="5"/>
      <c r="B9" s="30"/>
      <c r="C9" s="8"/>
      <c r="D9" s="31"/>
      <c r="E9" s="8"/>
      <c r="F9" s="8"/>
      <c r="G9" s="6"/>
      <c r="H9" s="6"/>
      <c r="I9" s="6"/>
      <c r="J9" s="6"/>
      <c r="K9" s="34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25" t="s">
        <v>291</v>
      </c>
      <c r="B12" s="426"/>
      <c r="C12" s="426"/>
      <c r="D12" s="426"/>
      <c r="E12" s="427"/>
      <c r="F12" s="428"/>
      <c r="G12" s="430"/>
      <c r="H12" s="425" t="s">
        <v>277</v>
      </c>
      <c r="I12" s="426"/>
      <c r="J12" s="426"/>
      <c r="K12" s="427"/>
      <c r="L12" s="436"/>
      <c r="M12" s="437"/>
    </row>
    <row r="13" spans="1:13" ht="16.5">
      <c r="A13" s="438" t="s">
        <v>292</v>
      </c>
      <c r="B13" s="438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5" type="noConversion"/>
  <dataValidations count="1">
    <dataValidation type="list" allowBlank="1" showInputMessage="1" showErrorMessage="1" sqref="M1:M4 M5:M6 M7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A4" sqref="A4:A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4" t="s">
        <v>293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3" s="1" customFormat="1" ht="15.95" customHeight="1">
      <c r="A2" s="434" t="s">
        <v>294</v>
      </c>
      <c r="B2" s="434" t="s">
        <v>259</v>
      </c>
      <c r="C2" s="434" t="s">
        <v>255</v>
      </c>
      <c r="D2" s="434" t="s">
        <v>256</v>
      </c>
      <c r="E2" s="434" t="s">
        <v>257</v>
      </c>
      <c r="F2" s="434" t="s">
        <v>258</v>
      </c>
      <c r="G2" s="445" t="s">
        <v>295</v>
      </c>
      <c r="H2" s="446"/>
      <c r="I2" s="447"/>
      <c r="J2" s="445" t="s">
        <v>296</v>
      </c>
      <c r="K2" s="446"/>
      <c r="L2" s="447"/>
      <c r="M2" s="445" t="s">
        <v>297</v>
      </c>
      <c r="N2" s="446"/>
      <c r="O2" s="447"/>
      <c r="P2" s="445" t="s">
        <v>298</v>
      </c>
      <c r="Q2" s="446"/>
      <c r="R2" s="447"/>
      <c r="S2" s="446" t="s">
        <v>299</v>
      </c>
      <c r="T2" s="446"/>
      <c r="U2" s="447"/>
      <c r="V2" s="465" t="s">
        <v>300</v>
      </c>
      <c r="W2" s="465" t="s">
        <v>268</v>
      </c>
    </row>
    <row r="3" spans="1:23" s="1" customFormat="1" ht="16.5">
      <c r="A3" s="435"/>
      <c r="B3" s="453"/>
      <c r="C3" s="453"/>
      <c r="D3" s="453"/>
      <c r="E3" s="453"/>
      <c r="F3" s="453"/>
      <c r="G3" s="3" t="s">
        <v>301</v>
      </c>
      <c r="H3" s="3" t="s">
        <v>67</v>
      </c>
      <c r="I3" s="3" t="s">
        <v>259</v>
      </c>
      <c r="J3" s="3" t="s">
        <v>301</v>
      </c>
      <c r="K3" s="3" t="s">
        <v>67</v>
      </c>
      <c r="L3" s="3" t="s">
        <v>259</v>
      </c>
      <c r="M3" s="3" t="s">
        <v>301</v>
      </c>
      <c r="N3" s="3" t="s">
        <v>67</v>
      </c>
      <c r="O3" s="3" t="s">
        <v>259</v>
      </c>
      <c r="P3" s="3" t="s">
        <v>301</v>
      </c>
      <c r="Q3" s="3" t="s">
        <v>67</v>
      </c>
      <c r="R3" s="3" t="s">
        <v>259</v>
      </c>
      <c r="S3" s="3" t="s">
        <v>301</v>
      </c>
      <c r="T3" s="3" t="s">
        <v>67</v>
      </c>
      <c r="U3" s="3" t="s">
        <v>259</v>
      </c>
      <c r="V3" s="466"/>
      <c r="W3" s="466"/>
    </row>
    <row r="4" spans="1:23">
      <c r="A4" s="448" t="s">
        <v>302</v>
      </c>
      <c r="B4" s="454" t="s">
        <v>273</v>
      </c>
      <c r="C4" s="457" t="s">
        <v>303</v>
      </c>
      <c r="D4" s="457" t="s">
        <v>271</v>
      </c>
      <c r="E4" s="460" t="s">
        <v>304</v>
      </c>
      <c r="F4" s="457" t="s">
        <v>62</v>
      </c>
      <c r="G4" s="28"/>
      <c r="H4" s="28" t="s">
        <v>271</v>
      </c>
      <c r="I4" s="28" t="s">
        <v>273</v>
      </c>
      <c r="M4" s="5"/>
      <c r="N4" s="5"/>
      <c r="O4" s="5"/>
      <c r="P4" s="5"/>
      <c r="Q4" s="5"/>
      <c r="R4" s="5"/>
      <c r="S4" s="5"/>
      <c r="T4" s="5"/>
      <c r="U4" s="5"/>
      <c r="V4" s="5" t="s">
        <v>305</v>
      </c>
      <c r="W4" s="5"/>
    </row>
    <row r="5" spans="1:23" ht="16.5">
      <c r="A5" s="449"/>
      <c r="B5" s="455"/>
      <c r="C5" s="449"/>
      <c r="D5" s="458"/>
      <c r="E5" s="461"/>
      <c r="F5" s="449"/>
      <c r="G5" s="445" t="s">
        <v>306</v>
      </c>
      <c r="H5" s="446"/>
      <c r="I5" s="447"/>
      <c r="J5" s="445" t="s">
        <v>307</v>
      </c>
      <c r="K5" s="446"/>
      <c r="L5" s="447"/>
      <c r="M5" s="445" t="s">
        <v>308</v>
      </c>
      <c r="N5" s="446"/>
      <c r="O5" s="447"/>
      <c r="P5" s="445" t="s">
        <v>309</v>
      </c>
      <c r="Q5" s="446"/>
      <c r="R5" s="447"/>
      <c r="S5" s="446" t="s">
        <v>310</v>
      </c>
      <c r="T5" s="446"/>
      <c r="U5" s="447"/>
      <c r="V5" s="5"/>
      <c r="W5" s="5"/>
    </row>
    <row r="6" spans="1:23" ht="16.5">
      <c r="A6" s="449"/>
      <c r="B6" s="455"/>
      <c r="C6" s="449"/>
      <c r="D6" s="458"/>
      <c r="E6" s="461"/>
      <c r="F6" s="449"/>
      <c r="G6" s="3" t="s">
        <v>301</v>
      </c>
      <c r="H6" s="3" t="s">
        <v>67</v>
      </c>
      <c r="I6" s="3" t="s">
        <v>259</v>
      </c>
      <c r="J6" s="3" t="s">
        <v>301</v>
      </c>
      <c r="K6" s="3" t="s">
        <v>67</v>
      </c>
      <c r="L6" s="3" t="s">
        <v>259</v>
      </c>
      <c r="M6" s="3" t="s">
        <v>301</v>
      </c>
      <c r="N6" s="3" t="s">
        <v>67</v>
      </c>
      <c r="O6" s="3" t="s">
        <v>259</v>
      </c>
      <c r="P6" s="3" t="s">
        <v>301</v>
      </c>
      <c r="Q6" s="3" t="s">
        <v>67</v>
      </c>
      <c r="R6" s="3" t="s">
        <v>259</v>
      </c>
      <c r="S6" s="3" t="s">
        <v>301</v>
      </c>
      <c r="T6" s="3" t="s">
        <v>67</v>
      </c>
      <c r="U6" s="3" t="s">
        <v>259</v>
      </c>
      <c r="V6" s="5"/>
      <c r="W6" s="5"/>
    </row>
    <row r="7" spans="1:23">
      <c r="A7" s="450"/>
      <c r="B7" s="456"/>
      <c r="C7" s="450"/>
      <c r="D7" s="459"/>
      <c r="E7" s="462"/>
      <c r="F7" s="45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48"/>
      <c r="B8" s="448"/>
      <c r="C8" s="457"/>
      <c r="D8" s="448"/>
      <c r="E8" s="463"/>
      <c r="F8" s="45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305</v>
      </c>
      <c r="W8" s="5"/>
    </row>
    <row r="9" spans="1:23" ht="27" customHeight="1">
      <c r="A9" s="450"/>
      <c r="B9" s="450"/>
      <c r="C9" s="450"/>
      <c r="D9" s="450"/>
      <c r="E9" s="464"/>
      <c r="F9" s="45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51"/>
      <c r="B10" s="451"/>
      <c r="C10" s="451"/>
      <c r="D10" s="451"/>
      <c r="E10" s="451"/>
      <c r="F10" s="45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2"/>
      <c r="B11" s="452"/>
      <c r="C11" s="452"/>
      <c r="D11" s="452"/>
      <c r="E11" s="452"/>
      <c r="F11" s="45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1"/>
      <c r="B12" s="451"/>
      <c r="C12" s="451"/>
      <c r="D12" s="451"/>
      <c r="E12" s="451"/>
      <c r="F12" s="45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2"/>
      <c r="B13" s="452"/>
      <c r="C13" s="452"/>
      <c r="D13" s="452"/>
      <c r="E13" s="452"/>
      <c r="F13" s="45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51"/>
      <c r="B14" s="451"/>
      <c r="C14" s="451"/>
      <c r="D14" s="451"/>
      <c r="E14" s="451"/>
      <c r="F14" s="45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2"/>
      <c r="B15" s="452"/>
      <c r="C15" s="452"/>
      <c r="D15" s="452"/>
      <c r="E15" s="452"/>
      <c r="F15" s="45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5" t="s">
        <v>311</v>
      </c>
      <c r="B17" s="426"/>
      <c r="C17" s="426"/>
      <c r="D17" s="426"/>
      <c r="E17" s="427"/>
      <c r="F17" s="428"/>
      <c r="G17" s="430"/>
      <c r="H17" s="27"/>
      <c r="I17" s="27"/>
      <c r="J17" s="425" t="s">
        <v>277</v>
      </c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7"/>
      <c r="V17" s="11"/>
      <c r="W17" s="13"/>
    </row>
    <row r="18" spans="1:23" ht="16.5">
      <c r="A18" s="431" t="s">
        <v>312</v>
      </c>
      <c r="B18" s="431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4" t="s">
        <v>313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14" s="1" customFormat="1" ht="16.5">
      <c r="A2" s="23" t="s">
        <v>314</v>
      </c>
      <c r="B2" s="24" t="s">
        <v>255</v>
      </c>
      <c r="C2" s="24" t="s">
        <v>256</v>
      </c>
      <c r="D2" s="24" t="s">
        <v>257</v>
      </c>
      <c r="E2" s="24" t="s">
        <v>258</v>
      </c>
      <c r="F2" s="24" t="s">
        <v>259</v>
      </c>
      <c r="G2" s="23" t="s">
        <v>315</v>
      </c>
      <c r="H2" s="23" t="s">
        <v>316</v>
      </c>
      <c r="I2" s="23" t="s">
        <v>317</v>
      </c>
      <c r="J2" s="23" t="s">
        <v>316</v>
      </c>
      <c r="K2" s="23" t="s">
        <v>318</v>
      </c>
      <c r="L2" s="23" t="s">
        <v>316</v>
      </c>
      <c r="M2" s="24" t="s">
        <v>300</v>
      </c>
      <c r="N2" s="24" t="s">
        <v>268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5" t="s">
        <v>314</v>
      </c>
      <c r="B4" s="26" t="s">
        <v>319</v>
      </c>
      <c r="C4" s="26" t="s">
        <v>301</v>
      </c>
      <c r="D4" s="26" t="s">
        <v>257</v>
      </c>
      <c r="E4" s="24" t="s">
        <v>258</v>
      </c>
      <c r="F4" s="24" t="s">
        <v>259</v>
      </c>
      <c r="G4" s="23" t="s">
        <v>315</v>
      </c>
      <c r="H4" s="23" t="s">
        <v>316</v>
      </c>
      <c r="I4" s="23" t="s">
        <v>317</v>
      </c>
      <c r="J4" s="23" t="s">
        <v>316</v>
      </c>
      <c r="K4" s="23" t="s">
        <v>318</v>
      </c>
      <c r="L4" s="23" t="s">
        <v>316</v>
      </c>
      <c r="M4" s="24" t="s">
        <v>300</v>
      </c>
      <c r="N4" s="24" t="s">
        <v>268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5" t="s">
        <v>320</v>
      </c>
      <c r="B11" s="426"/>
      <c r="C11" s="426"/>
      <c r="D11" s="427"/>
      <c r="E11" s="428"/>
      <c r="F11" s="429"/>
      <c r="G11" s="430"/>
      <c r="H11" s="27"/>
      <c r="I11" s="425" t="s">
        <v>321</v>
      </c>
      <c r="J11" s="426"/>
      <c r="K11" s="426"/>
      <c r="L11" s="11"/>
      <c r="M11" s="11"/>
      <c r="N11" s="13"/>
    </row>
    <row r="12" spans="1:14" ht="16.5">
      <c r="A12" s="431" t="s">
        <v>322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4" t="s">
        <v>323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6.5">
      <c r="A2" s="3" t="s">
        <v>294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300</v>
      </c>
      <c r="L2" s="4" t="s">
        <v>268</v>
      </c>
    </row>
    <row r="3" spans="1:12">
      <c r="A3" s="14" t="s">
        <v>328</v>
      </c>
      <c r="B3" s="15" t="s">
        <v>273</v>
      </c>
      <c r="C3" s="16" t="s">
        <v>270</v>
      </c>
      <c r="D3" s="17" t="s">
        <v>271</v>
      </c>
      <c r="E3" s="16" t="s">
        <v>272</v>
      </c>
      <c r="F3" s="8" t="s">
        <v>62</v>
      </c>
      <c r="G3" s="18" t="s">
        <v>329</v>
      </c>
      <c r="H3" s="19" t="s">
        <v>330</v>
      </c>
      <c r="I3" s="22"/>
      <c r="J3" s="5"/>
      <c r="K3" s="5"/>
      <c r="L3" s="5" t="s">
        <v>289</v>
      </c>
    </row>
    <row r="4" spans="1:12">
      <c r="A4" s="14" t="s">
        <v>328</v>
      </c>
      <c r="B4" s="15" t="s">
        <v>273</v>
      </c>
      <c r="C4" s="16" t="s">
        <v>274</v>
      </c>
      <c r="D4" s="17" t="s">
        <v>271</v>
      </c>
      <c r="E4" s="16" t="s">
        <v>111</v>
      </c>
      <c r="F4" s="8" t="s">
        <v>62</v>
      </c>
      <c r="G4" s="18" t="s">
        <v>329</v>
      </c>
      <c r="H4" s="19" t="s">
        <v>330</v>
      </c>
      <c r="I4" s="22"/>
      <c r="J4" s="5"/>
      <c r="K4" s="5"/>
      <c r="L4" s="5" t="s">
        <v>289</v>
      </c>
    </row>
    <row r="5" spans="1:12">
      <c r="A5" s="6"/>
      <c r="B5" s="8"/>
      <c r="C5" s="8"/>
      <c r="D5" s="8"/>
      <c r="E5" s="8"/>
      <c r="F5" s="8"/>
      <c r="G5" s="5"/>
      <c r="H5" s="20"/>
      <c r="I5" s="5"/>
      <c r="J5" s="5"/>
      <c r="K5" s="5"/>
      <c r="L5" s="5"/>
    </row>
    <row r="6" spans="1:12">
      <c r="A6" s="6"/>
      <c r="B6" s="21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5" t="s">
        <v>331</v>
      </c>
      <c r="B10" s="426"/>
      <c r="C10" s="426"/>
      <c r="D10" s="426"/>
      <c r="E10" s="427"/>
      <c r="F10" s="428"/>
      <c r="G10" s="430"/>
      <c r="H10" s="425" t="s">
        <v>332</v>
      </c>
      <c r="I10" s="426"/>
      <c r="J10" s="426"/>
      <c r="K10" s="11"/>
      <c r="L10" s="13"/>
    </row>
    <row r="11" spans="1:12" ht="16.5">
      <c r="A11" s="431" t="s">
        <v>333</v>
      </c>
      <c r="B11" s="431"/>
      <c r="C11" s="432"/>
      <c r="D11" s="432"/>
      <c r="E11" s="432"/>
      <c r="F11" s="432"/>
      <c r="G11" s="432"/>
      <c r="H11" s="432"/>
      <c r="I11" s="432"/>
      <c r="J11" s="432"/>
      <c r="K11" s="432"/>
      <c r="L11" s="432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:L5 L6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M16" sqref="M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4" t="s">
        <v>334</v>
      </c>
      <c r="B1" s="424"/>
      <c r="C1" s="424"/>
      <c r="D1" s="424"/>
      <c r="E1" s="424"/>
      <c r="F1" s="424"/>
      <c r="G1" s="424"/>
      <c r="H1" s="424"/>
      <c r="I1" s="424"/>
    </row>
    <row r="2" spans="1:9" s="1" customFormat="1" ht="16.5">
      <c r="A2" s="433" t="s">
        <v>254</v>
      </c>
      <c r="B2" s="434" t="s">
        <v>259</v>
      </c>
      <c r="C2" s="434" t="s">
        <v>301</v>
      </c>
      <c r="D2" s="434" t="s">
        <v>257</v>
      </c>
      <c r="E2" s="434" t="s">
        <v>258</v>
      </c>
      <c r="F2" s="3" t="s">
        <v>335</v>
      </c>
      <c r="G2" s="3" t="s">
        <v>281</v>
      </c>
      <c r="H2" s="439" t="s">
        <v>282</v>
      </c>
      <c r="I2" s="443" t="s">
        <v>284</v>
      </c>
    </row>
    <row r="3" spans="1:9" s="1" customFormat="1" ht="16.5">
      <c r="A3" s="433"/>
      <c r="B3" s="435"/>
      <c r="C3" s="435"/>
      <c r="D3" s="435"/>
      <c r="E3" s="435"/>
      <c r="F3" s="3" t="s">
        <v>336</v>
      </c>
      <c r="G3" s="3" t="s">
        <v>285</v>
      </c>
      <c r="H3" s="440"/>
      <c r="I3" s="444"/>
    </row>
    <row r="4" spans="1:9">
      <c r="A4" s="5">
        <v>1</v>
      </c>
      <c r="B4" s="6" t="s">
        <v>337</v>
      </c>
      <c r="C4" s="5" t="s">
        <v>338</v>
      </c>
      <c r="D4" s="7" t="s">
        <v>111</v>
      </c>
      <c r="E4" s="8" t="s">
        <v>62</v>
      </c>
      <c r="F4" s="5">
        <v>-2.5</v>
      </c>
      <c r="G4" s="5">
        <v>-2</v>
      </c>
      <c r="H4" s="5">
        <f>SUM(F4:G4)</f>
        <v>-4.5</v>
      </c>
      <c r="I4" s="5" t="s">
        <v>289</v>
      </c>
    </row>
    <row r="5" spans="1:9">
      <c r="A5" s="5"/>
      <c r="B5" s="6"/>
      <c r="C5" s="5"/>
      <c r="D5" s="9"/>
      <c r="E5" s="8"/>
      <c r="F5" s="5"/>
      <c r="G5" s="5"/>
      <c r="H5" s="5"/>
      <c r="I5" s="5"/>
    </row>
    <row r="6" spans="1:9">
      <c r="A6" s="5"/>
      <c r="B6" s="6"/>
      <c r="C6" s="5"/>
      <c r="D6" s="10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5" t="s">
        <v>291</v>
      </c>
      <c r="B12" s="426"/>
      <c r="C12" s="426"/>
      <c r="D12" s="427"/>
      <c r="E12" s="12"/>
      <c r="F12" s="425" t="s">
        <v>339</v>
      </c>
      <c r="G12" s="426"/>
      <c r="H12" s="427"/>
      <c r="I12" s="13"/>
    </row>
    <row r="13" spans="1:9" ht="16.5">
      <c r="A13" s="431" t="s">
        <v>340</v>
      </c>
      <c r="B13" s="431"/>
      <c r="C13" s="432"/>
      <c r="D13" s="432"/>
      <c r="E13" s="432"/>
      <c r="F13" s="432"/>
      <c r="G13" s="432"/>
      <c r="H13" s="432"/>
      <c r="I13" s="43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4 I5 I6 I1:I3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3" t="s">
        <v>35</v>
      </c>
      <c r="C2" s="224"/>
      <c r="D2" s="224"/>
      <c r="E2" s="224"/>
      <c r="F2" s="224"/>
      <c r="G2" s="224"/>
      <c r="H2" s="224"/>
      <c r="I2" s="225"/>
    </row>
    <row r="3" spans="2:9" ht="27.95" customHeight="1">
      <c r="B3" s="199"/>
      <c r="C3" s="200"/>
      <c r="D3" s="226" t="s">
        <v>36</v>
      </c>
      <c r="E3" s="227"/>
      <c r="F3" s="228" t="s">
        <v>37</v>
      </c>
      <c r="G3" s="229"/>
      <c r="H3" s="226" t="s">
        <v>38</v>
      </c>
      <c r="I3" s="230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6">
        <v>13</v>
      </c>
      <c r="D5" s="6">
        <v>0</v>
      </c>
      <c r="E5" s="6">
        <v>1</v>
      </c>
      <c r="F5" s="203">
        <v>0</v>
      </c>
      <c r="G5" s="203">
        <v>1</v>
      </c>
      <c r="H5" s="6">
        <v>1</v>
      </c>
      <c r="I5" s="209">
        <v>2</v>
      </c>
    </row>
    <row r="6" spans="2:9" ht="27.95" customHeight="1">
      <c r="B6" s="202" t="s">
        <v>44</v>
      </c>
      <c r="C6" s="6">
        <v>20</v>
      </c>
      <c r="D6" s="6">
        <v>0</v>
      </c>
      <c r="E6" s="6">
        <v>1</v>
      </c>
      <c r="F6" s="203">
        <v>1</v>
      </c>
      <c r="G6" s="203">
        <v>2</v>
      </c>
      <c r="H6" s="6">
        <v>2</v>
      </c>
      <c r="I6" s="209">
        <v>3</v>
      </c>
    </row>
    <row r="7" spans="2:9" ht="27.95" customHeight="1">
      <c r="B7" s="202" t="s">
        <v>45</v>
      </c>
      <c r="C7" s="6">
        <v>32</v>
      </c>
      <c r="D7" s="6">
        <v>0</v>
      </c>
      <c r="E7" s="6">
        <v>1</v>
      </c>
      <c r="F7" s="203">
        <v>2</v>
      </c>
      <c r="G7" s="203">
        <v>3</v>
      </c>
      <c r="H7" s="6">
        <v>3</v>
      </c>
      <c r="I7" s="209">
        <v>4</v>
      </c>
    </row>
    <row r="8" spans="2:9" ht="27.95" customHeight="1">
      <c r="B8" s="202" t="s">
        <v>46</v>
      </c>
      <c r="C8" s="6">
        <v>50</v>
      </c>
      <c r="D8" s="6">
        <v>1</v>
      </c>
      <c r="E8" s="6">
        <v>2</v>
      </c>
      <c r="F8" s="203">
        <v>3</v>
      </c>
      <c r="G8" s="203">
        <v>4</v>
      </c>
      <c r="H8" s="6">
        <v>5</v>
      </c>
      <c r="I8" s="209">
        <v>6</v>
      </c>
    </row>
    <row r="9" spans="2:9" ht="27.95" customHeight="1">
      <c r="B9" s="202" t="s">
        <v>47</v>
      </c>
      <c r="C9" s="6">
        <v>80</v>
      </c>
      <c r="D9" s="6">
        <v>2</v>
      </c>
      <c r="E9" s="6">
        <v>3</v>
      </c>
      <c r="F9" s="203">
        <v>5</v>
      </c>
      <c r="G9" s="203">
        <v>6</v>
      </c>
      <c r="H9" s="6">
        <v>7</v>
      </c>
      <c r="I9" s="209">
        <v>8</v>
      </c>
    </row>
    <row r="10" spans="2:9" ht="27.95" customHeight="1">
      <c r="B10" s="202" t="s">
        <v>48</v>
      </c>
      <c r="C10" s="6">
        <v>125</v>
      </c>
      <c r="D10" s="6">
        <v>3</v>
      </c>
      <c r="E10" s="6">
        <v>4</v>
      </c>
      <c r="F10" s="203">
        <v>7</v>
      </c>
      <c r="G10" s="203">
        <v>8</v>
      </c>
      <c r="H10" s="6">
        <v>10</v>
      </c>
      <c r="I10" s="209">
        <v>11</v>
      </c>
    </row>
    <row r="11" spans="2:9" ht="27.95" customHeight="1">
      <c r="B11" s="202" t="s">
        <v>49</v>
      </c>
      <c r="C11" s="6">
        <v>200</v>
      </c>
      <c r="D11" s="6">
        <v>5</v>
      </c>
      <c r="E11" s="6">
        <v>6</v>
      </c>
      <c r="F11" s="203">
        <v>10</v>
      </c>
      <c r="G11" s="203">
        <v>11</v>
      </c>
      <c r="H11" s="6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spans="1:11" ht="20.25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4.25">
      <c r="A2" s="124" t="s">
        <v>53</v>
      </c>
      <c r="B2" s="232" t="s">
        <v>54</v>
      </c>
      <c r="C2" s="232"/>
      <c r="D2" s="233" t="s">
        <v>55</v>
      </c>
      <c r="E2" s="233"/>
      <c r="F2" s="232"/>
      <c r="G2" s="232"/>
      <c r="H2" s="125" t="s">
        <v>56</v>
      </c>
      <c r="I2" s="234" t="s">
        <v>57</v>
      </c>
      <c r="J2" s="234"/>
      <c r="K2" s="235"/>
    </row>
    <row r="3" spans="1:11" ht="14.25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4.25">
      <c r="A4" s="128" t="s">
        <v>61</v>
      </c>
      <c r="B4" s="242" t="s">
        <v>62</v>
      </c>
      <c r="C4" s="243"/>
      <c r="D4" s="244" t="s">
        <v>63</v>
      </c>
      <c r="E4" s="245"/>
      <c r="F4" s="246">
        <v>44752</v>
      </c>
      <c r="G4" s="247"/>
      <c r="H4" s="244" t="s">
        <v>64</v>
      </c>
      <c r="I4" s="245"/>
      <c r="J4" s="140" t="s">
        <v>65</v>
      </c>
      <c r="K4" s="150" t="s">
        <v>66</v>
      </c>
    </row>
    <row r="5" spans="1:11" ht="14.25">
      <c r="A5" s="131" t="s">
        <v>67</v>
      </c>
      <c r="B5" s="242" t="s">
        <v>68</v>
      </c>
      <c r="C5" s="243"/>
      <c r="D5" s="244" t="s">
        <v>69</v>
      </c>
      <c r="E5" s="245"/>
      <c r="F5" s="246">
        <v>44746</v>
      </c>
      <c r="G5" s="247"/>
      <c r="H5" s="244" t="s">
        <v>70</v>
      </c>
      <c r="I5" s="245"/>
      <c r="J5" s="140" t="s">
        <v>65</v>
      </c>
      <c r="K5" s="150" t="s">
        <v>66</v>
      </c>
    </row>
    <row r="6" spans="1:11" ht="14.25">
      <c r="A6" s="128" t="s">
        <v>71</v>
      </c>
      <c r="B6" s="175" t="s">
        <v>72</v>
      </c>
      <c r="C6" s="150">
        <v>6</v>
      </c>
      <c r="D6" s="131" t="s">
        <v>73</v>
      </c>
      <c r="E6" s="142"/>
      <c r="F6" s="246">
        <v>44748</v>
      </c>
      <c r="G6" s="247"/>
      <c r="H6" s="244" t="s">
        <v>74</v>
      </c>
      <c r="I6" s="245"/>
      <c r="J6" s="140" t="s">
        <v>65</v>
      </c>
      <c r="K6" s="150" t="s">
        <v>66</v>
      </c>
    </row>
    <row r="7" spans="1:11" ht="14.25">
      <c r="A7" s="128" t="s">
        <v>75</v>
      </c>
      <c r="B7" s="248">
        <v>1235</v>
      </c>
      <c r="C7" s="249"/>
      <c r="D7" s="131" t="s">
        <v>76</v>
      </c>
      <c r="E7" s="141"/>
      <c r="F7" s="246">
        <v>44749</v>
      </c>
      <c r="G7" s="247"/>
      <c r="H7" s="244" t="s">
        <v>77</v>
      </c>
      <c r="I7" s="245"/>
      <c r="J7" s="140" t="s">
        <v>65</v>
      </c>
      <c r="K7" s="150" t="s">
        <v>66</v>
      </c>
    </row>
    <row r="8" spans="1:11" ht="14.25">
      <c r="A8" s="133" t="s">
        <v>78</v>
      </c>
      <c r="B8" s="250" t="s">
        <v>79</v>
      </c>
      <c r="C8" s="251"/>
      <c r="D8" s="252" t="s">
        <v>80</v>
      </c>
      <c r="E8" s="253"/>
      <c r="F8" s="254">
        <v>44750</v>
      </c>
      <c r="G8" s="255"/>
      <c r="H8" s="252" t="s">
        <v>81</v>
      </c>
      <c r="I8" s="253"/>
      <c r="J8" s="143" t="s">
        <v>65</v>
      </c>
      <c r="K8" s="152" t="s">
        <v>66</v>
      </c>
    </row>
    <row r="9" spans="1:11" ht="14.25">
      <c r="A9" s="256" t="s">
        <v>82</v>
      </c>
      <c r="B9" s="257"/>
      <c r="C9" s="257"/>
      <c r="D9" s="257"/>
      <c r="E9" s="257"/>
      <c r="F9" s="257"/>
      <c r="G9" s="257"/>
      <c r="H9" s="257"/>
      <c r="I9" s="257"/>
      <c r="J9" s="257"/>
      <c r="K9" s="258"/>
    </row>
    <row r="10" spans="1:11" ht="14.25">
      <c r="A10" s="259" t="s">
        <v>83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1"/>
    </row>
    <row r="11" spans="1:11" ht="14.25">
      <c r="A11" s="176" t="s">
        <v>84</v>
      </c>
      <c r="B11" s="177" t="s">
        <v>85</v>
      </c>
      <c r="C11" s="178" t="s">
        <v>86</v>
      </c>
      <c r="D11" s="179"/>
      <c r="E11" s="180" t="s">
        <v>87</v>
      </c>
      <c r="F11" s="177" t="s">
        <v>85</v>
      </c>
      <c r="G11" s="178" t="s">
        <v>86</v>
      </c>
      <c r="H11" s="178" t="s">
        <v>88</v>
      </c>
      <c r="I11" s="180" t="s">
        <v>89</v>
      </c>
      <c r="J11" s="177" t="s">
        <v>85</v>
      </c>
      <c r="K11" s="194" t="s">
        <v>86</v>
      </c>
    </row>
    <row r="12" spans="1:11" ht="14.25">
      <c r="A12" s="131" t="s">
        <v>90</v>
      </c>
      <c r="B12" s="139" t="s">
        <v>85</v>
      </c>
      <c r="C12" s="140" t="s">
        <v>86</v>
      </c>
      <c r="D12" s="141"/>
      <c r="E12" s="142" t="s">
        <v>91</v>
      </c>
      <c r="F12" s="139" t="s">
        <v>85</v>
      </c>
      <c r="G12" s="140" t="s">
        <v>86</v>
      </c>
      <c r="H12" s="140" t="s">
        <v>88</v>
      </c>
      <c r="I12" s="142" t="s">
        <v>92</v>
      </c>
      <c r="J12" s="139" t="s">
        <v>85</v>
      </c>
      <c r="K12" s="150" t="s">
        <v>86</v>
      </c>
    </row>
    <row r="13" spans="1:11" ht="14.25">
      <c r="A13" s="131" t="s">
        <v>93</v>
      </c>
      <c r="B13" s="139" t="s">
        <v>85</v>
      </c>
      <c r="C13" s="140" t="s">
        <v>86</v>
      </c>
      <c r="D13" s="141"/>
      <c r="E13" s="142" t="s">
        <v>94</v>
      </c>
      <c r="F13" s="140" t="s">
        <v>95</v>
      </c>
      <c r="G13" s="140" t="s">
        <v>96</v>
      </c>
      <c r="H13" s="140" t="s">
        <v>88</v>
      </c>
      <c r="I13" s="142" t="s">
        <v>97</v>
      </c>
      <c r="J13" s="139" t="s">
        <v>85</v>
      </c>
      <c r="K13" s="150" t="s">
        <v>86</v>
      </c>
    </row>
    <row r="14" spans="1:11" ht="14.25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62"/>
    </row>
    <row r="15" spans="1:11" ht="14.25">
      <c r="A15" s="259" t="s">
        <v>99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1"/>
    </row>
    <row r="16" spans="1:11" ht="14.25">
      <c r="A16" s="181" t="s">
        <v>100</v>
      </c>
      <c r="B16" s="178" t="s">
        <v>95</v>
      </c>
      <c r="C16" s="178" t="s">
        <v>96</v>
      </c>
      <c r="D16" s="182"/>
      <c r="E16" s="183" t="s">
        <v>101</v>
      </c>
      <c r="F16" s="178" t="s">
        <v>95</v>
      </c>
      <c r="G16" s="178" t="s">
        <v>96</v>
      </c>
      <c r="H16" s="184"/>
      <c r="I16" s="183" t="s">
        <v>102</v>
      </c>
      <c r="J16" s="178" t="s">
        <v>95</v>
      </c>
      <c r="K16" s="194" t="s">
        <v>96</v>
      </c>
    </row>
    <row r="17" spans="1:22" ht="16.5" customHeight="1">
      <c r="A17" s="144" t="s">
        <v>103</v>
      </c>
      <c r="B17" s="140" t="s">
        <v>95</v>
      </c>
      <c r="C17" s="140" t="s">
        <v>96</v>
      </c>
      <c r="D17" s="129"/>
      <c r="E17" s="145" t="s">
        <v>104</v>
      </c>
      <c r="F17" s="140" t="s">
        <v>95</v>
      </c>
      <c r="G17" s="140" t="s">
        <v>96</v>
      </c>
      <c r="H17" s="185"/>
      <c r="I17" s="145" t="s">
        <v>105</v>
      </c>
      <c r="J17" s="140" t="s">
        <v>95</v>
      </c>
      <c r="K17" s="150" t="s">
        <v>96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63" t="s">
        <v>106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s="174" customFormat="1" ht="18" customHeight="1">
      <c r="A19" s="259" t="s">
        <v>107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1"/>
    </row>
    <row r="20" spans="1:22" ht="16.5" customHeight="1">
      <c r="A20" s="266" t="s">
        <v>108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22" ht="21.75" customHeight="1">
      <c r="A21" s="186" t="s">
        <v>109</v>
      </c>
      <c r="B21" s="145"/>
      <c r="C21" s="187">
        <v>120</v>
      </c>
      <c r="D21" s="187">
        <v>130</v>
      </c>
      <c r="E21" s="187">
        <v>140</v>
      </c>
      <c r="F21" s="187">
        <v>150</v>
      </c>
      <c r="G21" s="187">
        <v>160</v>
      </c>
      <c r="H21" s="187">
        <v>165</v>
      </c>
      <c r="J21" s="145"/>
      <c r="K21" s="153" t="s">
        <v>110</v>
      </c>
    </row>
    <row r="22" spans="1:22" ht="23.1" customHeight="1">
      <c r="A22" s="8" t="s">
        <v>111</v>
      </c>
      <c r="B22" s="188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8"/>
      <c r="J22" s="188"/>
      <c r="K22" s="196"/>
    </row>
    <row r="23" spans="1:22" ht="23.1" customHeight="1">
      <c r="A23" s="8" t="s">
        <v>112</v>
      </c>
      <c r="B23" s="188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8"/>
      <c r="J23" s="188"/>
      <c r="K23" s="197"/>
    </row>
    <row r="24" spans="1:22" ht="23.1" customHeight="1">
      <c r="A24" s="9"/>
      <c r="B24" s="188"/>
      <c r="C24" s="188"/>
      <c r="D24" s="8"/>
      <c r="E24" s="8"/>
      <c r="F24" s="8"/>
      <c r="G24" s="8"/>
      <c r="H24" s="8"/>
      <c r="I24" s="188"/>
      <c r="J24" s="188"/>
      <c r="K24" s="197"/>
    </row>
    <row r="25" spans="1:22" ht="23.1" customHeight="1">
      <c r="A25" s="132"/>
      <c r="B25" s="188"/>
      <c r="C25" s="188"/>
      <c r="D25" s="188"/>
      <c r="E25" s="188"/>
      <c r="F25" s="188"/>
      <c r="G25" s="188"/>
      <c r="H25" s="188"/>
      <c r="I25" s="188"/>
      <c r="J25" s="188"/>
      <c r="K25" s="198"/>
    </row>
    <row r="26" spans="1:22" ht="23.1" customHeight="1">
      <c r="A26" s="132"/>
      <c r="B26" s="188"/>
      <c r="C26" s="188"/>
      <c r="D26" s="188"/>
      <c r="E26" s="188"/>
      <c r="F26" s="188"/>
      <c r="G26" s="188"/>
      <c r="H26" s="188"/>
      <c r="I26" s="188"/>
      <c r="J26" s="188"/>
      <c r="K26" s="198"/>
    </row>
    <row r="27" spans="1:22" ht="23.1" customHeight="1">
      <c r="A27" s="132"/>
      <c r="B27" s="188"/>
      <c r="C27" s="188"/>
      <c r="D27" s="188"/>
      <c r="E27" s="188"/>
      <c r="F27" s="188"/>
      <c r="G27" s="188"/>
      <c r="H27" s="188"/>
      <c r="I27" s="188"/>
      <c r="J27" s="188"/>
      <c r="K27" s="198"/>
    </row>
    <row r="28" spans="1:22" ht="23.1" customHeight="1">
      <c r="A28" s="132"/>
      <c r="B28" s="188"/>
      <c r="C28" s="188"/>
      <c r="D28" s="188"/>
      <c r="E28" s="188"/>
      <c r="F28" s="188"/>
      <c r="G28" s="188"/>
      <c r="H28" s="188"/>
      <c r="I28" s="188"/>
      <c r="J28" s="188"/>
      <c r="K28" s="198"/>
    </row>
    <row r="29" spans="1:22" ht="18" customHeight="1">
      <c r="A29" s="269" t="s">
        <v>113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22" ht="18.75" customHeight="1">
      <c r="A30" s="272" t="s">
        <v>114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22" ht="18.75" customHeight="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22" ht="18" customHeight="1">
      <c r="A32" s="269" t="s">
        <v>115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1" ht="14.25">
      <c r="A33" s="278" t="s">
        <v>116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80"/>
    </row>
    <row r="34" spans="1:11" ht="14.25">
      <c r="A34" s="281" t="s">
        <v>117</v>
      </c>
      <c r="B34" s="282"/>
      <c r="C34" s="140" t="s">
        <v>65</v>
      </c>
      <c r="D34" s="140" t="s">
        <v>66</v>
      </c>
      <c r="E34" s="283" t="s">
        <v>118</v>
      </c>
      <c r="F34" s="284"/>
      <c r="G34" s="284"/>
      <c r="H34" s="284"/>
      <c r="I34" s="284"/>
      <c r="J34" s="284"/>
      <c r="K34" s="285"/>
    </row>
    <row r="35" spans="1:11" ht="14.25">
      <c r="A35" s="286" t="s">
        <v>119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</row>
    <row r="36" spans="1:11" ht="21" customHeight="1">
      <c r="A36" s="287" t="s">
        <v>120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9"/>
    </row>
    <row r="37" spans="1:11" ht="21" customHeight="1">
      <c r="A37" s="290" t="s">
        <v>121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21" customHeight="1">
      <c r="A38" s="290" t="s">
        <v>122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2"/>
    </row>
    <row r="39" spans="1:11" ht="21" customHeight="1">
      <c r="A39" s="290" t="s">
        <v>123</v>
      </c>
      <c r="B39" s="291"/>
      <c r="C39" s="291"/>
      <c r="D39" s="291"/>
      <c r="E39" s="291"/>
      <c r="F39" s="291"/>
      <c r="G39" s="291"/>
      <c r="H39" s="291"/>
      <c r="I39" s="291"/>
      <c r="J39" s="291"/>
      <c r="K39" s="292"/>
    </row>
    <row r="40" spans="1:11" ht="2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92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92"/>
    </row>
    <row r="42" spans="1:11" ht="21" customHeight="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92"/>
    </row>
    <row r="43" spans="1:11" ht="14.25">
      <c r="A43" s="293" t="s">
        <v>124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4.25">
      <c r="A44" s="259" t="s">
        <v>125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4.25">
      <c r="A45" s="181" t="s">
        <v>126</v>
      </c>
      <c r="B45" s="178" t="s">
        <v>95</v>
      </c>
      <c r="C45" s="178" t="s">
        <v>96</v>
      </c>
      <c r="D45" s="178" t="s">
        <v>88</v>
      </c>
      <c r="E45" s="183" t="s">
        <v>127</v>
      </c>
      <c r="F45" s="178" t="s">
        <v>95</v>
      </c>
      <c r="G45" s="178" t="s">
        <v>96</v>
      </c>
      <c r="H45" s="178" t="s">
        <v>88</v>
      </c>
      <c r="I45" s="183" t="s">
        <v>128</v>
      </c>
      <c r="J45" s="178" t="s">
        <v>95</v>
      </c>
      <c r="K45" s="194" t="s">
        <v>96</v>
      </c>
    </row>
    <row r="46" spans="1:11" ht="14.25">
      <c r="A46" s="144" t="s">
        <v>87</v>
      </c>
      <c r="B46" s="140" t="s">
        <v>95</v>
      </c>
      <c r="C46" s="140" t="s">
        <v>96</v>
      </c>
      <c r="D46" s="140" t="s">
        <v>88</v>
      </c>
      <c r="E46" s="145" t="s">
        <v>94</v>
      </c>
      <c r="F46" s="140" t="s">
        <v>95</v>
      </c>
      <c r="G46" s="140" t="s">
        <v>96</v>
      </c>
      <c r="H46" s="140" t="s">
        <v>88</v>
      </c>
      <c r="I46" s="145" t="s">
        <v>105</v>
      </c>
      <c r="J46" s="140" t="s">
        <v>95</v>
      </c>
      <c r="K46" s="150" t="s">
        <v>96</v>
      </c>
    </row>
    <row r="47" spans="1:11" ht="14.25">
      <c r="A47" s="252" t="s">
        <v>98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62"/>
    </row>
    <row r="48" spans="1:11" ht="14.25">
      <c r="A48" s="286" t="s">
        <v>129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</row>
    <row r="49" spans="1:11" ht="14.25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289"/>
    </row>
    <row r="50" spans="1:11" ht="14.25">
      <c r="A50" s="189" t="s">
        <v>130</v>
      </c>
      <c r="B50" s="296" t="s">
        <v>131</v>
      </c>
      <c r="C50" s="296"/>
      <c r="D50" s="190" t="s">
        <v>132</v>
      </c>
      <c r="E50" s="191" t="s">
        <v>133</v>
      </c>
      <c r="F50" s="192" t="s">
        <v>134</v>
      </c>
      <c r="G50" s="193">
        <v>44744</v>
      </c>
      <c r="H50" s="297" t="s">
        <v>135</v>
      </c>
      <c r="I50" s="298"/>
      <c r="J50" s="299" t="s">
        <v>136</v>
      </c>
      <c r="K50" s="300"/>
    </row>
    <row r="51" spans="1:11" ht="14.25">
      <c r="A51" s="286" t="s">
        <v>137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</row>
    <row r="52" spans="1:11" ht="14.25">
      <c r="A52" s="301" t="s">
        <v>138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3"/>
    </row>
    <row r="53" spans="1:11" ht="14.25">
      <c r="A53" s="189" t="s">
        <v>130</v>
      </c>
      <c r="B53" s="296" t="s">
        <v>131</v>
      </c>
      <c r="C53" s="296"/>
      <c r="D53" s="190" t="s">
        <v>132</v>
      </c>
      <c r="E53" s="191" t="s">
        <v>133</v>
      </c>
      <c r="F53" s="192" t="s">
        <v>139</v>
      </c>
      <c r="G53" s="193">
        <v>44744</v>
      </c>
      <c r="H53" s="297" t="s">
        <v>135</v>
      </c>
      <c r="I53" s="298"/>
      <c r="J53" s="299" t="s">
        <v>136</v>
      </c>
      <c r="K53" s="30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200025</xdr:colOff>
                    <xdr:row>15</xdr:row>
                    <xdr:rowOff>57150</xdr:rowOff>
                  </from>
                  <to>
                    <xdr:col>5</xdr:col>
                    <xdr:colOff>590550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57150</xdr:rowOff>
                  </from>
                  <to>
                    <xdr:col>9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28575</xdr:rowOff>
                  </from>
                  <to>
                    <xdr:col>9</xdr:col>
                    <xdr:colOff>590550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3"/>
  <sheetViews>
    <sheetView workbookViewId="0">
      <selection activeCell="S14" sqref="S14"/>
    </sheetView>
  </sheetViews>
  <sheetFormatPr defaultColWidth="9" defaultRowHeight="14.25"/>
  <cols>
    <col min="1" max="1" width="13.625" style="37" customWidth="1"/>
    <col min="2" max="2" width="9.75" style="37" customWidth="1"/>
    <col min="3" max="3" width="9.75" style="38" customWidth="1"/>
    <col min="4" max="8" width="9.75" style="37" customWidth="1"/>
    <col min="9" max="9" width="4.125" style="37" customWidth="1"/>
    <col min="10" max="10" width="10.75" style="37" customWidth="1"/>
    <col min="11" max="11" width="9.75" style="37" customWidth="1"/>
    <col min="12" max="12" width="9.75" style="154" customWidth="1"/>
    <col min="13" max="13" width="9.75" style="37" customWidth="1"/>
    <col min="14" max="14" width="9.75" style="154" customWidth="1"/>
    <col min="15" max="15" width="9.75" style="37" customWidth="1"/>
    <col min="16" max="16" width="9.75" style="39" customWidth="1"/>
    <col min="17" max="254" width="9" style="37"/>
    <col min="255" max="16384" width="9" style="40"/>
  </cols>
  <sheetData>
    <row r="1" spans="1:257" s="37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</row>
    <row r="2" spans="1:257" s="37" customFormat="1" ht="20.100000000000001" customHeight="1">
      <c r="A2" s="41" t="s">
        <v>61</v>
      </c>
      <c r="B2" s="307" t="s">
        <v>62</v>
      </c>
      <c r="C2" s="308"/>
      <c r="D2" s="42" t="s">
        <v>67</v>
      </c>
      <c r="E2" s="309" t="s">
        <v>68</v>
      </c>
      <c r="F2" s="309"/>
      <c r="G2" s="309"/>
      <c r="H2" s="155"/>
      <c r="I2" s="167"/>
      <c r="J2" s="61" t="s">
        <v>56</v>
      </c>
      <c r="K2" s="310" t="s">
        <v>57</v>
      </c>
      <c r="L2" s="310"/>
      <c r="M2" s="310"/>
      <c r="N2" s="310"/>
      <c r="O2" s="311"/>
      <c r="P2" s="62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</row>
    <row r="3" spans="1:257" s="37" customFormat="1" ht="17.25">
      <c r="A3" s="316" t="s">
        <v>141</v>
      </c>
      <c r="B3" s="312" t="s">
        <v>142</v>
      </c>
      <c r="C3" s="313"/>
      <c r="D3" s="312"/>
      <c r="E3" s="312"/>
      <c r="F3" s="312"/>
      <c r="G3" s="312"/>
      <c r="H3" s="43"/>
      <c r="I3" s="168"/>
      <c r="J3" s="314" t="s">
        <v>143</v>
      </c>
      <c r="K3" s="314"/>
      <c r="L3" s="314"/>
      <c r="M3" s="314"/>
      <c r="N3" s="314"/>
      <c r="O3" s="315"/>
      <c r="P3" s="63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</row>
    <row r="4" spans="1:257" s="37" customFormat="1" ht="17.25">
      <c r="A4" s="316"/>
      <c r="B4" s="43"/>
      <c r="C4" s="43"/>
      <c r="D4" s="43"/>
      <c r="E4" s="43"/>
      <c r="F4" s="43"/>
      <c r="G4" s="43"/>
      <c r="H4" s="43"/>
      <c r="I4" s="168"/>
      <c r="J4" s="64" t="s">
        <v>144</v>
      </c>
      <c r="K4" s="118">
        <v>160</v>
      </c>
      <c r="L4" s="118">
        <v>160</v>
      </c>
      <c r="M4" s="118"/>
      <c r="N4" s="118"/>
      <c r="O4" s="118"/>
      <c r="P4" s="119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</row>
    <row r="5" spans="1:257" s="37" customFormat="1" ht="24" customHeight="1">
      <c r="A5" s="316"/>
      <c r="B5" s="156" t="s">
        <v>145</v>
      </c>
      <c r="C5" s="156" t="s">
        <v>146</v>
      </c>
      <c r="D5" s="156" t="s">
        <v>147</v>
      </c>
      <c r="E5" s="156" t="s">
        <v>148</v>
      </c>
      <c r="F5" s="156" t="s">
        <v>149</v>
      </c>
      <c r="G5" s="156" t="s">
        <v>150</v>
      </c>
      <c r="H5" s="50"/>
      <c r="I5" s="169"/>
      <c r="J5" s="67"/>
      <c r="K5" s="43" t="s">
        <v>151</v>
      </c>
      <c r="L5" s="43" t="s">
        <v>152</v>
      </c>
      <c r="M5" s="43"/>
      <c r="N5" s="43"/>
      <c r="O5" s="43"/>
      <c r="P5" s="170"/>
      <c r="Q5" s="40"/>
      <c r="R5" s="40"/>
      <c r="Y5" s="43" t="s">
        <v>153</v>
      </c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  <c r="IW5" s="40"/>
    </row>
    <row r="6" spans="1:257" s="37" customFormat="1" ht="24" customHeight="1">
      <c r="A6" s="157" t="s">
        <v>154</v>
      </c>
      <c r="B6" s="157">
        <f t="shared" ref="B6:B9" si="0">C6-4</f>
        <v>44</v>
      </c>
      <c r="C6" s="158">
        <v>48</v>
      </c>
      <c r="D6" s="157">
        <f t="shared" ref="D6:D9" si="1">C6+4</f>
        <v>52</v>
      </c>
      <c r="E6" s="157">
        <f>D6+4</f>
        <v>56</v>
      </c>
      <c r="F6" s="157">
        <f>E6+4</f>
        <v>60</v>
      </c>
      <c r="G6" s="157">
        <f>F6+2</f>
        <v>62</v>
      </c>
      <c r="H6" s="50"/>
      <c r="I6" s="169"/>
      <c r="J6" s="69"/>
      <c r="K6" s="69" t="s">
        <v>155</v>
      </c>
      <c r="L6" s="70" t="s">
        <v>156</v>
      </c>
      <c r="M6" s="69"/>
      <c r="N6" s="69"/>
      <c r="O6" s="69"/>
      <c r="P6" s="71"/>
      <c r="Q6" s="40"/>
      <c r="R6" s="40"/>
      <c r="Y6" s="43" t="s">
        <v>157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</row>
    <row r="7" spans="1:257" s="37" customFormat="1" ht="24" customHeight="1">
      <c r="A7" s="157" t="s">
        <v>158</v>
      </c>
      <c r="B7" s="157">
        <f t="shared" si="0"/>
        <v>88</v>
      </c>
      <c r="C7" s="158">
        <v>92</v>
      </c>
      <c r="D7" s="157">
        <f t="shared" si="1"/>
        <v>96</v>
      </c>
      <c r="E7" s="157">
        <f t="shared" ref="E7:E9" si="2">D7+6</f>
        <v>102</v>
      </c>
      <c r="F7" s="157">
        <f t="shared" ref="F7:F9" si="3">E7+6</f>
        <v>108</v>
      </c>
      <c r="G7" s="157">
        <f t="shared" ref="G7:G9" si="4">F7+4</f>
        <v>112</v>
      </c>
      <c r="H7" s="50"/>
      <c r="I7" s="169"/>
      <c r="J7" s="72"/>
      <c r="K7" s="72" t="s">
        <v>155</v>
      </c>
      <c r="L7" s="72" t="s">
        <v>159</v>
      </c>
      <c r="M7" s="72"/>
      <c r="N7" s="72"/>
      <c r="O7" s="72"/>
      <c r="P7" s="73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</row>
    <row r="8" spans="1:257" s="37" customFormat="1" ht="24" customHeight="1">
      <c r="A8" s="157" t="s">
        <v>160</v>
      </c>
      <c r="B8" s="157">
        <f t="shared" si="0"/>
        <v>69</v>
      </c>
      <c r="C8" s="158">
        <v>73</v>
      </c>
      <c r="D8" s="157">
        <f t="shared" si="1"/>
        <v>77</v>
      </c>
      <c r="E8" s="157">
        <f t="shared" si="2"/>
        <v>83</v>
      </c>
      <c r="F8" s="157">
        <f t="shared" si="3"/>
        <v>89</v>
      </c>
      <c r="G8" s="157">
        <f t="shared" si="4"/>
        <v>93</v>
      </c>
      <c r="H8" s="50"/>
      <c r="I8" s="169"/>
      <c r="J8" s="72"/>
      <c r="K8" s="72" t="s">
        <v>161</v>
      </c>
      <c r="L8" s="72" t="s">
        <v>162</v>
      </c>
      <c r="M8" s="72"/>
      <c r="N8" s="72"/>
      <c r="O8" s="72"/>
      <c r="P8" s="73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</row>
    <row r="9" spans="1:257" s="37" customFormat="1" ht="24" customHeight="1">
      <c r="A9" s="157" t="s">
        <v>163</v>
      </c>
      <c r="B9" s="157">
        <f t="shared" si="0"/>
        <v>84</v>
      </c>
      <c r="C9" s="158">
        <v>88</v>
      </c>
      <c r="D9" s="157">
        <f t="shared" si="1"/>
        <v>92</v>
      </c>
      <c r="E9" s="157">
        <f t="shared" si="2"/>
        <v>98</v>
      </c>
      <c r="F9" s="157">
        <f t="shared" si="3"/>
        <v>104</v>
      </c>
      <c r="G9" s="157">
        <f t="shared" si="4"/>
        <v>108</v>
      </c>
      <c r="H9" s="50"/>
      <c r="I9" s="169"/>
      <c r="J9" s="72"/>
      <c r="K9" s="72" t="s">
        <v>161</v>
      </c>
      <c r="L9" s="72" t="s">
        <v>164</v>
      </c>
      <c r="M9" s="72"/>
      <c r="N9" s="72"/>
      <c r="O9" s="72"/>
      <c r="P9" s="73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</row>
    <row r="10" spans="1:257" s="37" customFormat="1" ht="24" customHeight="1">
      <c r="A10" s="157" t="s">
        <v>165</v>
      </c>
      <c r="B10" s="157">
        <f>C10-1</f>
        <v>-1</v>
      </c>
      <c r="C10" s="158"/>
      <c r="D10" s="157">
        <f>C10+1</f>
        <v>1</v>
      </c>
      <c r="E10" s="157">
        <f>D10+1.5</f>
        <v>2.5</v>
      </c>
      <c r="F10" s="157">
        <f>E10+1.5</f>
        <v>4</v>
      </c>
      <c r="G10" s="157">
        <f>F10+1</f>
        <v>5</v>
      </c>
      <c r="H10" s="50"/>
      <c r="I10" s="169"/>
      <c r="J10" s="72"/>
      <c r="K10" s="72" t="s">
        <v>161</v>
      </c>
      <c r="L10" s="72" t="s">
        <v>166</v>
      </c>
      <c r="M10" s="72"/>
      <c r="N10" s="72"/>
      <c r="O10" s="72"/>
      <c r="P10" s="73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</row>
    <row r="11" spans="1:257" s="37" customFormat="1" ht="24" customHeight="1">
      <c r="A11" s="159" t="s">
        <v>167</v>
      </c>
      <c r="B11" s="160">
        <f>C11-1.5</f>
        <v>46</v>
      </c>
      <c r="C11" s="156">
        <v>47.5</v>
      </c>
      <c r="D11" s="160">
        <f t="shared" ref="D11:G11" si="5">C11+2.2</f>
        <v>49.7</v>
      </c>
      <c r="E11" s="160">
        <f t="shared" si="5"/>
        <v>51.900000000000006</v>
      </c>
      <c r="F11" s="160">
        <f t="shared" si="5"/>
        <v>54.100000000000009</v>
      </c>
      <c r="G11" s="160">
        <f t="shared" si="5"/>
        <v>56.300000000000011</v>
      </c>
      <c r="H11" s="50"/>
      <c r="I11" s="169"/>
      <c r="J11" s="72"/>
      <c r="K11" s="72" t="s">
        <v>168</v>
      </c>
      <c r="L11" s="72" t="s">
        <v>156</v>
      </c>
      <c r="M11" s="72"/>
      <c r="N11" s="72"/>
      <c r="O11" s="72"/>
      <c r="P11" s="73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</row>
    <row r="12" spans="1:257" s="37" customFormat="1" ht="24" customHeight="1">
      <c r="A12" s="159" t="s">
        <v>169</v>
      </c>
      <c r="B12" s="160">
        <f>C12-4</f>
        <v>35.4</v>
      </c>
      <c r="C12" s="156">
        <v>39.4</v>
      </c>
      <c r="D12" s="160">
        <f t="shared" ref="D12:G12" si="6">C12+3</f>
        <v>42.4</v>
      </c>
      <c r="E12" s="160">
        <f t="shared" si="6"/>
        <v>45.4</v>
      </c>
      <c r="F12" s="160">
        <f t="shared" si="6"/>
        <v>48.4</v>
      </c>
      <c r="G12" s="160">
        <f t="shared" si="6"/>
        <v>51.4</v>
      </c>
      <c r="H12" s="50"/>
      <c r="I12" s="169"/>
      <c r="J12" s="72"/>
      <c r="K12" s="72" t="s">
        <v>161</v>
      </c>
      <c r="L12" s="72" t="s">
        <v>166</v>
      </c>
      <c r="M12" s="72"/>
      <c r="N12" s="72"/>
      <c r="O12" s="72"/>
      <c r="P12" s="73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</row>
    <row r="13" spans="1:257" s="37" customFormat="1" ht="24" customHeight="1">
      <c r="A13" s="157" t="s">
        <v>170</v>
      </c>
      <c r="B13" s="157">
        <f>C13-1.2</f>
        <v>17.55</v>
      </c>
      <c r="C13" s="158">
        <v>18.75</v>
      </c>
      <c r="D13" s="157">
        <f>C13+1.2</f>
        <v>19.95</v>
      </c>
      <c r="E13" s="157">
        <f>D13+1.5</f>
        <v>21.45</v>
      </c>
      <c r="F13" s="157">
        <f>E13+1.5</f>
        <v>22.95</v>
      </c>
      <c r="G13" s="157">
        <f>F13+0.8</f>
        <v>23.75</v>
      </c>
      <c r="H13" s="50"/>
      <c r="I13" s="169"/>
      <c r="J13" s="72"/>
      <c r="K13" s="72" t="s">
        <v>161</v>
      </c>
      <c r="L13" s="72" t="s">
        <v>164</v>
      </c>
      <c r="M13" s="72"/>
      <c r="N13" s="72"/>
      <c r="O13" s="72"/>
      <c r="P13" s="73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  <c r="IW13" s="40"/>
    </row>
    <row r="14" spans="1:257" s="37" customFormat="1" ht="24" customHeight="1">
      <c r="A14" s="157" t="s">
        <v>171</v>
      </c>
      <c r="B14" s="157">
        <f>C14-0.2</f>
        <v>12.200000000000001</v>
      </c>
      <c r="C14" s="158">
        <v>12.4</v>
      </c>
      <c r="D14" s="157">
        <f>C14+0.2</f>
        <v>12.6</v>
      </c>
      <c r="E14" s="157">
        <f>D14+0.4</f>
        <v>13</v>
      </c>
      <c r="F14" s="157">
        <f>E14+0.4</f>
        <v>13.4</v>
      </c>
      <c r="G14" s="157">
        <f>F14+0.2</f>
        <v>13.6</v>
      </c>
      <c r="H14" s="50"/>
      <c r="I14" s="169"/>
      <c r="J14" s="72"/>
      <c r="K14" s="72" t="s">
        <v>161</v>
      </c>
      <c r="L14" s="72" t="s">
        <v>161</v>
      </c>
      <c r="M14" s="72"/>
      <c r="N14" s="72"/>
      <c r="O14" s="72"/>
      <c r="P14" s="73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</row>
    <row r="15" spans="1:257" s="37" customFormat="1" ht="24" customHeight="1">
      <c r="A15" s="157" t="s">
        <v>172</v>
      </c>
      <c r="B15" s="157">
        <f>C15-0.2</f>
        <v>7.3</v>
      </c>
      <c r="C15" s="158">
        <v>7.5</v>
      </c>
      <c r="D15" s="157">
        <f>C15+0.2</f>
        <v>7.7</v>
      </c>
      <c r="E15" s="157">
        <f>D15+0.4</f>
        <v>8.1</v>
      </c>
      <c r="F15" s="157">
        <f>E15+0.4</f>
        <v>8.5</v>
      </c>
      <c r="G15" s="157">
        <f>F15+0.2</f>
        <v>8.6999999999999993</v>
      </c>
      <c r="H15" s="50"/>
      <c r="I15" s="169"/>
      <c r="J15" s="72"/>
      <c r="K15" s="72" t="s">
        <v>161</v>
      </c>
      <c r="L15" s="72" t="s">
        <v>161</v>
      </c>
      <c r="M15" s="72"/>
      <c r="N15" s="72"/>
      <c r="O15" s="72"/>
      <c r="P15" s="7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</row>
    <row r="16" spans="1:257" s="37" customFormat="1" ht="24" customHeight="1">
      <c r="A16" s="161" t="s">
        <v>173</v>
      </c>
      <c r="B16" s="161">
        <v>6</v>
      </c>
      <c r="C16" s="162">
        <v>6</v>
      </c>
      <c r="D16" s="161">
        <v>6</v>
      </c>
      <c r="E16" s="161">
        <v>6</v>
      </c>
      <c r="F16" s="161">
        <v>6</v>
      </c>
      <c r="G16" s="161">
        <v>6</v>
      </c>
      <c r="H16" s="50"/>
      <c r="I16" s="169"/>
      <c r="J16" s="72"/>
      <c r="K16" s="171">
        <v>-0.5</v>
      </c>
      <c r="L16" s="171">
        <v>-0.5</v>
      </c>
      <c r="M16" s="72"/>
      <c r="N16" s="72"/>
      <c r="O16" s="72"/>
      <c r="P16" s="73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  <c r="IW16" s="40"/>
    </row>
    <row r="17" spans="1:257" s="37" customFormat="1" ht="24" customHeight="1">
      <c r="A17" s="161" t="s">
        <v>174</v>
      </c>
      <c r="B17" s="161">
        <v>2</v>
      </c>
      <c r="C17" s="161">
        <v>2</v>
      </c>
      <c r="D17" s="161">
        <v>2</v>
      </c>
      <c r="E17" s="161">
        <v>2</v>
      </c>
      <c r="F17" s="161">
        <v>2</v>
      </c>
      <c r="G17" s="161">
        <v>2</v>
      </c>
      <c r="H17" s="50"/>
      <c r="I17" s="169"/>
      <c r="J17" s="72"/>
      <c r="K17" s="72" t="s">
        <v>161</v>
      </c>
      <c r="L17" s="72" t="s">
        <v>161</v>
      </c>
      <c r="M17" s="72"/>
      <c r="N17" s="72"/>
      <c r="O17" s="72"/>
      <c r="P17" s="73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</row>
    <row r="18" spans="1:257" s="37" customFormat="1" ht="24" customHeight="1">
      <c r="A18" s="161" t="s">
        <v>175</v>
      </c>
      <c r="B18" s="161">
        <v>17.3</v>
      </c>
      <c r="C18" s="161">
        <v>17.8</v>
      </c>
      <c r="D18" s="161">
        <v>18.3</v>
      </c>
      <c r="E18" s="161">
        <v>18.8</v>
      </c>
      <c r="F18" s="161">
        <v>19.8</v>
      </c>
      <c r="G18" s="161">
        <v>19.8</v>
      </c>
      <c r="H18" s="50"/>
      <c r="I18" s="169"/>
      <c r="J18" s="72"/>
      <c r="K18" s="72" t="s">
        <v>161</v>
      </c>
      <c r="L18" s="72" t="s">
        <v>161</v>
      </c>
      <c r="M18" s="72"/>
      <c r="N18" s="72"/>
      <c r="O18" s="72"/>
      <c r="P18" s="73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</row>
    <row r="19" spans="1:257" s="37" customFormat="1" ht="24" customHeight="1">
      <c r="A19" s="49"/>
      <c r="B19" s="50"/>
      <c r="C19" s="50"/>
      <c r="D19" s="163"/>
      <c r="E19" s="50"/>
      <c r="F19" s="50"/>
      <c r="G19" s="50"/>
      <c r="H19" s="50"/>
      <c r="I19" s="169"/>
      <c r="J19" s="72"/>
      <c r="K19" s="72"/>
      <c r="L19" s="72"/>
      <c r="M19" s="72"/>
      <c r="N19" s="72"/>
      <c r="O19" s="72"/>
      <c r="P19" s="7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  <c r="IW19" s="40"/>
    </row>
    <row r="20" spans="1:257" s="37" customFormat="1" ht="24" customHeight="1">
      <c r="A20" s="164"/>
      <c r="B20" s="165"/>
      <c r="C20" s="165"/>
      <c r="D20" s="166"/>
      <c r="E20" s="165"/>
      <c r="F20" s="165"/>
      <c r="G20" s="165"/>
      <c r="H20" s="165"/>
      <c r="I20" s="172"/>
      <c r="J20" s="74"/>
      <c r="K20" s="74"/>
      <c r="L20" s="75"/>
      <c r="M20" s="74"/>
      <c r="N20" s="74"/>
      <c r="O20" s="75"/>
      <c r="P20" s="76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</row>
    <row r="21" spans="1:257" s="37" customFormat="1" ht="24" customHeight="1">
      <c r="A21" s="54"/>
      <c r="B21" s="55"/>
      <c r="C21" s="55"/>
      <c r="D21" s="56"/>
      <c r="E21" s="55"/>
      <c r="F21" s="55"/>
      <c r="G21" s="57"/>
      <c r="L21" s="154"/>
      <c r="N21" s="154"/>
      <c r="P21" s="6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</row>
    <row r="22" spans="1:257" s="37" customFormat="1">
      <c r="A22" s="58" t="s">
        <v>176</v>
      </c>
      <c r="B22" s="58"/>
      <c r="C22" s="59"/>
      <c r="L22" s="154"/>
      <c r="N22" s="154"/>
      <c r="P22" s="6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  <c r="IW22" s="40"/>
    </row>
    <row r="23" spans="1:257" s="37" customFormat="1">
      <c r="C23" s="38"/>
      <c r="F23" s="77" t="s">
        <v>177</v>
      </c>
      <c r="G23" s="78">
        <v>44746</v>
      </c>
      <c r="J23" s="77" t="s">
        <v>178</v>
      </c>
      <c r="K23" s="77" t="s">
        <v>133</v>
      </c>
      <c r="L23" s="154"/>
      <c r="N23" s="173" t="s">
        <v>179</v>
      </c>
      <c r="O23" s="58" t="s">
        <v>136</v>
      </c>
      <c r="P23" s="6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5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24" sqref="A24:K2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spans="1:11" ht="22.5" customHeight="1">
      <c r="A1" s="317" t="s">
        <v>180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124" t="s">
        <v>53</v>
      </c>
      <c r="B2" s="232"/>
      <c r="C2" s="232"/>
      <c r="D2" s="233" t="s">
        <v>55</v>
      </c>
      <c r="E2" s="233"/>
      <c r="F2" s="232"/>
      <c r="G2" s="232"/>
      <c r="H2" s="125" t="s">
        <v>56</v>
      </c>
      <c r="I2" s="234"/>
      <c r="J2" s="234"/>
      <c r="K2" s="235"/>
    </row>
    <row r="3" spans="1:11" ht="16.5" customHeight="1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6.5" customHeight="1">
      <c r="A4" s="128" t="s">
        <v>61</v>
      </c>
      <c r="B4" s="318"/>
      <c r="C4" s="319"/>
      <c r="D4" s="244" t="s">
        <v>63</v>
      </c>
      <c r="E4" s="245"/>
      <c r="F4" s="246"/>
      <c r="G4" s="247"/>
      <c r="H4" s="244" t="s">
        <v>181</v>
      </c>
      <c r="I4" s="245"/>
      <c r="J4" s="140" t="s">
        <v>65</v>
      </c>
      <c r="K4" s="150" t="s">
        <v>66</v>
      </c>
    </row>
    <row r="5" spans="1:11" ht="16.5" customHeight="1">
      <c r="A5" s="131" t="s">
        <v>67</v>
      </c>
      <c r="B5" s="320"/>
      <c r="C5" s="321"/>
      <c r="D5" s="244" t="s">
        <v>182</v>
      </c>
      <c r="E5" s="245"/>
      <c r="F5" s="318"/>
      <c r="G5" s="319"/>
      <c r="H5" s="244" t="s">
        <v>183</v>
      </c>
      <c r="I5" s="245"/>
      <c r="J5" s="140" t="s">
        <v>65</v>
      </c>
      <c r="K5" s="150" t="s">
        <v>66</v>
      </c>
    </row>
    <row r="6" spans="1:11" ht="16.5" customHeight="1">
      <c r="A6" s="128" t="s">
        <v>71</v>
      </c>
      <c r="B6" s="320"/>
      <c r="C6" s="321"/>
      <c r="D6" s="244" t="s">
        <v>184</v>
      </c>
      <c r="E6" s="245"/>
      <c r="F6" s="318"/>
      <c r="G6" s="319"/>
      <c r="H6" s="244" t="s">
        <v>185</v>
      </c>
      <c r="I6" s="245"/>
      <c r="J6" s="245"/>
      <c r="K6" s="322"/>
    </row>
    <row r="7" spans="1:11" ht="16.5" customHeight="1">
      <c r="A7" s="128" t="s">
        <v>75</v>
      </c>
      <c r="B7" s="318"/>
      <c r="C7" s="319"/>
      <c r="D7" s="128" t="s">
        <v>186</v>
      </c>
      <c r="E7" s="130"/>
      <c r="F7" s="318"/>
      <c r="G7" s="319"/>
      <c r="H7" s="323"/>
      <c r="I7" s="242"/>
      <c r="J7" s="242"/>
      <c r="K7" s="243"/>
    </row>
    <row r="8" spans="1:11" ht="16.5" customHeight="1">
      <c r="A8" s="133" t="s">
        <v>78</v>
      </c>
      <c r="B8" s="250"/>
      <c r="C8" s="251"/>
      <c r="D8" s="252" t="s">
        <v>80</v>
      </c>
      <c r="E8" s="253"/>
      <c r="F8" s="254"/>
      <c r="G8" s="255"/>
      <c r="H8" s="252"/>
      <c r="I8" s="253"/>
      <c r="J8" s="253"/>
      <c r="K8" s="262"/>
    </row>
    <row r="9" spans="1:11" ht="16.5" customHeight="1">
      <c r="A9" s="324" t="s">
        <v>187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134" t="s">
        <v>84</v>
      </c>
      <c r="B10" s="135" t="s">
        <v>85</v>
      </c>
      <c r="C10" s="136" t="s">
        <v>86</v>
      </c>
      <c r="D10" s="137"/>
      <c r="E10" s="138" t="s">
        <v>89</v>
      </c>
      <c r="F10" s="135" t="s">
        <v>85</v>
      </c>
      <c r="G10" s="136" t="s">
        <v>86</v>
      </c>
      <c r="H10" s="135"/>
      <c r="I10" s="138" t="s">
        <v>87</v>
      </c>
      <c r="J10" s="135" t="s">
        <v>85</v>
      </c>
      <c r="K10" s="151" t="s">
        <v>86</v>
      </c>
    </row>
    <row r="11" spans="1:11" ht="16.5" customHeight="1">
      <c r="A11" s="131" t="s">
        <v>90</v>
      </c>
      <c r="B11" s="139" t="s">
        <v>85</v>
      </c>
      <c r="C11" s="140" t="s">
        <v>86</v>
      </c>
      <c r="D11" s="141"/>
      <c r="E11" s="142" t="s">
        <v>92</v>
      </c>
      <c r="F11" s="139" t="s">
        <v>85</v>
      </c>
      <c r="G11" s="140" t="s">
        <v>86</v>
      </c>
      <c r="H11" s="139"/>
      <c r="I11" s="142" t="s">
        <v>97</v>
      </c>
      <c r="J11" s="139" t="s">
        <v>85</v>
      </c>
      <c r="K11" s="150" t="s">
        <v>86</v>
      </c>
    </row>
    <row r="12" spans="1:11" ht="16.5" customHeight="1">
      <c r="A12" s="252" t="s">
        <v>118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62"/>
    </row>
    <row r="13" spans="1:11" ht="16.5" customHeight="1">
      <c r="A13" s="325" t="s">
        <v>188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328"/>
      <c r="J14" s="328"/>
      <c r="K14" s="329"/>
    </row>
    <row r="15" spans="1:11" ht="16.5" customHeight="1">
      <c r="A15" s="330"/>
      <c r="B15" s="331"/>
      <c r="C15" s="331"/>
      <c r="D15" s="332"/>
      <c r="E15" s="333"/>
      <c r="F15" s="331"/>
      <c r="G15" s="331"/>
      <c r="H15" s="332"/>
      <c r="I15" s="334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25" t="s">
        <v>189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328"/>
      <c r="J18" s="328"/>
      <c r="K18" s="329"/>
    </row>
    <row r="19" spans="1:11" ht="16.5" customHeight="1">
      <c r="A19" s="330"/>
      <c r="B19" s="331"/>
      <c r="C19" s="331"/>
      <c r="D19" s="332"/>
      <c r="E19" s="333"/>
      <c r="F19" s="331"/>
      <c r="G19" s="331"/>
      <c r="H19" s="332"/>
      <c r="I19" s="334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115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341" t="s">
        <v>116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ht="16.5" customHeight="1">
      <c r="A23" s="281" t="s">
        <v>117</v>
      </c>
      <c r="B23" s="282"/>
      <c r="C23" s="140" t="s">
        <v>65</v>
      </c>
      <c r="D23" s="140" t="s">
        <v>66</v>
      </c>
      <c r="E23" s="344"/>
      <c r="F23" s="344"/>
      <c r="G23" s="344"/>
      <c r="H23" s="344"/>
      <c r="I23" s="344"/>
      <c r="J23" s="344"/>
      <c r="K23" s="345"/>
    </row>
    <row r="24" spans="1:11" ht="16.5" customHeight="1">
      <c r="A24" s="346" t="s">
        <v>190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48"/>
    </row>
    <row r="25" spans="1:11" ht="16.5" customHeight="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ht="16.5" customHeight="1">
      <c r="A26" s="324" t="s">
        <v>125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126" t="s">
        <v>126</v>
      </c>
      <c r="B27" s="136" t="s">
        <v>95</v>
      </c>
      <c r="C27" s="136" t="s">
        <v>96</v>
      </c>
      <c r="D27" s="136" t="s">
        <v>88</v>
      </c>
      <c r="E27" s="127" t="s">
        <v>127</v>
      </c>
      <c r="F27" s="136" t="s">
        <v>95</v>
      </c>
      <c r="G27" s="136" t="s">
        <v>96</v>
      </c>
      <c r="H27" s="136" t="s">
        <v>88</v>
      </c>
      <c r="I27" s="127" t="s">
        <v>128</v>
      </c>
      <c r="J27" s="136" t="s">
        <v>95</v>
      </c>
      <c r="K27" s="151" t="s">
        <v>96</v>
      </c>
    </row>
    <row r="28" spans="1:11" ht="16.5" customHeight="1">
      <c r="A28" s="144" t="s">
        <v>87</v>
      </c>
      <c r="B28" s="140" t="s">
        <v>95</v>
      </c>
      <c r="C28" s="140" t="s">
        <v>96</v>
      </c>
      <c r="D28" s="140" t="s">
        <v>88</v>
      </c>
      <c r="E28" s="145" t="s">
        <v>94</v>
      </c>
      <c r="F28" s="140" t="s">
        <v>95</v>
      </c>
      <c r="G28" s="140" t="s">
        <v>96</v>
      </c>
      <c r="H28" s="140" t="s">
        <v>88</v>
      </c>
      <c r="I28" s="145" t="s">
        <v>105</v>
      </c>
      <c r="J28" s="140" t="s">
        <v>95</v>
      </c>
      <c r="K28" s="150" t="s">
        <v>96</v>
      </c>
    </row>
    <row r="29" spans="1:11" ht="16.5" customHeight="1">
      <c r="A29" s="244" t="s">
        <v>98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 ht="16.5" customHeight="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5"/>
    </row>
    <row r="31" spans="1:11" ht="16.5" customHeight="1">
      <c r="A31" s="354" t="s">
        <v>191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</row>
    <row r="32" spans="1:11" ht="21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ht="21" customHeight="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92"/>
    </row>
    <row r="34" spans="1:11" ht="2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1" customHeight="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1" customHeight="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292"/>
    </row>
    <row r="37" spans="1:11" ht="21" customHeight="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21" customHeight="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92"/>
    </row>
    <row r="39" spans="1:11" ht="21" customHeight="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292"/>
    </row>
    <row r="40" spans="1:11" ht="2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92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92"/>
    </row>
    <row r="42" spans="1:11" ht="21" customHeight="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92"/>
    </row>
    <row r="43" spans="1:11" ht="17.25" customHeight="1">
      <c r="A43" s="293" t="s">
        <v>124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6.5" customHeight="1">
      <c r="A44" s="354" t="s">
        <v>192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</row>
    <row r="45" spans="1:11" ht="18" customHeight="1">
      <c r="A45" s="358" t="s">
        <v>118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60"/>
    </row>
    <row r="46" spans="1:11" ht="18" customHeight="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60"/>
    </row>
    <row r="47" spans="1:11" ht="18" customHeight="1">
      <c r="A47" s="349"/>
      <c r="B47" s="350"/>
      <c r="C47" s="350"/>
      <c r="D47" s="350"/>
      <c r="E47" s="350"/>
      <c r="F47" s="350"/>
      <c r="G47" s="350"/>
      <c r="H47" s="350"/>
      <c r="I47" s="350"/>
      <c r="J47" s="350"/>
      <c r="K47" s="351"/>
    </row>
    <row r="48" spans="1:11" ht="21" customHeight="1">
      <c r="A48" s="146" t="s">
        <v>130</v>
      </c>
      <c r="B48" s="361" t="s">
        <v>131</v>
      </c>
      <c r="C48" s="361"/>
      <c r="D48" s="147" t="s">
        <v>132</v>
      </c>
      <c r="E48" s="148"/>
      <c r="F48" s="147" t="s">
        <v>134</v>
      </c>
      <c r="G48" s="149"/>
      <c r="H48" s="362" t="s">
        <v>135</v>
      </c>
      <c r="I48" s="362"/>
      <c r="J48" s="361"/>
      <c r="K48" s="363"/>
    </row>
    <row r="49" spans="1:11" ht="16.5" customHeight="1">
      <c r="A49" s="364" t="s">
        <v>137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66"/>
    </row>
    <row r="50" spans="1:11" ht="16.5" customHeight="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69"/>
    </row>
    <row r="51" spans="1:11" ht="16.5" customHeight="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372"/>
    </row>
    <row r="52" spans="1:11" ht="21" customHeight="1">
      <c r="A52" s="146" t="s">
        <v>130</v>
      </c>
      <c r="B52" s="361" t="s">
        <v>131</v>
      </c>
      <c r="C52" s="361"/>
      <c r="D52" s="147" t="s">
        <v>132</v>
      </c>
      <c r="E52" s="147"/>
      <c r="F52" s="147" t="s">
        <v>134</v>
      </c>
      <c r="G52" s="147"/>
      <c r="H52" s="362" t="s">
        <v>135</v>
      </c>
      <c r="I52" s="362"/>
      <c r="J52" s="373"/>
      <c r="K52" s="37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9.125" style="37" customWidth="1"/>
    <col min="10" max="14" width="9.75" style="37" customWidth="1"/>
    <col min="15" max="15" width="9.75" style="39" customWidth="1"/>
    <col min="16" max="253" width="9" style="37"/>
    <col min="254" max="16384" width="9" style="40"/>
  </cols>
  <sheetData>
    <row r="1" spans="1:256" s="37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6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pans="1:256" s="37" customFormat="1" ht="20.100000000000001" customHeight="1">
      <c r="A2" s="41" t="s">
        <v>61</v>
      </c>
      <c r="B2" s="307"/>
      <c r="C2" s="308"/>
      <c r="D2" s="42" t="s">
        <v>67</v>
      </c>
      <c r="E2" s="309"/>
      <c r="F2" s="309"/>
      <c r="G2" s="309"/>
      <c r="H2" s="375"/>
      <c r="I2" s="61" t="s">
        <v>56</v>
      </c>
      <c r="J2" s="310" t="s">
        <v>57</v>
      </c>
      <c r="K2" s="310"/>
      <c r="L2" s="310"/>
      <c r="M2" s="310"/>
      <c r="N2" s="311"/>
      <c r="O2" s="62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 s="37" customFormat="1">
      <c r="A3" s="316" t="s">
        <v>141</v>
      </c>
      <c r="B3" s="312" t="s">
        <v>142</v>
      </c>
      <c r="C3" s="313"/>
      <c r="D3" s="312"/>
      <c r="E3" s="312"/>
      <c r="F3" s="312"/>
      <c r="G3" s="312"/>
      <c r="H3" s="376"/>
      <c r="I3" s="314" t="s">
        <v>143</v>
      </c>
      <c r="J3" s="314"/>
      <c r="K3" s="314"/>
      <c r="L3" s="314"/>
      <c r="M3" s="314"/>
      <c r="N3" s="315"/>
      <c r="O3" s="63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7" customFormat="1" ht="17.25">
      <c r="A4" s="316"/>
      <c r="B4" s="43" t="s">
        <v>193</v>
      </c>
      <c r="C4" s="43" t="s">
        <v>194</v>
      </c>
      <c r="D4" s="43" t="s">
        <v>195</v>
      </c>
      <c r="E4" s="43" t="s">
        <v>196</v>
      </c>
      <c r="F4" s="43" t="s">
        <v>197</v>
      </c>
      <c r="G4" s="43" t="s">
        <v>198</v>
      </c>
      <c r="H4" s="376"/>
      <c r="I4" s="64" t="s">
        <v>144</v>
      </c>
      <c r="J4" s="118" t="s">
        <v>194</v>
      </c>
      <c r="K4" s="118" t="s">
        <v>195</v>
      </c>
      <c r="L4" s="118" t="s">
        <v>196</v>
      </c>
      <c r="M4" s="118" t="s">
        <v>197</v>
      </c>
      <c r="N4" s="118" t="s">
        <v>198</v>
      </c>
      <c r="O4" s="119" t="s">
        <v>153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pans="1:256" s="37" customFormat="1" ht="20.100000000000001" customHeight="1">
      <c r="A5" s="316"/>
      <c r="B5" s="43"/>
      <c r="C5" s="43"/>
      <c r="D5" s="43"/>
      <c r="E5" s="43"/>
      <c r="F5" s="43"/>
      <c r="G5" s="43"/>
      <c r="H5" s="377"/>
      <c r="I5" s="67"/>
      <c r="J5" s="120"/>
      <c r="K5" s="121"/>
      <c r="L5" s="121"/>
      <c r="M5" s="121"/>
      <c r="N5" s="121"/>
      <c r="O5" s="122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pans="1:256" s="37" customFormat="1" ht="20.100000000000001" customHeight="1">
      <c r="A6" s="109"/>
      <c r="B6" s="110"/>
      <c r="C6" s="110"/>
      <c r="D6" s="111"/>
      <c r="E6" s="110"/>
      <c r="F6" s="110"/>
      <c r="G6" s="110"/>
      <c r="H6" s="377"/>
      <c r="I6" s="69"/>
      <c r="J6" s="69"/>
      <c r="K6" s="70"/>
      <c r="L6" s="69"/>
      <c r="M6" s="69"/>
      <c r="N6" s="69"/>
      <c r="O6" s="7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</row>
    <row r="7" spans="1:256" s="37" customFormat="1" ht="20.100000000000001" customHeight="1">
      <c r="A7" s="112"/>
      <c r="B7" s="113"/>
      <c r="C7" s="113"/>
      <c r="D7" s="114"/>
      <c r="E7" s="113"/>
      <c r="F7" s="113"/>
      <c r="G7" s="113"/>
      <c r="H7" s="377"/>
      <c r="I7" s="72"/>
      <c r="J7" s="72"/>
      <c r="K7" s="72"/>
      <c r="L7" s="72"/>
      <c r="M7" s="72"/>
      <c r="N7" s="72"/>
      <c r="O7" s="73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</row>
    <row r="8" spans="1:256" s="37" customFormat="1" ht="20.100000000000001" customHeight="1">
      <c r="A8" s="112"/>
      <c r="B8" s="113"/>
      <c r="C8" s="113"/>
      <c r="D8" s="114"/>
      <c r="E8" s="113"/>
      <c r="F8" s="113"/>
      <c r="G8" s="113"/>
      <c r="H8" s="377"/>
      <c r="I8" s="72"/>
      <c r="J8" s="72"/>
      <c r="K8" s="72"/>
      <c r="L8" s="72"/>
      <c r="M8" s="72"/>
      <c r="N8" s="72"/>
      <c r="O8" s="73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</row>
    <row r="9" spans="1:256" s="37" customFormat="1" ht="20.100000000000001" customHeight="1">
      <c r="A9" s="112"/>
      <c r="B9" s="113"/>
      <c r="C9" s="113"/>
      <c r="D9" s="114"/>
      <c r="E9" s="113"/>
      <c r="F9" s="113"/>
      <c r="G9" s="113"/>
      <c r="H9" s="377"/>
      <c r="I9" s="72"/>
      <c r="J9" s="72"/>
      <c r="K9" s="72"/>
      <c r="L9" s="72"/>
      <c r="M9" s="72"/>
      <c r="N9" s="72"/>
      <c r="O9" s="73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</row>
    <row r="10" spans="1:256" s="37" customFormat="1" ht="20.100000000000001" customHeight="1">
      <c r="A10" s="112"/>
      <c r="B10" s="113"/>
      <c r="C10" s="113"/>
      <c r="D10" s="114"/>
      <c r="E10" s="113"/>
      <c r="F10" s="113"/>
      <c r="G10" s="113"/>
      <c r="H10" s="377"/>
      <c r="I10" s="72"/>
      <c r="J10" s="72"/>
      <c r="K10" s="72"/>
      <c r="L10" s="72"/>
      <c r="M10" s="72"/>
      <c r="N10" s="72"/>
      <c r="O10" s="73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</row>
    <row r="11" spans="1:256" s="37" customFormat="1" ht="20.100000000000001" customHeight="1">
      <c r="A11" s="112"/>
      <c r="B11" s="113"/>
      <c r="C11" s="113"/>
      <c r="D11" s="114"/>
      <c r="E11" s="113"/>
      <c r="F11" s="113"/>
      <c r="G11" s="113"/>
      <c r="H11" s="377"/>
      <c r="I11" s="72"/>
      <c r="J11" s="72"/>
      <c r="K11" s="72"/>
      <c r="L11" s="72"/>
      <c r="M11" s="72"/>
      <c r="N11" s="72"/>
      <c r="O11" s="73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s="37" customFormat="1" ht="20.100000000000001" customHeight="1">
      <c r="A12" s="112"/>
      <c r="B12" s="113"/>
      <c r="C12" s="113"/>
      <c r="D12" s="114"/>
      <c r="E12" s="113"/>
      <c r="F12" s="113"/>
      <c r="G12" s="113"/>
      <c r="H12" s="377"/>
      <c r="I12" s="72"/>
      <c r="J12" s="72"/>
      <c r="K12" s="72"/>
      <c r="L12" s="72"/>
      <c r="M12" s="72"/>
      <c r="N12" s="72"/>
      <c r="O12" s="73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s="37" customFormat="1" ht="20.100000000000001" customHeight="1">
      <c r="A13" s="112"/>
      <c r="B13" s="113"/>
      <c r="C13" s="113"/>
      <c r="D13" s="114"/>
      <c r="E13" s="113"/>
      <c r="F13" s="113"/>
      <c r="G13" s="113"/>
      <c r="H13" s="377"/>
      <c r="I13" s="72"/>
      <c r="J13" s="72"/>
      <c r="K13" s="72"/>
      <c r="L13" s="72"/>
      <c r="M13" s="72"/>
      <c r="N13" s="72"/>
      <c r="O13" s="73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7" customFormat="1" ht="20.100000000000001" customHeight="1">
      <c r="A14" s="112"/>
      <c r="B14" s="113"/>
      <c r="C14" s="113"/>
      <c r="D14" s="114"/>
      <c r="E14" s="113"/>
      <c r="F14" s="113"/>
      <c r="G14" s="113"/>
      <c r="H14" s="377"/>
      <c r="I14" s="72"/>
      <c r="J14" s="72"/>
      <c r="K14" s="72"/>
      <c r="L14" s="72"/>
      <c r="M14" s="72"/>
      <c r="N14" s="72"/>
      <c r="O14" s="73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37" customFormat="1" ht="20.100000000000001" customHeight="1">
      <c r="A15" s="112"/>
      <c r="B15" s="113"/>
      <c r="C15" s="113"/>
      <c r="D15" s="115"/>
      <c r="E15" s="113"/>
      <c r="F15" s="113"/>
      <c r="G15" s="113"/>
      <c r="H15" s="377"/>
      <c r="I15" s="72"/>
      <c r="J15" s="72"/>
      <c r="K15" s="72"/>
      <c r="L15" s="72"/>
      <c r="M15" s="72"/>
      <c r="N15" s="72"/>
      <c r="O15" s="73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s="37" customFormat="1" ht="20.100000000000001" customHeight="1">
      <c r="A16" s="112"/>
      <c r="B16" s="113"/>
      <c r="C16" s="113"/>
      <c r="D16" s="115"/>
      <c r="E16" s="113"/>
      <c r="F16" s="113"/>
      <c r="G16" s="113"/>
      <c r="H16" s="377"/>
      <c r="I16" s="72"/>
      <c r="J16" s="72"/>
      <c r="K16" s="72"/>
      <c r="L16" s="72"/>
      <c r="M16" s="72"/>
      <c r="N16" s="72"/>
      <c r="O16" s="73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</row>
    <row r="17" spans="1:256" s="37" customFormat="1" ht="20.100000000000001" customHeight="1">
      <c r="A17" s="112"/>
      <c r="B17" s="113"/>
      <c r="C17" s="113"/>
      <c r="D17" s="115"/>
      <c r="E17" s="113"/>
      <c r="F17" s="113"/>
      <c r="G17" s="113"/>
      <c r="H17" s="377"/>
      <c r="I17" s="72"/>
      <c r="J17" s="72"/>
      <c r="K17" s="72"/>
      <c r="L17" s="72"/>
      <c r="M17" s="72"/>
      <c r="N17" s="72"/>
      <c r="O17" s="73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pans="1:256" s="37" customFormat="1" ht="20.100000000000001" customHeight="1">
      <c r="A18" s="112"/>
      <c r="B18" s="113"/>
      <c r="C18" s="113"/>
      <c r="D18" s="114"/>
      <c r="E18" s="113"/>
      <c r="F18" s="113"/>
      <c r="G18" s="113"/>
      <c r="H18" s="377"/>
      <c r="I18" s="72"/>
      <c r="J18" s="72"/>
      <c r="K18" s="72"/>
      <c r="L18" s="72"/>
      <c r="M18" s="72"/>
      <c r="N18" s="72"/>
      <c r="O18" s="73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pans="1:256" s="37" customFormat="1" ht="20.100000000000001" customHeight="1">
      <c r="A19" s="116"/>
      <c r="B19" s="117"/>
      <c r="C19" s="117"/>
      <c r="D19" s="117"/>
      <c r="E19" s="117"/>
      <c r="F19" s="117"/>
      <c r="G19" s="117"/>
      <c r="H19" s="377"/>
      <c r="I19" s="72"/>
      <c r="J19" s="72"/>
      <c r="K19" s="72"/>
      <c r="L19" s="72"/>
      <c r="M19" s="72"/>
      <c r="N19" s="72"/>
      <c r="O19" s="73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pans="1:256" s="37" customFormat="1" ht="20.100000000000001" customHeight="1">
      <c r="A20" s="49"/>
      <c r="B20" s="50"/>
      <c r="C20" s="50"/>
      <c r="D20" s="50"/>
      <c r="E20" s="50"/>
      <c r="F20" s="50"/>
      <c r="G20" s="50"/>
      <c r="H20" s="377"/>
      <c r="I20" s="72"/>
      <c r="J20" s="72"/>
      <c r="K20" s="72"/>
      <c r="L20" s="72"/>
      <c r="M20" s="72"/>
      <c r="N20" s="72"/>
      <c r="O20" s="73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</row>
    <row r="21" spans="1:256" s="37" customFormat="1" ht="20.100000000000001" customHeight="1">
      <c r="A21" s="51"/>
      <c r="B21" s="52"/>
      <c r="C21" s="52"/>
      <c r="D21" s="53"/>
      <c r="E21" s="52"/>
      <c r="F21" s="52"/>
      <c r="G21" s="52"/>
      <c r="H21" s="378"/>
      <c r="I21" s="74"/>
      <c r="J21" s="74"/>
      <c r="K21" s="75"/>
      <c r="L21" s="74"/>
      <c r="M21" s="74"/>
      <c r="N21" s="75"/>
      <c r="O21" s="76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</row>
    <row r="22" spans="1:256" s="37" customFormat="1" ht="16.5">
      <c r="A22" s="54"/>
      <c r="B22" s="55"/>
      <c r="C22" s="55"/>
      <c r="D22" s="56"/>
      <c r="E22" s="55"/>
      <c r="F22" s="55"/>
      <c r="G22" s="57"/>
      <c r="O22" s="6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</row>
    <row r="23" spans="1:256" s="37" customFormat="1">
      <c r="A23" s="58" t="s">
        <v>176</v>
      </c>
      <c r="B23" s="58"/>
      <c r="C23" s="59"/>
      <c r="O23" s="6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s="37" customFormat="1">
      <c r="C24" s="38"/>
      <c r="I24" s="77" t="s">
        <v>177</v>
      </c>
      <c r="J24" s="78"/>
      <c r="K24" s="77" t="s">
        <v>178</v>
      </c>
      <c r="L24" s="77"/>
      <c r="M24" s="77" t="s">
        <v>179</v>
      </c>
      <c r="O24" s="6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5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workbookViewId="0">
      <selection activeCell="A20" sqref="A20:K20"/>
    </sheetView>
  </sheetViews>
  <sheetFormatPr defaultColWidth="10.125" defaultRowHeight="14.2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10.62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pans="1:14" ht="22.5">
      <c r="A1" s="317" t="s">
        <v>199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4" ht="18" customHeight="1">
      <c r="A2" s="82" t="s">
        <v>53</v>
      </c>
      <c r="B2" s="379" t="s">
        <v>54</v>
      </c>
      <c r="C2" s="379"/>
      <c r="D2" s="83" t="s">
        <v>61</v>
      </c>
      <c r="E2" s="84" t="s">
        <v>62</v>
      </c>
      <c r="F2" s="85" t="s">
        <v>200</v>
      </c>
      <c r="G2" s="380" t="s">
        <v>68</v>
      </c>
      <c r="H2" s="380"/>
      <c r="I2" s="103" t="s">
        <v>56</v>
      </c>
      <c r="J2" s="380" t="s">
        <v>57</v>
      </c>
      <c r="K2" s="381"/>
    </row>
    <row r="3" spans="1:14" ht="18" customHeight="1">
      <c r="A3" s="86" t="s">
        <v>75</v>
      </c>
      <c r="B3" s="347">
        <v>1235</v>
      </c>
      <c r="C3" s="347"/>
      <c r="D3" s="88" t="s">
        <v>201</v>
      </c>
      <c r="E3" s="382">
        <v>44752</v>
      </c>
      <c r="F3" s="383"/>
      <c r="G3" s="383"/>
      <c r="H3" s="344" t="s">
        <v>202</v>
      </c>
      <c r="I3" s="344"/>
      <c r="J3" s="344"/>
      <c r="K3" s="345"/>
    </row>
    <row r="4" spans="1:14" ht="18" customHeight="1">
      <c r="A4" s="89" t="s">
        <v>71</v>
      </c>
      <c r="B4" s="87">
        <v>2</v>
      </c>
      <c r="C4" s="87">
        <v>6</v>
      </c>
      <c r="D4" s="90" t="s">
        <v>203</v>
      </c>
      <c r="E4" s="383" t="s">
        <v>204</v>
      </c>
      <c r="F4" s="383"/>
      <c r="G4" s="383"/>
      <c r="H4" s="282" t="s">
        <v>205</v>
      </c>
      <c r="I4" s="282"/>
      <c r="J4" s="100" t="s">
        <v>65</v>
      </c>
      <c r="K4" s="106" t="s">
        <v>66</v>
      </c>
    </row>
    <row r="5" spans="1:14" ht="18" customHeight="1">
      <c r="A5" s="89" t="s">
        <v>206</v>
      </c>
      <c r="B5" s="347">
        <v>2</v>
      </c>
      <c r="C5" s="347"/>
      <c r="D5" s="88" t="s">
        <v>207</v>
      </c>
      <c r="E5" s="88" t="s">
        <v>208</v>
      </c>
      <c r="F5" s="88"/>
      <c r="G5" s="88"/>
      <c r="H5" s="282" t="s">
        <v>209</v>
      </c>
      <c r="I5" s="282"/>
      <c r="J5" s="100" t="s">
        <v>65</v>
      </c>
      <c r="K5" s="106" t="s">
        <v>66</v>
      </c>
    </row>
    <row r="6" spans="1:14" ht="18" customHeight="1">
      <c r="A6" s="91" t="s">
        <v>210</v>
      </c>
      <c r="B6" s="384" t="s">
        <v>211</v>
      </c>
      <c r="C6" s="384"/>
      <c r="D6" s="92" t="s">
        <v>212</v>
      </c>
      <c r="E6" s="93"/>
      <c r="F6" s="94"/>
      <c r="G6" s="92"/>
      <c r="H6" s="385" t="s">
        <v>213</v>
      </c>
      <c r="I6" s="385"/>
      <c r="J6" s="94" t="s">
        <v>65</v>
      </c>
      <c r="K6" s="107" t="s">
        <v>66</v>
      </c>
    </row>
    <row r="7" spans="1:14" ht="18" customHeight="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4" ht="18" customHeight="1">
      <c r="A8" s="98" t="s">
        <v>214</v>
      </c>
      <c r="B8" s="99" t="s">
        <v>215</v>
      </c>
      <c r="C8" s="99" t="s">
        <v>216</v>
      </c>
      <c r="D8" s="99" t="s">
        <v>217</v>
      </c>
      <c r="E8" s="99" t="s">
        <v>218</v>
      </c>
      <c r="F8" s="99" t="s">
        <v>219</v>
      </c>
      <c r="G8" s="386" t="s">
        <v>220</v>
      </c>
      <c r="H8" s="387"/>
      <c r="I8" s="387"/>
      <c r="J8" s="387"/>
      <c r="K8" s="388"/>
      <c r="N8" s="108"/>
    </row>
    <row r="9" spans="1:14" ht="18" customHeight="1">
      <c r="A9" s="281" t="s">
        <v>221</v>
      </c>
      <c r="B9" s="282"/>
      <c r="C9" s="100" t="s">
        <v>65</v>
      </c>
      <c r="D9" s="100" t="s">
        <v>66</v>
      </c>
      <c r="E9" s="88" t="s">
        <v>222</v>
      </c>
      <c r="F9" s="101" t="s">
        <v>138</v>
      </c>
      <c r="G9" s="389"/>
      <c r="H9" s="390"/>
      <c r="I9" s="390"/>
      <c r="J9" s="390"/>
      <c r="K9" s="391"/>
    </row>
    <row r="10" spans="1:14" ht="18" customHeight="1">
      <c r="A10" s="281" t="s">
        <v>223</v>
      </c>
      <c r="B10" s="282"/>
      <c r="C10" s="100" t="s">
        <v>65</v>
      </c>
      <c r="D10" s="100" t="s">
        <v>66</v>
      </c>
      <c r="E10" s="88" t="s">
        <v>224</v>
      </c>
      <c r="F10" s="101" t="s">
        <v>225</v>
      </c>
      <c r="G10" s="389" t="s">
        <v>226</v>
      </c>
      <c r="H10" s="390"/>
      <c r="I10" s="390"/>
      <c r="J10" s="390"/>
      <c r="K10" s="391"/>
    </row>
    <row r="11" spans="1:14" ht="18" customHeight="1">
      <c r="A11" s="392" t="s">
        <v>187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4" ht="18" customHeight="1">
      <c r="A12" s="86" t="s">
        <v>89</v>
      </c>
      <c r="B12" s="100" t="s">
        <v>85</v>
      </c>
      <c r="C12" s="100" t="s">
        <v>86</v>
      </c>
      <c r="D12" s="101"/>
      <c r="E12" s="88" t="s">
        <v>87</v>
      </c>
      <c r="F12" s="100" t="s">
        <v>85</v>
      </c>
      <c r="G12" s="100" t="s">
        <v>86</v>
      </c>
      <c r="H12" s="100"/>
      <c r="I12" s="88" t="s">
        <v>227</v>
      </c>
      <c r="J12" s="100" t="s">
        <v>85</v>
      </c>
      <c r="K12" s="106" t="s">
        <v>86</v>
      </c>
    </row>
    <row r="13" spans="1:14" ht="18" customHeight="1">
      <c r="A13" s="86" t="s">
        <v>92</v>
      </c>
      <c r="B13" s="100" t="s">
        <v>85</v>
      </c>
      <c r="C13" s="100" t="s">
        <v>86</v>
      </c>
      <c r="D13" s="101"/>
      <c r="E13" s="88" t="s">
        <v>97</v>
      </c>
      <c r="F13" s="100" t="s">
        <v>85</v>
      </c>
      <c r="G13" s="100" t="s">
        <v>86</v>
      </c>
      <c r="H13" s="100"/>
      <c r="I13" s="88" t="s">
        <v>228</v>
      </c>
      <c r="J13" s="100" t="s">
        <v>85</v>
      </c>
      <c r="K13" s="106" t="s">
        <v>86</v>
      </c>
    </row>
    <row r="14" spans="1:14" ht="18" customHeight="1">
      <c r="A14" s="91" t="s">
        <v>229</v>
      </c>
      <c r="B14" s="94" t="s">
        <v>85</v>
      </c>
      <c r="C14" s="94" t="s">
        <v>86</v>
      </c>
      <c r="D14" s="93"/>
      <c r="E14" s="92" t="s">
        <v>230</v>
      </c>
      <c r="F14" s="94" t="s">
        <v>85</v>
      </c>
      <c r="G14" s="94" t="s">
        <v>86</v>
      </c>
      <c r="H14" s="94"/>
      <c r="I14" s="92" t="s">
        <v>231</v>
      </c>
      <c r="J14" s="94" t="s">
        <v>85</v>
      </c>
      <c r="K14" s="107" t="s">
        <v>86</v>
      </c>
    </row>
    <row r="15" spans="1:14" ht="18" customHeight="1">
      <c r="A15" s="95"/>
      <c r="B15" s="102"/>
      <c r="C15" s="102"/>
      <c r="D15" s="96"/>
      <c r="E15" s="95"/>
      <c r="F15" s="102"/>
      <c r="G15" s="102"/>
      <c r="H15" s="102"/>
      <c r="I15" s="95"/>
      <c r="J15" s="102"/>
      <c r="K15" s="102"/>
    </row>
    <row r="16" spans="1:14" s="79" customFormat="1" ht="18" customHeight="1">
      <c r="A16" s="341" t="s">
        <v>232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ht="18" customHeight="1">
      <c r="A17" s="281" t="s">
        <v>233</v>
      </c>
      <c r="B17" s="282"/>
      <c r="C17" s="282"/>
      <c r="D17" s="282"/>
      <c r="E17" s="282"/>
      <c r="F17" s="282"/>
      <c r="G17" s="282"/>
      <c r="H17" s="282"/>
      <c r="I17" s="282"/>
      <c r="J17" s="282"/>
      <c r="K17" s="395"/>
    </row>
    <row r="18" spans="1:11" ht="18" customHeight="1">
      <c r="A18" s="281" t="s">
        <v>234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95"/>
    </row>
    <row r="19" spans="1:11" ht="21.95" customHeight="1">
      <c r="A19" s="396"/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ht="21.95" customHeight="1">
      <c r="A20" s="399"/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 ht="21.95" customHeight="1">
      <c r="A21" s="399"/>
      <c r="B21" s="400"/>
      <c r="C21" s="400"/>
      <c r="D21" s="400"/>
      <c r="E21" s="400"/>
      <c r="F21" s="400"/>
      <c r="G21" s="400"/>
      <c r="H21" s="400"/>
      <c r="I21" s="400"/>
      <c r="J21" s="400"/>
      <c r="K21" s="401"/>
    </row>
    <row r="22" spans="1:11" ht="21.95" customHeight="1">
      <c r="A22" s="399"/>
      <c r="B22" s="400"/>
      <c r="C22" s="400"/>
      <c r="D22" s="400"/>
      <c r="E22" s="400"/>
      <c r="F22" s="400"/>
      <c r="G22" s="400"/>
      <c r="H22" s="400"/>
      <c r="I22" s="400"/>
      <c r="J22" s="400"/>
      <c r="K22" s="401"/>
    </row>
    <row r="23" spans="1:11" ht="21.95" customHeight="1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4"/>
    </row>
    <row r="24" spans="1:11" ht="18" customHeight="1">
      <c r="A24" s="281" t="s">
        <v>117</v>
      </c>
      <c r="B24" s="282"/>
      <c r="C24" s="100" t="s">
        <v>65</v>
      </c>
      <c r="D24" s="100" t="s">
        <v>66</v>
      </c>
      <c r="E24" s="344"/>
      <c r="F24" s="344"/>
      <c r="G24" s="344"/>
      <c r="H24" s="344"/>
      <c r="I24" s="344"/>
      <c r="J24" s="344"/>
      <c r="K24" s="345"/>
    </row>
    <row r="25" spans="1:11" ht="18" customHeight="1">
      <c r="A25" s="104" t="s">
        <v>235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</row>
    <row r="27" spans="1:11" ht="20.100000000000001" customHeight="1">
      <c r="A27" s="408" t="s">
        <v>236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8"/>
    </row>
    <row r="28" spans="1:11" ht="23.1" customHeight="1">
      <c r="A28" s="409" t="s">
        <v>237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1"/>
    </row>
    <row r="29" spans="1:11" ht="23.1" customHeight="1">
      <c r="A29" s="409" t="s">
        <v>238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1"/>
    </row>
    <row r="30" spans="1:11" ht="23.1" customHeight="1">
      <c r="A30" s="409" t="s">
        <v>239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1"/>
    </row>
    <row r="31" spans="1:11" ht="23.1" customHeight="1">
      <c r="A31" s="409" t="s">
        <v>240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1"/>
    </row>
    <row r="32" spans="1:11" ht="23.1" customHeight="1">
      <c r="A32" s="409" t="s">
        <v>241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1"/>
    </row>
    <row r="33" spans="1:13" ht="23.1" customHeight="1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1"/>
    </row>
    <row r="34" spans="1:13" ht="23.1" customHeight="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401"/>
    </row>
    <row r="35" spans="1:13" ht="23.1" customHeight="1">
      <c r="A35" s="412"/>
      <c r="B35" s="400"/>
      <c r="C35" s="400"/>
      <c r="D35" s="400"/>
      <c r="E35" s="400"/>
      <c r="F35" s="400"/>
      <c r="G35" s="400"/>
      <c r="H35" s="400"/>
      <c r="I35" s="400"/>
      <c r="J35" s="400"/>
      <c r="K35" s="401"/>
    </row>
    <row r="36" spans="1:13" ht="23.1" customHeight="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415"/>
    </row>
    <row r="37" spans="1:13" ht="18.75" customHeight="1">
      <c r="A37" s="416" t="s">
        <v>242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8"/>
    </row>
    <row r="38" spans="1:13" s="80" customFormat="1" ht="18.75" customHeight="1">
      <c r="A38" s="281" t="s">
        <v>243</v>
      </c>
      <c r="B38" s="282"/>
      <c r="C38" s="282"/>
      <c r="D38" s="344" t="s">
        <v>244</v>
      </c>
      <c r="E38" s="344"/>
      <c r="F38" s="419" t="s">
        <v>245</v>
      </c>
      <c r="G38" s="420"/>
      <c r="H38" s="282" t="s">
        <v>246</v>
      </c>
      <c r="I38" s="282"/>
      <c r="J38" s="282" t="s">
        <v>247</v>
      </c>
      <c r="K38" s="395"/>
    </row>
    <row r="39" spans="1:13" ht="18.75" customHeight="1">
      <c r="A39" s="89" t="s">
        <v>118</v>
      </c>
      <c r="B39" s="282" t="s">
        <v>248</v>
      </c>
      <c r="C39" s="282"/>
      <c r="D39" s="282"/>
      <c r="E39" s="282"/>
      <c r="F39" s="282"/>
      <c r="G39" s="282"/>
      <c r="H39" s="282"/>
      <c r="I39" s="282"/>
      <c r="J39" s="282"/>
      <c r="K39" s="395"/>
      <c r="M39" s="80"/>
    </row>
    <row r="40" spans="1:13" ht="24" customHeight="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395"/>
    </row>
    <row r="41" spans="1:13" ht="24" customHeight="1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395"/>
    </row>
    <row r="42" spans="1:13" ht="32.1" customHeight="1">
      <c r="A42" s="91" t="s">
        <v>130</v>
      </c>
      <c r="B42" s="421" t="s">
        <v>249</v>
      </c>
      <c r="C42" s="421"/>
      <c r="D42" s="92" t="s">
        <v>250</v>
      </c>
      <c r="E42" s="93" t="s">
        <v>251</v>
      </c>
      <c r="F42" s="92" t="s">
        <v>134</v>
      </c>
      <c r="G42" s="105">
        <v>44710</v>
      </c>
      <c r="H42" s="422" t="s">
        <v>135</v>
      </c>
      <c r="I42" s="422"/>
      <c r="J42" s="421" t="s">
        <v>136</v>
      </c>
      <c r="K42" s="42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workbookViewId="0">
      <selection activeCell="K14" sqref="K14"/>
    </sheetView>
  </sheetViews>
  <sheetFormatPr defaultColWidth="9" defaultRowHeight="14.25"/>
  <cols>
    <col min="1" max="1" width="15.87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9.125" style="37" customWidth="1"/>
    <col min="10" max="14" width="9.75" style="37" customWidth="1"/>
    <col min="15" max="15" width="9.75" style="39" customWidth="1"/>
    <col min="16" max="253" width="9" style="37"/>
    <col min="254" max="16384" width="9" style="40"/>
  </cols>
  <sheetData>
    <row r="1" spans="1:256" s="37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6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pans="1:256" s="37" customFormat="1" ht="20.100000000000001" customHeight="1">
      <c r="A2" s="41" t="s">
        <v>61</v>
      </c>
      <c r="B2" s="307" t="s">
        <v>62</v>
      </c>
      <c r="C2" s="308"/>
      <c r="D2" s="42" t="s">
        <v>67</v>
      </c>
      <c r="E2" s="309" t="s">
        <v>68</v>
      </c>
      <c r="F2" s="309"/>
      <c r="G2" s="309"/>
      <c r="H2" s="375"/>
      <c r="I2" s="61" t="s">
        <v>56</v>
      </c>
      <c r="J2" s="310" t="s">
        <v>57</v>
      </c>
      <c r="K2" s="310"/>
      <c r="L2" s="310"/>
      <c r="M2" s="310"/>
      <c r="N2" s="311"/>
      <c r="O2" s="62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 s="37" customFormat="1">
      <c r="A3" s="316" t="s">
        <v>141</v>
      </c>
      <c r="B3" s="312" t="s">
        <v>142</v>
      </c>
      <c r="C3" s="313"/>
      <c r="D3" s="312"/>
      <c r="E3" s="312"/>
      <c r="F3" s="312"/>
      <c r="G3" s="312"/>
      <c r="H3" s="376"/>
      <c r="I3" s="314" t="s">
        <v>143</v>
      </c>
      <c r="J3" s="314"/>
      <c r="K3" s="314"/>
      <c r="L3" s="314"/>
      <c r="M3" s="314"/>
      <c r="N3" s="315"/>
      <c r="O3" s="63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7" customFormat="1" ht="17.25">
      <c r="A4" s="316"/>
      <c r="B4" s="43"/>
      <c r="C4" s="43"/>
      <c r="D4" s="43"/>
      <c r="E4" s="43"/>
      <c r="F4" s="43"/>
      <c r="G4" s="43"/>
      <c r="H4" s="376"/>
      <c r="I4" s="64"/>
      <c r="J4" s="65" t="s">
        <v>342</v>
      </c>
      <c r="K4" s="65" t="s">
        <v>362</v>
      </c>
      <c r="L4" s="65" t="s">
        <v>342</v>
      </c>
      <c r="M4" s="65" t="s">
        <v>362</v>
      </c>
      <c r="N4" s="65" t="s">
        <v>342</v>
      </c>
      <c r="O4" s="66" t="s">
        <v>362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pans="1:256" s="37" customFormat="1" ht="27">
      <c r="A5" s="316"/>
      <c r="B5" s="44" t="s">
        <v>145</v>
      </c>
      <c r="C5" s="44" t="s">
        <v>146</v>
      </c>
      <c r="D5" s="44" t="s">
        <v>147</v>
      </c>
      <c r="E5" s="44" t="s">
        <v>148</v>
      </c>
      <c r="F5" s="467" t="s">
        <v>341</v>
      </c>
      <c r="G5" s="44" t="s">
        <v>252</v>
      </c>
      <c r="H5" s="377"/>
      <c r="I5" s="67"/>
      <c r="J5" s="44" t="s">
        <v>145</v>
      </c>
      <c r="K5" s="44" t="s">
        <v>146</v>
      </c>
      <c r="L5" s="44" t="s">
        <v>147</v>
      </c>
      <c r="M5" s="44" t="s">
        <v>148</v>
      </c>
      <c r="N5" s="467" t="s">
        <v>341</v>
      </c>
      <c r="O5" s="68" t="s">
        <v>252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pans="1:256" s="37" customFormat="1" ht="21" customHeight="1">
      <c r="A6" s="45" t="s">
        <v>154</v>
      </c>
      <c r="B6" s="45">
        <f t="shared" ref="B6:B8" si="0">C6-4</f>
        <v>44</v>
      </c>
      <c r="C6" s="45">
        <v>48</v>
      </c>
      <c r="D6" s="45">
        <f t="shared" ref="D6:D8" si="1">C6+4</f>
        <v>52</v>
      </c>
      <c r="E6" s="45">
        <f>D6+4</f>
        <v>56</v>
      </c>
      <c r="F6" s="45">
        <f>E6+4</f>
        <v>60</v>
      </c>
      <c r="G6" s="45">
        <f>F6+2</f>
        <v>62</v>
      </c>
      <c r="H6" s="377"/>
      <c r="I6" s="69"/>
      <c r="J6" s="69" t="s">
        <v>343</v>
      </c>
      <c r="K6" s="70" t="s">
        <v>361</v>
      </c>
      <c r="L6" s="69" t="s">
        <v>349</v>
      </c>
      <c r="M6" s="69" t="s">
        <v>349</v>
      </c>
      <c r="N6" s="69" t="s">
        <v>356</v>
      </c>
      <c r="O6" s="71" t="s">
        <v>363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</row>
    <row r="7" spans="1:256" s="37" customFormat="1" ht="21" customHeight="1">
      <c r="A7" s="45" t="s">
        <v>158</v>
      </c>
      <c r="B7" s="45">
        <f t="shared" si="0"/>
        <v>88</v>
      </c>
      <c r="C7" s="45">
        <v>92</v>
      </c>
      <c r="D7" s="45">
        <f t="shared" si="1"/>
        <v>96</v>
      </c>
      <c r="E7" s="45">
        <f t="shared" ref="E7:E8" si="2">D7+6</f>
        <v>102</v>
      </c>
      <c r="F7" s="45">
        <f t="shared" ref="F7:F8" si="3">E7+6</f>
        <v>108</v>
      </c>
      <c r="G7" s="45">
        <f t="shared" ref="G7:G8" si="4">F7+4</f>
        <v>112</v>
      </c>
      <c r="H7" s="377"/>
      <c r="I7" s="72"/>
      <c r="J7" s="72" t="s">
        <v>344</v>
      </c>
      <c r="K7" s="72" t="s">
        <v>369</v>
      </c>
      <c r="L7" s="72" t="s">
        <v>350</v>
      </c>
      <c r="M7" s="72" t="s">
        <v>369</v>
      </c>
      <c r="N7" s="72" t="s">
        <v>357</v>
      </c>
      <c r="O7" s="72" t="s">
        <v>364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</row>
    <row r="8" spans="1:256" s="37" customFormat="1" ht="21" customHeight="1">
      <c r="A8" s="45" t="s">
        <v>160</v>
      </c>
      <c r="B8" s="45">
        <f t="shared" si="0"/>
        <v>69</v>
      </c>
      <c r="C8" s="45">
        <v>73</v>
      </c>
      <c r="D8" s="45">
        <f t="shared" si="1"/>
        <v>77</v>
      </c>
      <c r="E8" s="45">
        <f t="shared" si="2"/>
        <v>83</v>
      </c>
      <c r="F8" s="45">
        <f t="shared" si="3"/>
        <v>89</v>
      </c>
      <c r="G8" s="45">
        <f t="shared" si="4"/>
        <v>93</v>
      </c>
      <c r="H8" s="377"/>
      <c r="I8" s="72"/>
      <c r="J8" s="72" t="s">
        <v>345</v>
      </c>
      <c r="K8" s="72" t="s">
        <v>374</v>
      </c>
      <c r="L8" s="72" t="s">
        <v>351</v>
      </c>
      <c r="M8" s="72" t="s">
        <v>370</v>
      </c>
      <c r="N8" s="72" t="s">
        <v>358</v>
      </c>
      <c r="O8" s="73" t="s">
        <v>344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</row>
    <row r="9" spans="1:256" s="37" customFormat="1" ht="21" customHeight="1">
      <c r="A9" s="46" t="s">
        <v>167</v>
      </c>
      <c r="B9" s="45">
        <f>C9-1.5</f>
        <v>46</v>
      </c>
      <c r="C9" s="45">
        <v>47.5</v>
      </c>
      <c r="D9" s="45">
        <f t="shared" ref="D9:G9" si="5">C9+2.2</f>
        <v>49.7</v>
      </c>
      <c r="E9" s="45">
        <f t="shared" si="5"/>
        <v>51.900000000000006</v>
      </c>
      <c r="F9" s="45">
        <f t="shared" si="5"/>
        <v>54.100000000000009</v>
      </c>
      <c r="G9" s="45">
        <f t="shared" si="5"/>
        <v>56.300000000000011</v>
      </c>
      <c r="H9" s="377"/>
      <c r="I9" s="72"/>
      <c r="J9" s="72" t="s">
        <v>346</v>
      </c>
      <c r="K9" s="72" t="s">
        <v>346</v>
      </c>
      <c r="L9" s="72" t="s">
        <v>352</v>
      </c>
      <c r="M9" s="72" t="s">
        <v>371</v>
      </c>
      <c r="N9" s="72" t="s">
        <v>359</v>
      </c>
      <c r="O9" s="73" t="s">
        <v>365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</row>
    <row r="10" spans="1:256" s="37" customFormat="1" ht="21" customHeight="1">
      <c r="A10" s="46" t="s">
        <v>169</v>
      </c>
      <c r="B10" s="45">
        <f>C10-4</f>
        <v>35.4</v>
      </c>
      <c r="C10" s="45">
        <v>39.4</v>
      </c>
      <c r="D10" s="45">
        <f t="shared" ref="D10:G10" si="6">C10+3</f>
        <v>42.4</v>
      </c>
      <c r="E10" s="45">
        <f t="shared" si="6"/>
        <v>45.4</v>
      </c>
      <c r="F10" s="45">
        <f t="shared" si="6"/>
        <v>48.4</v>
      </c>
      <c r="G10" s="45">
        <f t="shared" si="6"/>
        <v>51.4</v>
      </c>
      <c r="H10" s="377"/>
      <c r="I10" s="72"/>
      <c r="J10" s="72" t="s">
        <v>343</v>
      </c>
      <c r="K10" s="72" t="s">
        <v>343</v>
      </c>
      <c r="L10" s="72" t="s">
        <v>353</v>
      </c>
      <c r="M10" s="72" t="s">
        <v>343</v>
      </c>
      <c r="N10" s="72" t="s">
        <v>360</v>
      </c>
      <c r="O10" s="72" t="s">
        <v>366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</row>
    <row r="11" spans="1:256" s="37" customFormat="1" ht="21" customHeight="1">
      <c r="A11" s="45" t="s">
        <v>170</v>
      </c>
      <c r="B11" s="45">
        <f>C11-1.2</f>
        <v>17.55</v>
      </c>
      <c r="C11" s="45">
        <v>18.75</v>
      </c>
      <c r="D11" s="45">
        <f>C11+1.2</f>
        <v>19.95</v>
      </c>
      <c r="E11" s="45">
        <f>D11+1.5</f>
        <v>21.45</v>
      </c>
      <c r="F11" s="45">
        <f>E11+1.5</f>
        <v>22.95</v>
      </c>
      <c r="G11" s="45">
        <f>F11+0.8</f>
        <v>23.75</v>
      </c>
      <c r="H11" s="377"/>
      <c r="I11" s="72"/>
      <c r="J11" s="72" t="s">
        <v>347</v>
      </c>
      <c r="K11" s="72" t="s">
        <v>375</v>
      </c>
      <c r="L11" s="72" t="s">
        <v>354</v>
      </c>
      <c r="M11" s="72" t="s">
        <v>372</v>
      </c>
      <c r="N11" s="72" t="s">
        <v>343</v>
      </c>
      <c r="O11" s="73" t="s">
        <v>367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s="37" customFormat="1" ht="21" customHeight="1">
      <c r="A12" s="45" t="s">
        <v>172</v>
      </c>
      <c r="B12" s="45">
        <f>C12-0.2</f>
        <v>7.3</v>
      </c>
      <c r="C12" s="45">
        <v>7.5</v>
      </c>
      <c r="D12" s="45">
        <f>C12+0.2</f>
        <v>7.7</v>
      </c>
      <c r="E12" s="45">
        <f>D12+0.4</f>
        <v>8.1</v>
      </c>
      <c r="F12" s="45">
        <f>E12+0.4</f>
        <v>8.5</v>
      </c>
      <c r="G12" s="45">
        <f>F12+0.2</f>
        <v>8.6999999999999993</v>
      </c>
      <c r="H12" s="377"/>
      <c r="I12" s="72"/>
      <c r="J12" s="72" t="s">
        <v>348</v>
      </c>
      <c r="K12" s="72" t="s">
        <v>361</v>
      </c>
      <c r="L12" s="72" t="s">
        <v>355</v>
      </c>
      <c r="M12" s="72" t="s">
        <v>373</v>
      </c>
      <c r="N12" s="72" t="s">
        <v>361</v>
      </c>
      <c r="O12" s="72" t="s">
        <v>368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s="37" customFormat="1" ht="21" customHeight="1">
      <c r="A13" s="47"/>
      <c r="B13" s="47"/>
      <c r="C13" s="47"/>
      <c r="D13" s="47"/>
      <c r="E13" s="47"/>
      <c r="F13" s="47"/>
      <c r="G13" s="47"/>
      <c r="H13" s="377"/>
      <c r="I13" s="72"/>
      <c r="J13" s="72"/>
      <c r="K13" s="72"/>
      <c r="L13" s="72"/>
      <c r="M13" s="72"/>
      <c r="N13" s="72"/>
      <c r="O13" s="72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7" customFormat="1" ht="21" customHeight="1">
      <c r="A14" s="48"/>
      <c r="B14" s="8"/>
      <c r="C14" s="8"/>
      <c r="D14" s="8"/>
      <c r="E14" s="8"/>
      <c r="F14" s="8"/>
      <c r="G14" s="8"/>
      <c r="H14" s="377"/>
      <c r="I14" s="72"/>
      <c r="J14" s="72"/>
      <c r="K14" s="72"/>
      <c r="L14" s="72"/>
      <c r="M14" s="72"/>
      <c r="N14" s="72"/>
      <c r="O14" s="72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37" customFormat="1" ht="21" customHeight="1">
      <c r="A15" s="48"/>
      <c r="B15" s="8"/>
      <c r="C15" s="8"/>
      <c r="D15" s="8"/>
      <c r="E15" s="8"/>
      <c r="F15" s="8"/>
      <c r="G15" s="8"/>
      <c r="H15" s="377"/>
      <c r="I15" s="72"/>
      <c r="J15" s="72"/>
      <c r="K15" s="72"/>
      <c r="L15" s="72"/>
      <c r="M15" s="72"/>
      <c r="N15" s="72"/>
      <c r="O15" s="73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s="37" customFormat="1" ht="21" customHeight="1">
      <c r="A16" s="48"/>
      <c r="B16" s="8"/>
      <c r="C16" s="8"/>
      <c r="D16" s="8"/>
      <c r="E16" s="8"/>
      <c r="F16" s="8"/>
      <c r="G16" s="8"/>
      <c r="H16" s="377"/>
      <c r="I16" s="72"/>
      <c r="J16" s="72"/>
      <c r="K16" s="72"/>
      <c r="L16" s="72"/>
      <c r="M16" s="72"/>
      <c r="N16" s="72"/>
      <c r="O16" s="73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</row>
    <row r="17" spans="1:256" s="37" customFormat="1" ht="21" customHeight="1">
      <c r="A17" s="49"/>
      <c r="B17" s="50"/>
      <c r="C17" s="50"/>
      <c r="D17" s="50"/>
      <c r="E17" s="50"/>
      <c r="F17" s="50"/>
      <c r="G17" s="50"/>
      <c r="H17" s="377"/>
      <c r="I17" s="72"/>
      <c r="J17" s="72"/>
      <c r="K17" s="72"/>
      <c r="L17" s="72"/>
      <c r="M17" s="72"/>
      <c r="N17" s="72"/>
      <c r="O17" s="73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pans="1:256" s="37" customFormat="1" ht="21" customHeight="1">
      <c r="A18" s="51"/>
      <c r="B18" s="52"/>
      <c r="C18" s="52"/>
      <c r="D18" s="53"/>
      <c r="E18" s="52"/>
      <c r="F18" s="52"/>
      <c r="G18" s="52"/>
      <c r="H18" s="378"/>
      <c r="I18" s="74"/>
      <c r="J18" s="74"/>
      <c r="K18" s="75"/>
      <c r="L18" s="74"/>
      <c r="M18" s="74"/>
      <c r="N18" s="75"/>
      <c r="O18" s="76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pans="1:256" s="37" customFormat="1" ht="16.5">
      <c r="A19" s="54"/>
      <c r="B19" s="55"/>
      <c r="C19" s="55"/>
      <c r="D19" s="56"/>
      <c r="E19" s="55"/>
      <c r="F19" s="55"/>
      <c r="G19" s="57"/>
      <c r="O19" s="6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pans="1:256" s="37" customFormat="1">
      <c r="A20" s="58" t="s">
        <v>176</v>
      </c>
      <c r="B20" s="58"/>
      <c r="C20" s="59"/>
      <c r="O20" s="6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</row>
    <row r="21" spans="1:256" s="37" customFormat="1">
      <c r="C21" s="38"/>
      <c r="I21" s="77" t="s">
        <v>177</v>
      </c>
      <c r="J21" s="78"/>
      <c r="K21" s="77" t="s">
        <v>178</v>
      </c>
      <c r="L21" s="77"/>
      <c r="M21" s="77" t="s">
        <v>179</v>
      </c>
      <c r="O21" s="60" t="s">
        <v>136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55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13.6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4" t="s">
        <v>253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15" s="1" customFormat="1" ht="16.5">
      <c r="A2" s="433" t="s">
        <v>254</v>
      </c>
      <c r="B2" s="434" t="s">
        <v>255</v>
      </c>
      <c r="C2" s="434" t="s">
        <v>256</v>
      </c>
      <c r="D2" s="434" t="s">
        <v>257</v>
      </c>
      <c r="E2" s="434" t="s">
        <v>258</v>
      </c>
      <c r="F2" s="434" t="s">
        <v>259</v>
      </c>
      <c r="G2" s="434" t="s">
        <v>260</v>
      </c>
      <c r="H2" s="434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434" t="s">
        <v>267</v>
      </c>
      <c r="O2" s="434" t="s">
        <v>268</v>
      </c>
    </row>
    <row r="3" spans="1:15" s="1" customFormat="1" ht="16.5">
      <c r="A3" s="433"/>
      <c r="B3" s="435"/>
      <c r="C3" s="435"/>
      <c r="D3" s="435"/>
      <c r="E3" s="435"/>
      <c r="F3" s="435"/>
      <c r="G3" s="435"/>
      <c r="H3" s="435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435"/>
      <c r="O3" s="435"/>
    </row>
    <row r="4" spans="1:15">
      <c r="A4" s="5">
        <v>1</v>
      </c>
      <c r="B4" s="16" t="s">
        <v>270</v>
      </c>
      <c r="C4" s="35" t="s">
        <v>271</v>
      </c>
      <c r="D4" s="16" t="s">
        <v>272</v>
      </c>
      <c r="E4" s="16" t="s">
        <v>62</v>
      </c>
      <c r="F4" s="16" t="s">
        <v>273</v>
      </c>
      <c r="G4" s="5"/>
      <c r="H4" s="5"/>
      <c r="I4" s="36">
        <v>0</v>
      </c>
      <c r="J4" s="36">
        <v>0</v>
      </c>
      <c r="K4" s="36">
        <v>1</v>
      </c>
      <c r="L4" s="5">
        <v>0</v>
      </c>
      <c r="M4" s="5">
        <v>0</v>
      </c>
      <c r="N4" s="5">
        <f>SUM(I4:M4)</f>
        <v>1</v>
      </c>
      <c r="O4" s="5"/>
    </row>
    <row r="5" spans="1:15">
      <c r="A5" s="5">
        <v>2</v>
      </c>
      <c r="B5" s="16" t="s">
        <v>274</v>
      </c>
      <c r="C5" s="35" t="s">
        <v>271</v>
      </c>
      <c r="D5" s="16" t="s">
        <v>111</v>
      </c>
      <c r="E5" s="16" t="s">
        <v>62</v>
      </c>
      <c r="F5" s="16" t="s">
        <v>273</v>
      </c>
      <c r="G5" s="5"/>
      <c r="H5" s="5"/>
      <c r="I5" s="36">
        <v>1</v>
      </c>
      <c r="J5" s="36">
        <v>0</v>
      </c>
      <c r="K5" s="36">
        <v>2</v>
      </c>
      <c r="L5" s="36">
        <v>1</v>
      </c>
      <c r="M5" s="5">
        <v>0</v>
      </c>
      <c r="N5" s="5">
        <f>SUM(I5:M5)</f>
        <v>4</v>
      </c>
      <c r="O5" s="5"/>
    </row>
    <row r="6" spans="1:15">
      <c r="A6" s="5">
        <v>3</v>
      </c>
      <c r="B6" s="16">
        <v>2000218008</v>
      </c>
      <c r="C6" s="35" t="s">
        <v>271</v>
      </c>
      <c r="D6" s="16" t="s">
        <v>275</v>
      </c>
      <c r="E6" s="16" t="s">
        <v>62</v>
      </c>
      <c r="F6" s="16" t="s">
        <v>273</v>
      </c>
      <c r="G6" s="5"/>
      <c r="H6" s="5"/>
      <c r="I6" s="36">
        <v>0</v>
      </c>
      <c r="J6" s="36">
        <v>0</v>
      </c>
      <c r="K6" s="36">
        <v>1</v>
      </c>
      <c r="L6" s="5">
        <v>0</v>
      </c>
      <c r="M6" s="5">
        <v>0</v>
      </c>
      <c r="N6" s="5">
        <f>SUM(I6:M6)</f>
        <v>1</v>
      </c>
      <c r="O6" s="5"/>
    </row>
    <row r="7" spans="1:15">
      <c r="A7" s="5"/>
      <c r="B7" s="8"/>
      <c r="C7" s="8"/>
      <c r="D7" s="8"/>
      <c r="E7" s="8"/>
      <c r="F7" s="8"/>
      <c r="G7" s="5"/>
      <c r="H7" s="5"/>
      <c r="I7" s="36"/>
      <c r="J7" s="36"/>
      <c r="K7" s="36"/>
      <c r="L7" s="36"/>
      <c r="M7" s="5"/>
      <c r="N7" s="5"/>
      <c r="O7" s="5"/>
    </row>
    <row r="8" spans="1:15">
      <c r="A8" s="5"/>
      <c r="B8" s="8"/>
      <c r="C8" s="31"/>
      <c r="D8" s="8"/>
      <c r="E8" s="8"/>
      <c r="F8" s="8"/>
      <c r="G8" s="6"/>
      <c r="H8" s="6"/>
      <c r="I8" s="36"/>
      <c r="J8" s="36"/>
      <c r="K8" s="36"/>
      <c r="L8" s="5"/>
      <c r="M8" s="5"/>
      <c r="N8" s="5"/>
      <c r="O8" s="6"/>
    </row>
    <row r="9" spans="1:15">
      <c r="A9" s="5"/>
      <c r="B9" s="8"/>
      <c r="C9" s="31"/>
      <c r="D9" s="8"/>
      <c r="E9" s="8"/>
      <c r="F9" s="8"/>
      <c r="G9" s="6"/>
      <c r="H9" s="6"/>
      <c r="I9" s="36"/>
      <c r="J9" s="36"/>
      <c r="K9" s="36"/>
      <c r="L9" s="36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25" t="s">
        <v>276</v>
      </c>
      <c r="B12" s="426"/>
      <c r="C12" s="426"/>
      <c r="D12" s="427"/>
      <c r="E12" s="428"/>
      <c r="F12" s="429"/>
      <c r="G12" s="429"/>
      <c r="H12" s="429"/>
      <c r="I12" s="430"/>
      <c r="J12" s="425" t="s">
        <v>277</v>
      </c>
      <c r="K12" s="426"/>
      <c r="L12" s="426"/>
      <c r="M12" s="427"/>
      <c r="N12" s="11"/>
      <c r="O12" s="13"/>
    </row>
    <row r="13" spans="1:15" ht="16.5">
      <c r="A13" s="431" t="s">
        <v>278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2022-07-08T04:04:23Z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CA127E89F0594584BAFC2C97EA48034D</vt:lpwstr>
  </property>
  <property fmtid="{D5CDD505-2E9C-101B-9397-08002B2CF9AE}" pid="4" name="KSOReadingLayout">
    <vt:bool>true</vt:bool>
  </property>
</Properties>
</file>