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新思源22FW\QAMMBK93239\"/>
    </mc:Choice>
  </mc:AlternateContent>
  <xr:revisionPtr revIDLastSave="0" documentId="13_ncr:1_{378698E6-D389-42F6-B29A-15E0256D5640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6.30" sheetId="3" r:id="rId3"/>
    <sheet name="验货尺寸表6.30" sheetId="13" r:id="rId4"/>
    <sheet name="中期" sheetId="17" r:id="rId5"/>
    <sheet name="验货尺寸表 中期" sheetId="18" r:id="rId6"/>
    <sheet name="尾期" sheetId="5" r:id="rId7"/>
    <sheet name="验货尺寸表 尾期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'首期6.30'!$A$1:$K$53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3" l="1"/>
  <c r="D8" i="13"/>
  <c r="E8" i="13"/>
  <c r="F8" i="13"/>
  <c r="G8" i="13"/>
  <c r="D13" i="13"/>
  <c r="E13" i="13"/>
  <c r="F13" i="13"/>
  <c r="G13" i="13"/>
  <c r="B13" i="13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G9" i="13"/>
  <c r="F9" i="13"/>
  <c r="E9" i="13"/>
  <c r="D9" i="13"/>
  <c r="B9" i="13"/>
  <c r="D7" i="13"/>
  <c r="E7" i="13"/>
  <c r="F7" i="13"/>
  <c r="G7" i="13"/>
  <c r="B7" i="13"/>
  <c r="D6" i="13"/>
  <c r="E6" i="13"/>
  <c r="F6" i="13"/>
  <c r="G6" i="13"/>
  <c r="B6" i="13"/>
</calcChain>
</file>

<file path=xl/sharedStrings.xml><?xml version="1.0" encoding="utf-8"?>
<sst xmlns="http://schemas.openxmlformats.org/spreadsheetml/2006/main" count="798" uniqueCount="317">
  <si>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</si>
  <si>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</si>
  <si>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</si>
  <si>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</si>
  <si>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</si>
  <si>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</si>
  <si>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</si>
  <si>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</si>
  <si>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</si>
  <si>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</si>
  <si>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</si>
  <si>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</si>
  <si>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</si>
  <si>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</si>
  <si>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</si>
  <si>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</si>
  <si>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</si>
  <si>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</si>
  <si>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</si>
  <si>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</si>
  <si>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</si>
  <si>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</si>
  <si>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</si>
  <si>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</si>
  <si>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</si>
  <si>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</si>
  <si>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</si>
  <si>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</si>
  <si>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</si>
  <si>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</si>
  <si>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</si>
  <si>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</si>
  <si>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</si>
  <si>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</si>
  <si>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</si>
  <si>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</si>
  <si>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</si>
  <si>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</si>
  <si>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</si>
  <si>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</si>
  <si>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</si>
  <si>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</si>
  <si>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</si>
  <si>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</si>
  <si>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</si>
  <si>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</si>
  <si>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</si>
  <si>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</si>
  <si>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</si>
  <si>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</si>
  <si>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</si>
  <si>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</si>
  <si>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</si>
  <si>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</si>
  <si>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</si>
  <si>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</si>
  <si>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</si>
  <si>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</si>
  <si>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</si>
  <si>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</si>
  <si>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</si>
  <si>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</si>
  <si>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QAMMAK93239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</si>
  <si>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</si>
  <si>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</si>
  <si>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</si>
  <si>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</si>
  <si>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</si>
  <si>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</si>
  <si>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</si>
  <si>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</si>
  <si>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</si>
  <si>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</si>
  <si>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</si>
  <si>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</si>
  <si>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</si>
  <si>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</si>
  <si>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</si>
  <si>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</si>
  <si>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</si>
  <si>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</si>
  <si>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</si>
  <si>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</si>
  <si>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</si>
  <si>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</si>
  <si>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</si>
  <si>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</si>
  <si>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</si>
  <si>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</si>
  <si>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</si>
  <si>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</si>
  <si>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</si>
  <si>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</si>
  <si>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</si>
  <si>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</si>
  <si>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</si>
  <si>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</si>
  <si>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</si>
  <si>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</si>
  <si>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</si>
  <si>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</si>
  <si>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</si>
  <si>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</si>
  <si>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</si>
  <si>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</si>
  <si>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</si>
  <si>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</si>
  <si>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</si>
  <si>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</si>
  <si>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</si>
  <si>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</si>
  <si>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</si>
  <si>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黑色：160码2件、150码2件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</si>
  <si>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</si>
  <si>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</si>
  <si>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</si>
  <si>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</si>
  <si>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</si>
  <si>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</si>
  <si>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</si>
  <si>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</si>
  <si>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</si>
  <si>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</si>
  <si>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</si>
  <si>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</si>
  <si>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</si>
  <si>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</si>
  <si>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</si>
  <si>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</si>
  <si>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</si>
  <si>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</si>
  <si>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</si>
  <si>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</si>
  <si>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</si>
  <si>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</si>
  <si>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</si>
  <si>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150洗前/洗后</t>
  </si>
  <si>
    <t>170</t>
  </si>
  <si>
    <t>120/53</t>
  </si>
  <si>
    <t>130/56</t>
  </si>
  <si>
    <t>140/57</t>
  </si>
  <si>
    <t>150/63</t>
  </si>
  <si>
    <t>160/69</t>
  </si>
  <si>
    <t>170/74A</t>
  </si>
  <si>
    <t>外裤长</t>
  </si>
  <si>
    <r>
      <rPr>
        <b/>
        <sz val="12"/>
        <rFont val="宋体"/>
        <family val="3"/>
        <charset val="134"/>
      </rPr>
      <t>腰全松紧</t>
    </r>
    <r>
      <rPr>
        <b/>
        <sz val="12"/>
        <rFont val="Arial"/>
        <family val="2"/>
      </rPr>
      <t xml:space="preserve"> </t>
    </r>
    <r>
      <rPr>
        <b/>
        <sz val="12"/>
        <rFont val="宋体"/>
        <family val="3"/>
        <charset val="134"/>
      </rPr>
      <t>平量</t>
    </r>
  </si>
  <si>
    <t>臀围</t>
  </si>
  <si>
    <t>腿围/2</t>
  </si>
  <si>
    <t>脚口/2（平量）</t>
  </si>
  <si>
    <t>前档长</t>
  </si>
  <si>
    <t>后档长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</si>
  <si>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</si>
  <si>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</si>
  <si>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</si>
  <si>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</si>
  <si>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</si>
  <si>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</si>
  <si>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</si>
  <si>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</si>
  <si>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</si>
  <si>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</si>
  <si>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</si>
  <si>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</si>
  <si>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</si>
  <si>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</si>
  <si>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</si>
  <si>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</si>
  <si>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</si>
  <si>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</si>
  <si>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</si>
  <si>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</si>
  <si>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</si>
  <si>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6-10/7-10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</si>
  <si>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</si>
  <si>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</si>
  <si>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</si>
  <si>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</si>
  <si>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</si>
  <si>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</si>
  <si>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</si>
  <si>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</si>
  <si>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</si>
  <si>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</si>
  <si>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</si>
  <si>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</si>
  <si>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</si>
  <si>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</si>
  <si>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</si>
  <si>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</si>
  <si>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</si>
  <si>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</si>
  <si>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</si>
  <si>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</si>
  <si>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</si>
  <si>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</si>
  <si>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</si>
  <si>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</si>
  <si>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</si>
  <si>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</si>
  <si>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</si>
  <si>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</si>
  <si>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</si>
  <si>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</si>
  <si>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</si>
  <si>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</si>
  <si>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</si>
  <si>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</si>
  <si>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</si>
  <si>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</si>
  <si>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</si>
  <si>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</si>
  <si>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</si>
  <si>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</si>
  <si>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</si>
  <si>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</si>
  <si>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</si>
  <si>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</si>
  <si>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</si>
  <si>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</si>
  <si>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</si>
  <si>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</si>
  <si>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</si>
  <si>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</si>
  <si>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</si>
  <si>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</si>
  <si>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</si>
  <si>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</si>
  <si>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</si>
  <si>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</si>
  <si>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</si>
  <si>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</si>
  <si>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</si>
  <si>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</si>
  <si>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</si>
  <si>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</si>
  <si>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QD200365</t>
  </si>
  <si>
    <t>欣思源</t>
  </si>
  <si>
    <t>YES</t>
  </si>
  <si>
    <t>制表时间：2022/5/14</t>
  </si>
  <si>
    <t>测试人签名：王跃平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</si>
  <si>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</si>
  <si>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</si>
  <si>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</si>
  <si>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</si>
  <si>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</si>
  <si>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</si>
  <si>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</si>
  <si>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</si>
  <si>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</si>
  <si>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</si>
  <si>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</si>
  <si>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</si>
  <si>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</si>
  <si>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</si>
  <si>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</si>
  <si>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</si>
  <si>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</si>
  <si>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</si>
  <si>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</si>
  <si>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</si>
  <si>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</si>
  <si>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</si>
  <si>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</si>
  <si>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</si>
  <si>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</si>
  <si>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</si>
  <si>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</si>
  <si>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</si>
  <si>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</si>
  <si>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</si>
  <si>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</si>
  <si>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</si>
  <si>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</si>
  <si>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</si>
  <si>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</si>
  <si>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</si>
  <si>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</si>
  <si>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</si>
  <si>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</si>
  <si>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</si>
  <si>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</si>
  <si>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</si>
  <si>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</si>
  <si>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</si>
  <si>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</si>
  <si>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</si>
  <si>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</si>
  <si>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品兴隆</t>
  </si>
  <si>
    <t>脚口</t>
  </si>
  <si>
    <t>白色防升华压胶</t>
  </si>
  <si>
    <t>测试人签名：叶小平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</si>
  <si>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</si>
  <si>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</si>
  <si>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</si>
  <si>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</si>
  <si>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</si>
  <si>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G14FWSJ007-737</t>
  </si>
  <si>
    <t>测试人签名：刘思明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</si>
  <si>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</si>
  <si>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裤外侧长</t>
    <phoneticPr fontId="37" type="noConversion"/>
  </si>
  <si>
    <t>全松紧腰围 平量</t>
  </si>
  <si>
    <t>臀围（不含左右各9CM拼条）</t>
    <phoneticPr fontId="55" type="noConversion"/>
  </si>
  <si>
    <t>膝围/2</t>
  </si>
  <si>
    <t>前裆长</t>
  </si>
  <si>
    <t>后裆长</t>
  </si>
  <si>
    <t>黑洗后</t>
    <phoneticPr fontId="51" type="noConversion"/>
  </si>
  <si>
    <t>-1</t>
    <phoneticPr fontId="51" type="noConversion"/>
  </si>
  <si>
    <t>-0.5</t>
    <phoneticPr fontId="51" type="noConversion"/>
  </si>
  <si>
    <t>+0.5</t>
    <phoneticPr fontId="51" type="noConversion"/>
  </si>
  <si>
    <t>+0.7</t>
    <phoneticPr fontId="51" type="noConversion"/>
  </si>
  <si>
    <t>+1</t>
    <phoneticPr fontId="51" type="noConversion"/>
  </si>
  <si>
    <t>+0</t>
    <phoneticPr fontId="51" type="noConversion"/>
  </si>
  <si>
    <t>大货首件</t>
    <phoneticPr fontId="51" type="noConversion"/>
  </si>
  <si>
    <t>黑色</t>
    <phoneticPr fontId="51" type="noConversion"/>
  </si>
  <si>
    <t>+0.3</t>
    <phoneticPr fontId="51" type="noConversion"/>
  </si>
  <si>
    <t>+1.5</t>
    <phoneticPr fontId="51" type="noConversion"/>
  </si>
  <si>
    <t>QAMMBK93239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</si>
</sst>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_ [$¥-804]* #,##0.00_ ;_ [$¥-804]* \-#,##0.00_ ;_ [$¥-804]* &quot;-&quot;??_ ;_ @_ "/>
    <numFmt numFmtId="180" formatCode="0.00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family val="2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name val="Arial"/>
      <family val="2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仿宋_GB2312"/>
      <family val="2"/>
    </font>
    <font>
      <b/>
      <sz val="11"/>
      <name val="仿宋_GB2312"/>
      <family val="2"/>
    </font>
    <font>
      <sz val="10"/>
      <name val="黑体"/>
      <family val="3"/>
      <charset val="134"/>
    </font>
    <font>
      <sz val="9"/>
      <name val="等线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5" fillId="0" borderId="0">
      <alignment vertical="center"/>
    </xf>
    <xf numFmtId="0" fontId="27" fillId="0" borderId="0"/>
    <xf numFmtId="0" fontId="43" fillId="0" borderId="0">
      <alignment vertical="center"/>
    </xf>
  </cellStyleXfs>
  <cellXfs count="46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2" xfId="0" applyBorder="1"/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0" xfId="4" applyFont="1" applyFill="1"/>
    <xf numFmtId="0" fontId="13" fillId="0" borderId="9" xfId="3" applyFont="1" applyBorder="1" applyAlignment="1">
      <alignment horizontal="left" vertical="center"/>
    </xf>
    <xf numFmtId="0" fontId="13" fillId="0" borderId="10" xfId="3" applyFont="1" applyBorder="1" applyAlignment="1">
      <alignment vertical="center"/>
    </xf>
    <xf numFmtId="0" fontId="17" fillId="0" borderId="12" xfId="7" applyNumberFormat="1" applyFont="1" applyFill="1" applyBorder="1" applyAlignment="1">
      <alignment horizontal="center"/>
    </xf>
    <xf numFmtId="0" fontId="18" fillId="0" borderId="13" xfId="7" applyFont="1" applyFill="1" applyBorder="1" applyAlignment="1">
      <alignment horizontal="center" vertical="center"/>
    </xf>
    <xf numFmtId="0" fontId="17" fillId="0" borderId="13" xfId="7" applyNumberFormat="1" applyFont="1" applyFill="1" applyBorder="1" applyAlignment="1">
      <alignment horizontal="center" vertical="center"/>
    </xf>
    <xf numFmtId="0" fontId="18" fillId="4" borderId="13" xfId="7" applyFont="1" applyFill="1" applyBorder="1" applyAlignment="1">
      <alignment horizontal="center" vertical="center"/>
    </xf>
    <xf numFmtId="0" fontId="18" fillId="4" borderId="13" xfId="7" applyNumberFormat="1" applyFont="1" applyFill="1" applyBorder="1" applyAlignment="1">
      <alignment horizontal="center" vertical="center"/>
    </xf>
    <xf numFmtId="0" fontId="19" fillId="0" borderId="14" xfId="7" applyNumberFormat="1" applyFont="1" applyFill="1" applyBorder="1" applyAlignment="1">
      <alignment shrinkToFit="1"/>
    </xf>
    <xf numFmtId="0" fontId="20" fillId="0" borderId="2" xfId="0" applyNumberFormat="1" applyFont="1" applyFill="1" applyBorder="1" applyAlignment="1">
      <alignment horizontal="center" vertical="center"/>
    </xf>
    <xf numFmtId="0" fontId="21" fillId="0" borderId="4" xfId="7" applyNumberFormat="1" applyFont="1" applyFill="1" applyBorder="1" applyAlignment="1">
      <alignment horizontal="center" vertical="center"/>
    </xf>
    <xf numFmtId="178" fontId="21" fillId="0" borderId="4" xfId="7" applyNumberFormat="1" applyFont="1" applyFill="1" applyBorder="1" applyAlignment="1">
      <alignment horizontal="center" vertical="center"/>
    </xf>
    <xf numFmtId="0" fontId="19" fillId="0" borderId="15" xfId="7" applyNumberFormat="1" applyFont="1" applyFill="1" applyBorder="1" applyAlignment="1">
      <alignment shrinkToFit="1"/>
    </xf>
    <xf numFmtId="0" fontId="21" fillId="0" borderId="2" xfId="7" applyNumberFormat="1" applyFont="1" applyFill="1" applyBorder="1" applyAlignment="1">
      <alignment horizontal="center" vertical="center"/>
    </xf>
    <xf numFmtId="178" fontId="21" fillId="0" borderId="2" xfId="7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/>
    </xf>
    <xf numFmtId="0" fontId="22" fillId="0" borderId="2" xfId="0" applyNumberFormat="1" applyFont="1" applyFill="1" applyBorder="1" applyAlignment="1">
      <alignment horizontal="left"/>
    </xf>
    <xf numFmtId="0" fontId="22" fillId="0" borderId="16" xfId="0" applyFont="1" applyFill="1" applyBorder="1" applyAlignment="1">
      <alignment horizontal="center" vertical="center"/>
    </xf>
    <xf numFmtId="0" fontId="22" fillId="0" borderId="16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4" fillId="3" borderId="0" xfId="4" applyFont="1" applyFill="1"/>
    <xf numFmtId="0" fontId="0" fillId="3" borderId="0" xfId="5" applyFont="1" applyFill="1">
      <alignment vertical="center"/>
    </xf>
    <xf numFmtId="0" fontId="13" fillId="0" borderId="10" xfId="3" applyFont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/>
    </xf>
    <xf numFmtId="179" fontId="25" fillId="0" borderId="2" xfId="0" applyNumberFormat="1" applyFont="1" applyFill="1" applyBorder="1" applyAlignment="1">
      <alignment horizontal="center" vertical="center"/>
    </xf>
    <xf numFmtId="49" fontId="14" fillId="3" borderId="19" xfId="5" applyNumberFormat="1" applyFont="1" applyFill="1" applyBorder="1" applyAlignment="1">
      <alignment horizontal="center" vertical="center"/>
    </xf>
    <xf numFmtId="49" fontId="14" fillId="3" borderId="20" xfId="5" applyNumberFormat="1" applyFont="1" applyFill="1" applyBorder="1" applyAlignment="1">
      <alignment horizontal="center" vertical="center"/>
    </xf>
    <xf numFmtId="49" fontId="14" fillId="3" borderId="21" xfId="5" applyNumberFormat="1" applyFont="1" applyFill="1" applyBorder="1" applyAlignment="1">
      <alignment horizontal="center" vertical="center"/>
    </xf>
    <xf numFmtId="49" fontId="26" fillId="3" borderId="21" xfId="5" applyNumberFormat="1" applyFont="1" applyFill="1" applyBorder="1" applyAlignment="1">
      <alignment horizontal="center" vertical="center"/>
    </xf>
    <xf numFmtId="49" fontId="14" fillId="3" borderId="22" xfId="5" applyNumberFormat="1" applyFont="1" applyFill="1" applyBorder="1" applyAlignment="1">
      <alignment horizontal="center" vertical="center"/>
    </xf>
    <xf numFmtId="49" fontId="14" fillId="3" borderId="23" xfId="5" applyNumberFormat="1" applyFont="1" applyFill="1" applyBorder="1" applyAlignment="1">
      <alignment horizontal="center" vertical="center"/>
    </xf>
    <xf numFmtId="49" fontId="14" fillId="3" borderId="24" xfId="5" applyNumberFormat="1" applyFont="1" applyFill="1" applyBorder="1" applyAlignment="1">
      <alignment horizontal="center" vertical="center"/>
    </xf>
    <xf numFmtId="0" fontId="12" fillId="0" borderId="0" xfId="4" applyFont="1"/>
    <xf numFmtId="49" fontId="12" fillId="3" borderId="25" xfId="4" applyNumberFormat="1" applyFont="1" applyFill="1" applyBorder="1" applyAlignment="1">
      <alignment horizontal="center"/>
    </xf>
    <xf numFmtId="49" fontId="12" fillId="3" borderId="26" xfId="4" applyNumberFormat="1" applyFont="1" applyFill="1" applyBorder="1" applyAlignment="1">
      <alignment horizontal="center"/>
    </xf>
    <xf numFmtId="49" fontId="14" fillId="3" borderId="26" xfId="5" applyNumberFormat="1" applyFont="1" applyFill="1" applyBorder="1" applyAlignment="1">
      <alignment horizontal="center" vertical="center"/>
    </xf>
    <xf numFmtId="49" fontId="12" fillId="3" borderId="27" xfId="4" applyNumberFormat="1" applyFont="1" applyFill="1" applyBorder="1" applyAlignment="1">
      <alignment horizontal="center"/>
    </xf>
    <xf numFmtId="14" fontId="24" fillId="3" borderId="0" xfId="4" applyNumberFormat="1" applyFont="1" applyFill="1"/>
    <xf numFmtId="0" fontId="27" fillId="0" borderId="0" xfId="3" applyFill="1" applyBorder="1" applyAlignment="1">
      <alignment horizontal="left" vertical="center"/>
    </xf>
    <xf numFmtId="0" fontId="27" fillId="0" borderId="0" xfId="3" applyFill="1" applyAlignment="1">
      <alignment horizontal="left" vertical="center"/>
    </xf>
    <xf numFmtId="0" fontId="27" fillId="0" borderId="0" xfId="3" applyFont="1" applyFill="1" applyAlignment="1">
      <alignment horizontal="left" vertical="center"/>
    </xf>
    <xf numFmtId="0" fontId="29" fillId="0" borderId="29" xfId="3" applyFont="1" applyFill="1" applyBorder="1" applyAlignment="1">
      <alignment horizontal="left" vertical="center"/>
    </xf>
    <xf numFmtId="0" fontId="29" fillId="0" borderId="30" xfId="3" applyFont="1" applyFill="1" applyBorder="1" applyAlignment="1">
      <alignment horizontal="center" vertical="center"/>
    </xf>
    <xf numFmtId="0" fontId="31" fillId="0" borderId="30" xfId="3" applyFont="1" applyFill="1" applyBorder="1" applyAlignment="1">
      <alignment vertical="center"/>
    </xf>
    <xf numFmtId="0" fontId="29" fillId="0" borderId="30" xfId="3" applyFont="1" applyFill="1" applyBorder="1" applyAlignment="1">
      <alignment vertical="center"/>
    </xf>
    <xf numFmtId="0" fontId="29" fillId="0" borderId="31" xfId="3" applyFont="1" applyFill="1" applyBorder="1" applyAlignment="1">
      <alignment vertical="center"/>
    </xf>
    <xf numFmtId="0" fontId="30" fillId="0" borderId="24" xfId="3" applyFont="1" applyFill="1" applyBorder="1" applyAlignment="1">
      <alignment horizontal="center" vertical="center"/>
    </xf>
    <xf numFmtId="0" fontId="29" fillId="0" borderId="24" xfId="3" applyFont="1" applyFill="1" applyBorder="1" applyAlignment="1">
      <alignment vertical="center"/>
    </xf>
    <xf numFmtId="0" fontId="29" fillId="0" borderId="31" xfId="3" applyFont="1" applyFill="1" applyBorder="1" applyAlignment="1">
      <alignment horizontal="left" vertical="center"/>
    </xf>
    <xf numFmtId="0" fontId="29" fillId="0" borderId="24" xfId="3" applyFont="1" applyFill="1" applyBorder="1" applyAlignment="1">
      <alignment horizontal="left" vertical="center"/>
    </xf>
    <xf numFmtId="0" fontId="29" fillId="0" borderId="32" xfId="3" applyFont="1" applyFill="1" applyBorder="1" applyAlignment="1">
      <alignment vertical="center"/>
    </xf>
    <xf numFmtId="0" fontId="29" fillId="0" borderId="33" xfId="3" applyFont="1" applyFill="1" applyBorder="1" applyAlignment="1">
      <alignment vertical="center"/>
    </xf>
    <xf numFmtId="0" fontId="31" fillId="0" borderId="33" xfId="3" applyFont="1" applyFill="1" applyBorder="1" applyAlignment="1">
      <alignment vertical="center"/>
    </xf>
    <xf numFmtId="0" fontId="31" fillId="0" borderId="33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31" fillId="0" borderId="0" xfId="3" applyFont="1" applyFill="1" applyAlignment="1">
      <alignment horizontal="left" vertical="center"/>
    </xf>
    <xf numFmtId="0" fontId="29" fillId="0" borderId="29" xfId="3" applyFont="1" applyFill="1" applyBorder="1" applyAlignment="1">
      <alignment vertical="center"/>
    </xf>
    <xf numFmtId="0" fontId="31" fillId="0" borderId="24" xfId="3" applyFont="1" applyFill="1" applyBorder="1" applyAlignment="1">
      <alignment horizontal="left" vertical="center"/>
    </xf>
    <xf numFmtId="0" fontId="31" fillId="0" borderId="24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left" vertical="center"/>
    </xf>
    <xf numFmtId="0" fontId="29" fillId="0" borderId="30" xfId="3" applyFont="1" applyFill="1" applyBorder="1" applyAlignment="1">
      <alignment horizontal="left" vertical="center"/>
    </xf>
    <xf numFmtId="0" fontId="29" fillId="0" borderId="32" xfId="3" applyFont="1" applyFill="1" applyBorder="1" applyAlignment="1">
      <alignment horizontal="left" vertical="center"/>
    </xf>
    <xf numFmtId="58" fontId="31" fillId="0" borderId="33" xfId="3" applyNumberFormat="1" applyFont="1" applyFill="1" applyBorder="1" applyAlignment="1">
      <alignment vertical="center"/>
    </xf>
    <xf numFmtId="0" fontId="31" fillId="0" borderId="45" xfId="3" applyFont="1" applyFill="1" applyBorder="1" applyAlignment="1">
      <alignment horizontal="left" vertical="center"/>
    </xf>
    <xf numFmtId="0" fontId="31" fillId="0" borderId="46" xfId="3" applyFont="1" applyFill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18" fillId="0" borderId="51" xfId="3" applyFont="1" applyBorder="1" applyAlignment="1">
      <alignment horizontal="left" vertical="center"/>
    </xf>
    <xf numFmtId="0" fontId="18" fillId="0" borderId="29" xfId="3" applyFont="1" applyBorder="1" applyAlignment="1">
      <alignment horizontal="center" vertical="center"/>
    </xf>
    <xf numFmtId="0" fontId="18" fillId="0" borderId="30" xfId="3" applyFont="1" applyBorder="1" applyAlignment="1">
      <alignment horizontal="center" vertical="center"/>
    </xf>
    <xf numFmtId="0" fontId="18" fillId="0" borderId="31" xfId="3" applyFont="1" applyBorder="1" applyAlignment="1">
      <alignment horizontal="left" vertical="center"/>
    </xf>
    <xf numFmtId="0" fontId="30" fillId="0" borderId="24" xfId="3" applyFont="1" applyBorder="1" applyAlignment="1">
      <alignment horizontal="left" vertical="center"/>
    </xf>
    <xf numFmtId="0" fontId="30" fillId="0" borderId="45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0" fontId="18" fillId="0" borderId="31" xfId="3" applyFont="1" applyBorder="1" applyAlignment="1">
      <alignment vertical="center"/>
    </xf>
    <xf numFmtId="9" fontId="30" fillId="0" borderId="24" xfId="3" applyNumberFormat="1" applyFont="1" applyBorder="1" applyAlignment="1">
      <alignment horizontal="center" vertical="center"/>
    </xf>
    <xf numFmtId="0" fontId="30" fillId="0" borderId="45" xfId="3" applyFont="1" applyBorder="1" applyAlignment="1">
      <alignment horizontal="center" vertical="center"/>
    </xf>
    <xf numFmtId="0" fontId="30" fillId="0" borderId="24" xfId="3" applyFont="1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  <xf numFmtId="0" fontId="30" fillId="0" borderId="31" xfId="3" applyFont="1" applyBorder="1" applyAlignment="1">
      <alignment horizontal="left" vertical="center"/>
    </xf>
    <xf numFmtId="0" fontId="33" fillId="0" borderId="32" xfId="3" applyFont="1" applyBorder="1" applyAlignment="1">
      <alignment vertical="center"/>
    </xf>
    <xf numFmtId="0" fontId="18" fillId="0" borderId="29" xfId="3" applyFont="1" applyBorder="1" applyAlignment="1">
      <alignment vertical="center"/>
    </xf>
    <xf numFmtId="0" fontId="27" fillId="0" borderId="30" xfId="3" applyFont="1" applyBorder="1" applyAlignment="1">
      <alignment horizontal="left" vertical="center"/>
    </xf>
    <xf numFmtId="0" fontId="30" fillId="0" borderId="30" xfId="3" applyFont="1" applyBorder="1" applyAlignment="1">
      <alignment horizontal="left" vertical="center"/>
    </xf>
    <xf numFmtId="0" fontId="27" fillId="0" borderId="30" xfId="3" applyFont="1" applyBorder="1" applyAlignment="1">
      <alignment vertical="center"/>
    </xf>
    <xf numFmtId="0" fontId="18" fillId="0" borderId="30" xfId="3" applyFont="1" applyBorder="1" applyAlignment="1">
      <alignment vertical="center"/>
    </xf>
    <xf numFmtId="0" fontId="27" fillId="0" borderId="24" xfId="3" applyFont="1" applyBorder="1" applyAlignment="1">
      <alignment horizontal="left" vertical="center"/>
    </xf>
    <xf numFmtId="0" fontId="27" fillId="0" borderId="24" xfId="3" applyFont="1" applyBorder="1" applyAlignment="1">
      <alignment vertical="center"/>
    </xf>
    <xf numFmtId="0" fontId="18" fillId="0" borderId="24" xfId="3" applyFont="1" applyBorder="1" applyAlignment="1">
      <alignment vertical="center"/>
    </xf>
    <xf numFmtId="0" fontId="30" fillId="0" borderId="33" xfId="3" applyFont="1" applyBorder="1" applyAlignment="1">
      <alignment horizontal="left" vertical="center"/>
    </xf>
    <xf numFmtId="0" fontId="18" fillId="0" borderId="24" xfId="3" applyFont="1" applyBorder="1" applyAlignment="1">
      <alignment horizontal="center" vertical="center"/>
    </xf>
    <xf numFmtId="0" fontId="19" fillId="0" borderId="52" xfId="3" applyFont="1" applyBorder="1" applyAlignment="1">
      <alignment vertical="center"/>
    </xf>
    <xf numFmtId="0" fontId="19" fillId="0" borderId="53" xfId="3" applyFont="1" applyBorder="1" applyAlignment="1">
      <alignment vertical="center"/>
    </xf>
    <xf numFmtId="0" fontId="30" fillId="0" borderId="53" xfId="3" applyFont="1" applyBorder="1" applyAlignment="1">
      <alignment vertical="center"/>
    </xf>
    <xf numFmtId="58" fontId="27" fillId="0" borderId="53" xfId="3" applyNumberFormat="1" applyFont="1" applyBorder="1" applyAlignment="1">
      <alignment vertical="center"/>
    </xf>
    <xf numFmtId="0" fontId="30" fillId="0" borderId="44" xfId="3" applyFont="1" applyBorder="1" applyAlignment="1">
      <alignment horizontal="left" vertical="center"/>
    </xf>
    <xf numFmtId="0" fontId="30" fillId="0" borderId="46" xfId="3" applyFont="1" applyBorder="1" applyAlignment="1">
      <alignment horizontal="left" vertical="center"/>
    </xf>
    <xf numFmtId="0" fontId="29" fillId="0" borderId="45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18" fillId="0" borderId="55" xfId="3" applyFont="1" applyBorder="1" applyAlignment="1">
      <alignment vertical="center"/>
    </xf>
    <xf numFmtId="0" fontId="27" fillId="0" borderId="56" xfId="3" applyFont="1" applyBorder="1" applyAlignment="1">
      <alignment horizontal="left" vertical="center"/>
    </xf>
    <xf numFmtId="0" fontId="30" fillId="0" borderId="56" xfId="3" applyFont="1" applyBorder="1" applyAlignment="1">
      <alignment horizontal="left" vertical="center"/>
    </xf>
    <xf numFmtId="0" fontId="27" fillId="0" borderId="56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18" fillId="0" borderId="55" xfId="3" applyFont="1" applyBorder="1" applyAlignment="1">
      <alignment horizontal="center" vertical="center"/>
    </xf>
    <xf numFmtId="0" fontId="30" fillId="0" borderId="56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27" fillId="0" borderId="56" xfId="3" applyFont="1" applyBorder="1" applyAlignment="1">
      <alignment horizontal="center" vertical="center"/>
    </xf>
    <xf numFmtId="0" fontId="27" fillId="0" borderId="24" xfId="3" applyFont="1" applyBorder="1" applyAlignment="1">
      <alignment horizontal="center" vertical="center"/>
    </xf>
    <xf numFmtId="0" fontId="35" fillId="0" borderId="62" xfId="3" applyFont="1" applyBorder="1" applyAlignment="1">
      <alignment horizontal="left" vertical="center" wrapText="1"/>
    </xf>
    <xf numFmtId="0" fontId="30" fillId="0" borderId="31" xfId="3" applyFont="1" applyBorder="1" applyAlignment="1">
      <alignment horizontal="center" vertical="center"/>
    </xf>
    <xf numFmtId="0" fontId="19" fillId="0" borderId="50" xfId="3" applyFont="1" applyBorder="1" applyAlignment="1">
      <alignment vertical="center"/>
    </xf>
    <xf numFmtId="0" fontId="19" fillId="0" borderId="51" xfId="3" applyFont="1" applyBorder="1" applyAlignment="1">
      <alignment vertical="center"/>
    </xf>
    <xf numFmtId="0" fontId="30" fillId="0" borderId="66" xfId="3" applyFont="1" applyBorder="1" applyAlignment="1">
      <alignment vertical="center"/>
    </xf>
    <xf numFmtId="0" fontId="19" fillId="0" borderId="66" xfId="3" applyFont="1" applyBorder="1" applyAlignment="1">
      <alignment vertical="center"/>
    </xf>
    <xf numFmtId="58" fontId="27" fillId="0" borderId="51" xfId="3" applyNumberFormat="1" applyFont="1" applyBorder="1" applyAlignment="1">
      <alignment vertical="center"/>
    </xf>
    <xf numFmtId="0" fontId="27" fillId="0" borderId="66" xfId="3" applyFont="1" applyBorder="1" applyAlignment="1">
      <alignment vertical="center"/>
    </xf>
    <xf numFmtId="0" fontId="30" fillId="0" borderId="60" xfId="3" applyFont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0" fontId="37" fillId="0" borderId="45" xfId="3" applyFont="1" applyBorder="1" applyAlignment="1">
      <alignment horizontal="center" vertical="center" wrapText="1"/>
    </xf>
    <xf numFmtId="0" fontId="37" fillId="0" borderId="45" xfId="3" applyFont="1" applyBorder="1" applyAlignment="1">
      <alignment horizontal="left" vertical="center"/>
    </xf>
    <xf numFmtId="0" fontId="31" fillId="0" borderId="45" xfId="3" applyFont="1" applyBorder="1" applyAlignment="1">
      <alignment horizontal="left" vertical="center"/>
    </xf>
    <xf numFmtId="0" fontId="39" fillId="0" borderId="15" xfId="0" applyFont="1" applyBorder="1"/>
    <xf numFmtId="0" fontId="39" fillId="0" borderId="2" xfId="0" applyFont="1" applyBorder="1"/>
    <xf numFmtId="0" fontId="39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1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9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38" fillId="0" borderId="7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4" fillId="0" borderId="28" xfId="3" applyFont="1" applyBorder="1" applyAlignment="1">
      <alignment horizontal="center" vertical="top"/>
    </xf>
    <xf numFmtId="0" fontId="30" fillId="0" borderId="51" xfId="3" applyFont="1" applyBorder="1" applyAlignment="1">
      <alignment horizontal="center" vertical="center"/>
    </xf>
    <xf numFmtId="0" fontId="19" fillId="0" borderId="51" xfId="3" applyFont="1" applyBorder="1" applyAlignment="1">
      <alignment horizontal="center" vertical="center"/>
    </xf>
    <xf numFmtId="0" fontId="27" fillId="0" borderId="51" xfId="3" applyFont="1" applyBorder="1" applyAlignment="1">
      <alignment horizontal="center" vertical="center"/>
    </xf>
    <xf numFmtId="0" fontId="27" fillId="0" borderId="57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8" fillId="0" borderId="30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30" fillId="0" borderId="24" xfId="3" applyFont="1" applyBorder="1" applyAlignment="1">
      <alignment horizontal="left" vertical="center"/>
    </xf>
    <xf numFmtId="0" fontId="30" fillId="0" borderId="45" xfId="3" applyFont="1" applyBorder="1" applyAlignment="1">
      <alignment horizontal="left" vertical="center"/>
    </xf>
    <xf numFmtId="0" fontId="18" fillId="0" borderId="31" xfId="3" applyFont="1" applyBorder="1" applyAlignment="1">
      <alignment horizontal="left" vertical="center"/>
    </xf>
    <xf numFmtId="0" fontId="18" fillId="0" borderId="24" xfId="3" applyFont="1" applyBorder="1" applyAlignment="1">
      <alignment horizontal="left" vertical="center"/>
    </xf>
    <xf numFmtId="14" fontId="30" fillId="0" borderId="24" xfId="3" applyNumberFormat="1" applyFont="1" applyBorder="1" applyAlignment="1">
      <alignment horizontal="center" vertical="center"/>
    </xf>
    <xf numFmtId="14" fontId="30" fillId="0" borderId="45" xfId="3" applyNumberFormat="1" applyFont="1" applyBorder="1" applyAlignment="1">
      <alignment horizontal="center" vertical="center"/>
    </xf>
    <xf numFmtId="0" fontId="30" fillId="0" borderId="36" xfId="3" applyFont="1" applyBorder="1" applyAlignment="1">
      <alignment horizontal="center" vertical="center"/>
    </xf>
    <xf numFmtId="0" fontId="30" fillId="0" borderId="48" xfId="3" applyFont="1" applyBorder="1" applyAlignment="1">
      <alignment horizontal="center" vertical="center"/>
    </xf>
    <xf numFmtId="0" fontId="30" fillId="0" borderId="33" xfId="3" applyFont="1" applyBorder="1" applyAlignment="1">
      <alignment horizontal="center" vertical="center"/>
    </xf>
    <xf numFmtId="0" fontId="30" fillId="0" borderId="46" xfId="3" applyFont="1" applyBorder="1" applyAlignment="1">
      <alignment horizontal="center" vertical="center"/>
    </xf>
    <xf numFmtId="0" fontId="18" fillId="0" borderId="32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14" fontId="30" fillId="0" borderId="33" xfId="3" applyNumberFormat="1" applyFont="1" applyBorder="1" applyAlignment="1">
      <alignment horizontal="center" vertical="center"/>
    </xf>
    <xf numFmtId="14" fontId="30" fillId="0" borderId="46" xfId="3" applyNumberFormat="1" applyFont="1" applyBorder="1" applyAlignment="1">
      <alignment horizontal="center" vertical="center"/>
    </xf>
    <xf numFmtId="0" fontId="18" fillId="0" borderId="61" xfId="3" applyFont="1" applyBorder="1" applyAlignment="1">
      <alignment horizontal="left" vertical="center"/>
    </xf>
    <xf numFmtId="0" fontId="18" fillId="0" borderId="39" xfId="3" applyFont="1" applyBorder="1" applyAlignment="1">
      <alignment horizontal="left" vertical="center"/>
    </xf>
    <xf numFmtId="0" fontId="18" fillId="0" borderId="67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8" fillId="0" borderId="41" xfId="3" applyFont="1" applyBorder="1" applyAlignment="1">
      <alignment horizontal="left" vertical="center" wrapText="1"/>
    </xf>
    <xf numFmtId="0" fontId="18" fillId="0" borderId="42" xfId="3" applyFont="1" applyBorder="1" applyAlignment="1">
      <alignment horizontal="left" vertical="center" wrapText="1"/>
    </xf>
    <xf numFmtId="0" fontId="18" fillId="0" borderId="49" xfId="3" applyFont="1" applyBorder="1" applyAlignment="1">
      <alignment horizontal="left" vertical="center" wrapText="1"/>
    </xf>
    <xf numFmtId="0" fontId="18" fillId="0" borderId="55" xfId="3" applyFont="1" applyBorder="1" applyAlignment="1">
      <alignment horizontal="left" vertical="center"/>
    </xf>
    <xf numFmtId="0" fontId="18" fillId="0" borderId="56" xfId="3" applyFont="1" applyBorder="1" applyAlignment="1">
      <alignment horizontal="left" vertical="center"/>
    </xf>
    <xf numFmtId="0" fontId="18" fillId="0" borderId="60" xfId="3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9" fontId="30" fillId="0" borderId="40" xfId="3" applyNumberFormat="1" applyFont="1" applyBorder="1" applyAlignment="1">
      <alignment horizontal="left" vertical="center"/>
    </xf>
    <xf numFmtId="9" fontId="30" fillId="0" borderId="35" xfId="3" applyNumberFormat="1" applyFont="1" applyBorder="1" applyAlignment="1">
      <alignment horizontal="left" vertical="center"/>
    </xf>
    <xf numFmtId="9" fontId="30" fillId="0" borderId="47" xfId="3" applyNumberFormat="1" applyFont="1" applyBorder="1" applyAlignment="1">
      <alignment horizontal="left" vertical="center"/>
    </xf>
    <xf numFmtId="9" fontId="30" fillId="0" borderId="41" xfId="3" applyNumberFormat="1" applyFont="1" applyBorder="1" applyAlignment="1">
      <alignment horizontal="left" vertical="center"/>
    </xf>
    <xf numFmtId="9" fontId="30" fillId="0" borderId="42" xfId="3" applyNumberFormat="1" applyFont="1" applyBorder="1" applyAlignment="1">
      <alignment horizontal="left" vertical="center"/>
    </xf>
    <xf numFmtId="9" fontId="30" fillId="0" borderId="49" xfId="3" applyNumberFormat="1" applyFont="1" applyBorder="1" applyAlignment="1">
      <alignment horizontal="left" vertical="center"/>
    </xf>
    <xf numFmtId="0" fontId="29" fillId="0" borderId="55" xfId="3" applyFont="1" applyFill="1" applyBorder="1" applyAlignment="1">
      <alignment horizontal="left" vertical="center"/>
    </xf>
    <xf numFmtId="0" fontId="29" fillId="0" borderId="56" xfId="3" applyFont="1" applyFill="1" applyBorder="1" applyAlignment="1">
      <alignment horizontal="left" vertical="center"/>
    </xf>
    <xf numFmtId="0" fontId="29" fillId="0" borderId="60" xfId="3" applyFont="1" applyFill="1" applyBorder="1" applyAlignment="1">
      <alignment horizontal="left" vertical="center"/>
    </xf>
    <xf numFmtId="0" fontId="29" fillId="0" borderId="31" xfId="3" applyFont="1" applyFill="1" applyBorder="1" applyAlignment="1">
      <alignment horizontal="left" vertical="center"/>
    </xf>
    <xf numFmtId="0" fontId="29" fillId="0" borderId="24" xfId="3" applyFont="1" applyFill="1" applyBorder="1" applyAlignment="1">
      <alignment horizontal="left" vertical="center"/>
    </xf>
    <xf numFmtId="0" fontId="29" fillId="0" borderId="63" xfId="3" applyFont="1" applyFill="1" applyBorder="1" applyAlignment="1">
      <alignment horizontal="left" vertical="center"/>
    </xf>
    <xf numFmtId="0" fontId="29" fillId="0" borderId="42" xfId="3" applyFont="1" applyFill="1" applyBorder="1" applyAlignment="1">
      <alignment horizontal="left" vertical="center"/>
    </xf>
    <xf numFmtId="0" fontId="29" fillId="0" borderId="49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30" fillId="0" borderId="64" xfId="3" applyFont="1" applyFill="1" applyBorder="1" applyAlignment="1">
      <alignment horizontal="left" vertical="center"/>
    </xf>
    <xf numFmtId="0" fontId="30" fillId="0" borderId="65" xfId="3" applyFont="1" applyFill="1" applyBorder="1" applyAlignment="1">
      <alignment horizontal="left" vertical="center"/>
    </xf>
    <xf numFmtId="0" fontId="30" fillId="0" borderId="68" xfId="3" applyFont="1" applyFill="1" applyBorder="1" applyAlignment="1">
      <alignment horizontal="left" vertical="center"/>
    </xf>
    <xf numFmtId="0" fontId="30" fillId="0" borderId="38" xfId="3" applyFont="1" applyFill="1" applyBorder="1" applyAlignment="1">
      <alignment horizontal="left" vertical="center"/>
    </xf>
    <xf numFmtId="0" fontId="30" fillId="0" borderId="37" xfId="3" applyFont="1" applyFill="1" applyBorder="1" applyAlignment="1">
      <alignment horizontal="left" vertical="center"/>
    </xf>
    <xf numFmtId="0" fontId="30" fillId="0" borderId="48" xfId="3" applyFont="1" applyFill="1" applyBorder="1" applyAlignment="1">
      <alignment horizontal="left" vertical="center"/>
    </xf>
    <xf numFmtId="0" fontId="18" fillId="0" borderId="41" xfId="3" applyFont="1" applyFill="1" applyBorder="1" applyAlignment="1">
      <alignment horizontal="left" vertical="center"/>
    </xf>
    <xf numFmtId="0" fontId="18" fillId="0" borderId="42" xfId="3" applyFont="1" applyFill="1" applyBorder="1" applyAlignment="1">
      <alignment horizontal="left" vertical="center"/>
    </xf>
    <xf numFmtId="0" fontId="18" fillId="0" borderId="49" xfId="3" applyFont="1" applyFill="1" applyBorder="1" applyAlignment="1">
      <alignment horizontal="left" vertical="center"/>
    </xf>
    <xf numFmtId="0" fontId="36" fillId="0" borderId="53" xfId="3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30" fillId="0" borderId="66" xfId="3" applyFont="1" applyBorder="1" applyAlignment="1">
      <alignment horizontal="center" vertical="center"/>
    </xf>
    <xf numFmtId="0" fontId="30" fillId="0" borderId="67" xfId="3" applyFont="1" applyBorder="1" applyAlignment="1">
      <alignment horizontal="center" vertical="center"/>
    </xf>
    <xf numFmtId="0" fontId="30" fillId="0" borderId="61" xfId="3" applyFont="1" applyFill="1" applyBorder="1" applyAlignment="1">
      <alignment horizontal="left" vertical="center"/>
    </xf>
    <xf numFmtId="0" fontId="30" fillId="0" borderId="39" xfId="3" applyFont="1" applyFill="1" applyBorder="1" applyAlignment="1">
      <alignment horizontal="left" vertical="center"/>
    </xf>
    <xf numFmtId="0" fontId="30" fillId="0" borderId="67" xfId="3" applyFont="1" applyFill="1" applyBorder="1" applyAlignment="1">
      <alignment horizontal="left" vertical="center"/>
    </xf>
    <xf numFmtId="0" fontId="11" fillId="0" borderId="0" xfId="4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2" fillId="0" borderId="0" xfId="4" applyNumberFormat="1" applyFont="1" applyBorder="1" applyAlignment="1">
      <alignment horizontal="center"/>
    </xf>
    <xf numFmtId="0" fontId="0" fillId="0" borderId="10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0" xfId="3" applyNumberFormat="1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6" fillId="0" borderId="2" xfId="4" applyFont="1" applyFill="1" applyBorder="1" applyAlignment="1">
      <alignment horizontal="center" vertical="center"/>
    </xf>
    <xf numFmtId="0" fontId="16" fillId="0" borderId="2" xfId="4" applyNumberFormat="1" applyFont="1" applyFill="1" applyBorder="1" applyAlignment="1">
      <alignment horizontal="center" vertical="center"/>
    </xf>
    <xf numFmtId="0" fontId="16" fillId="0" borderId="2" xfId="4" applyFont="1" applyFill="1" applyBorder="1" applyAlignment="1" applyProtection="1">
      <alignment horizontal="center" vertical="center"/>
    </xf>
    <xf numFmtId="0" fontId="16" fillId="0" borderId="18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2" fillId="0" borderId="10" xfId="4" applyFont="1" applyBorder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16" xfId="4" applyFont="1" applyBorder="1" applyAlignment="1">
      <alignment horizontal="center"/>
    </xf>
    <xf numFmtId="0" fontId="32" fillId="0" borderId="28" xfId="3" applyFont="1" applyBorder="1" applyAlignment="1">
      <alignment horizontal="center" vertical="top"/>
    </xf>
    <xf numFmtId="9" fontId="30" fillId="0" borderId="24" xfId="3" applyNumberFormat="1" applyFont="1" applyBorder="1" applyAlignment="1">
      <alignment horizontal="center" vertical="center"/>
    </xf>
    <xf numFmtId="0" fontId="30" fillId="0" borderId="45" xfId="3" applyFont="1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  <xf numFmtId="0" fontId="18" fillId="0" borderId="24" xfId="3" applyFont="1" applyBorder="1" applyAlignment="1">
      <alignment horizontal="center" vertical="center"/>
    </xf>
    <xf numFmtId="0" fontId="18" fillId="0" borderId="45" xfId="3" applyFont="1" applyBorder="1" applyAlignment="1">
      <alignment horizontal="center" vertical="center"/>
    </xf>
    <xf numFmtId="0" fontId="30" fillId="0" borderId="31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left" vertical="center"/>
    </xf>
    <xf numFmtId="0" fontId="31" fillId="0" borderId="29" xfId="3" applyFont="1" applyBorder="1" applyAlignment="1">
      <alignment horizontal="left" vertical="center"/>
    </xf>
    <xf numFmtId="0" fontId="31" fillId="0" borderId="30" xfId="3" applyFont="1" applyBorder="1" applyAlignment="1">
      <alignment horizontal="left" vertical="center"/>
    </xf>
    <xf numFmtId="0" fontId="29" fillId="0" borderId="30" xfId="3" applyFont="1" applyBorder="1" applyAlignment="1">
      <alignment horizontal="left" vertical="center"/>
    </xf>
    <xf numFmtId="0" fontId="29" fillId="0" borderId="44" xfId="3" applyFont="1" applyBorder="1" applyAlignment="1">
      <alignment horizontal="left" vertical="center"/>
    </xf>
    <xf numFmtId="0" fontId="31" fillId="0" borderId="38" xfId="3" applyFont="1" applyBorder="1" applyAlignment="1">
      <alignment horizontal="left" vertical="center"/>
    </xf>
    <xf numFmtId="0" fontId="31" fillId="0" borderId="37" xfId="3" applyFont="1" applyBorder="1" applyAlignment="1">
      <alignment horizontal="left" vertical="center"/>
    </xf>
    <xf numFmtId="0" fontId="31" fillId="0" borderId="43" xfId="3" applyFont="1" applyBorder="1" applyAlignment="1">
      <alignment horizontal="left" vertical="center"/>
    </xf>
    <xf numFmtId="0" fontId="31" fillId="0" borderId="36" xfId="3" applyFont="1" applyBorder="1" applyAlignment="1">
      <alignment horizontal="left" vertical="center"/>
    </xf>
    <xf numFmtId="0" fontId="29" fillId="0" borderId="36" xfId="3" applyFont="1" applyBorder="1" applyAlignment="1">
      <alignment horizontal="left" vertical="center"/>
    </xf>
    <xf numFmtId="0" fontId="29" fillId="0" borderId="37" xfId="3" applyFont="1" applyBorder="1" applyAlignment="1">
      <alignment horizontal="left" vertical="center"/>
    </xf>
    <xf numFmtId="0" fontId="29" fillId="0" borderId="48" xfId="3" applyFont="1" applyBorder="1" applyAlignment="1">
      <alignment horizontal="left" vertical="center"/>
    </xf>
    <xf numFmtId="0" fontId="30" fillId="0" borderId="32" xfId="3" applyFont="1" applyBorder="1" applyAlignment="1">
      <alignment horizontal="left" vertical="center"/>
    </xf>
    <xf numFmtId="0" fontId="30" fillId="0" borderId="33" xfId="3" applyFont="1" applyBorder="1" applyAlignment="1">
      <alignment horizontal="left" vertical="center"/>
    </xf>
    <xf numFmtId="0" fontId="30" fillId="0" borderId="46" xfId="3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9" fillId="0" borderId="29" xfId="3" applyFont="1" applyFill="1" applyBorder="1" applyAlignment="1">
      <alignment horizontal="left" vertical="center"/>
    </xf>
    <xf numFmtId="0" fontId="29" fillId="0" borderId="30" xfId="3" applyFont="1" applyFill="1" applyBorder="1" applyAlignment="1">
      <alignment horizontal="left" vertical="center"/>
    </xf>
    <xf numFmtId="0" fontId="29" fillId="0" borderId="44" xfId="3" applyFont="1" applyFill="1" applyBorder="1" applyAlignment="1">
      <alignment horizontal="left" vertical="center"/>
    </xf>
    <xf numFmtId="0" fontId="29" fillId="0" borderId="24" xfId="3" applyFont="1" applyFill="1" applyBorder="1" applyAlignment="1">
      <alignment horizontal="center" vertical="center"/>
    </xf>
    <xf numFmtId="0" fontId="29" fillId="0" borderId="45" xfId="3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left" vertical="center"/>
    </xf>
    <xf numFmtId="0" fontId="30" fillId="0" borderId="24" xfId="3" applyFont="1" applyFill="1" applyBorder="1" applyAlignment="1">
      <alignment horizontal="left" vertical="center"/>
    </xf>
    <xf numFmtId="0" fontId="30" fillId="0" borderId="45" xfId="3" applyFont="1" applyFill="1" applyBorder="1" applyAlignment="1">
      <alignment horizontal="left" vertical="center"/>
    </xf>
    <xf numFmtId="0" fontId="18" fillId="0" borderId="32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9" fillId="0" borderId="24" xfId="3" applyFont="1" applyBorder="1" applyAlignment="1">
      <alignment horizontal="left" vertical="center"/>
    </xf>
    <xf numFmtId="0" fontId="29" fillId="0" borderId="45" xfId="3" applyFont="1" applyBorder="1" applyAlignment="1">
      <alignment horizontal="left" vertical="center"/>
    </xf>
    <xf numFmtId="0" fontId="19" fillId="0" borderId="0" xfId="3" applyFont="1" applyFill="1" applyBorder="1" applyAlignment="1">
      <alignment horizontal="left" vertical="center"/>
    </xf>
    <xf numFmtId="0" fontId="30" fillId="0" borderId="40" xfId="3" applyFont="1" applyFill="1" applyBorder="1" applyAlignment="1">
      <alignment horizontal="left" vertical="center"/>
    </xf>
    <xf numFmtId="0" fontId="30" fillId="0" borderId="35" xfId="3" applyFont="1" applyFill="1" applyBorder="1" applyAlignment="1">
      <alignment horizontal="left" vertical="center"/>
    </xf>
    <xf numFmtId="0" fontId="30" fillId="0" borderId="47" xfId="3" applyFont="1" applyFill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30" fillId="0" borderId="53" xfId="3" applyFont="1" applyBorder="1" applyAlignment="1">
      <alignment horizontal="center" vertical="center"/>
    </xf>
    <xf numFmtId="0" fontId="19" fillId="0" borderId="53" xfId="3" applyFont="1" applyBorder="1" applyAlignment="1">
      <alignment horizontal="center" vertical="center"/>
    </xf>
    <xf numFmtId="0" fontId="30" fillId="0" borderId="58" xfId="3" applyFont="1" applyBorder="1" applyAlignment="1">
      <alignment horizontal="center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53" xfId="3" applyFont="1" applyFill="1" applyBorder="1" applyAlignment="1">
      <alignment horizontal="left" vertical="center"/>
    </xf>
    <xf numFmtId="0" fontId="19" fillId="0" borderId="59" xfId="3" applyFont="1" applyFill="1" applyBorder="1" applyAlignment="1">
      <alignment horizontal="left" vertical="center"/>
    </xf>
    <xf numFmtId="0" fontId="19" fillId="0" borderId="55" xfId="3" applyFont="1" applyFill="1" applyBorder="1" applyAlignment="1">
      <alignment horizontal="center" vertical="center"/>
    </xf>
    <xf numFmtId="0" fontId="19" fillId="0" borderId="56" xfId="3" applyFont="1" applyFill="1" applyBorder="1" applyAlignment="1">
      <alignment horizontal="center" vertical="center"/>
    </xf>
    <xf numFmtId="0" fontId="19" fillId="0" borderId="60" xfId="3" applyFont="1" applyFill="1" applyBorder="1" applyAlignment="1">
      <alignment horizontal="center" vertical="center"/>
    </xf>
    <xf numFmtId="0" fontId="19" fillId="0" borderId="32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19" fillId="0" borderId="46" xfId="3" applyFont="1" applyFill="1" applyBorder="1" applyAlignment="1">
      <alignment horizontal="center" vertical="center"/>
    </xf>
    <xf numFmtId="0" fontId="27" fillId="0" borderId="53" xfId="3" applyFont="1" applyBorder="1" applyAlignment="1">
      <alignment horizontal="center" vertical="center"/>
    </xf>
    <xf numFmtId="0" fontId="27" fillId="0" borderId="58" xfId="3" applyFont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top"/>
    </xf>
    <xf numFmtId="0" fontId="30" fillId="0" borderId="30" xfId="3" applyFont="1" applyFill="1" applyBorder="1" applyAlignment="1">
      <alignment horizontal="center" vertical="center"/>
    </xf>
    <xf numFmtId="0" fontId="31" fillId="0" borderId="30" xfId="3" applyFont="1" applyFill="1" applyBorder="1" applyAlignment="1">
      <alignment horizontal="center" vertical="center"/>
    </xf>
    <xf numFmtId="0" fontId="31" fillId="0" borderId="44" xfId="3" applyFont="1" applyFill="1" applyBorder="1" applyAlignment="1">
      <alignment horizontal="center" vertical="center"/>
    </xf>
    <xf numFmtId="0" fontId="30" fillId="0" borderId="24" xfId="3" applyFont="1" applyFill="1" applyBorder="1" applyAlignment="1">
      <alignment horizontal="center" vertical="center"/>
    </xf>
    <xf numFmtId="58" fontId="31" fillId="0" borderId="24" xfId="3" applyNumberFormat="1" applyFont="1" applyFill="1" applyBorder="1" applyAlignment="1">
      <alignment horizontal="center" vertical="center"/>
    </xf>
    <xf numFmtId="0" fontId="31" fillId="0" borderId="24" xfId="3" applyFont="1" applyFill="1" applyBorder="1" applyAlignment="1">
      <alignment horizontal="center" vertical="center"/>
    </xf>
    <xf numFmtId="0" fontId="30" fillId="0" borderId="33" xfId="3" applyFont="1" applyFill="1" applyBorder="1" applyAlignment="1">
      <alignment horizontal="center" vertical="center"/>
    </xf>
    <xf numFmtId="0" fontId="29" fillId="0" borderId="33" xfId="3" applyFont="1" applyFill="1" applyBorder="1" applyAlignment="1">
      <alignment horizontal="left" vertical="center"/>
    </xf>
    <xf numFmtId="0" fontId="29" fillId="0" borderId="34" xfId="3" applyFont="1" applyFill="1" applyBorder="1" applyAlignment="1">
      <alignment horizontal="left" vertical="center"/>
    </xf>
    <xf numFmtId="0" fontId="29" fillId="0" borderId="35" xfId="3" applyFont="1" applyFill="1" applyBorder="1" applyAlignment="1">
      <alignment horizontal="left" vertical="center"/>
    </xf>
    <xf numFmtId="0" fontId="29" fillId="0" borderId="47" xfId="3" applyFont="1" applyFill="1" applyBorder="1" applyAlignment="1">
      <alignment horizontal="left" vertical="center"/>
    </xf>
    <xf numFmtId="0" fontId="31" fillId="0" borderId="36" xfId="3" applyFont="1" applyFill="1" applyBorder="1" applyAlignment="1">
      <alignment horizontal="center" vertical="center"/>
    </xf>
    <xf numFmtId="0" fontId="31" fillId="0" borderId="37" xfId="3" applyFont="1" applyFill="1" applyBorder="1" applyAlignment="1">
      <alignment horizontal="center" vertical="center"/>
    </xf>
    <xf numFmtId="0" fontId="31" fillId="0" borderId="48" xfId="3" applyFont="1" applyFill="1" applyBorder="1" applyAlignment="1">
      <alignment horizontal="center" vertical="center"/>
    </xf>
    <xf numFmtId="0" fontId="18" fillId="0" borderId="38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8" fillId="0" borderId="48" xfId="3" applyFont="1" applyFill="1" applyBorder="1" applyAlignment="1">
      <alignment horizontal="left" vertical="center"/>
    </xf>
    <xf numFmtId="0" fontId="29" fillId="0" borderId="45" xfId="3" applyFont="1" applyFill="1" applyBorder="1" applyAlignment="1">
      <alignment horizontal="left" vertical="center"/>
    </xf>
    <xf numFmtId="0" fontId="31" fillId="0" borderId="31" xfId="3" applyFont="1" applyFill="1" applyBorder="1" applyAlignment="1">
      <alignment horizontal="left" vertical="center"/>
    </xf>
    <xf numFmtId="0" fontId="31" fillId="0" borderId="24" xfId="3" applyFont="1" applyFill="1" applyBorder="1" applyAlignment="1">
      <alignment horizontal="left" vertical="center"/>
    </xf>
    <xf numFmtId="0" fontId="31" fillId="0" borderId="45" xfId="3" applyFont="1" applyFill="1" applyBorder="1" applyAlignment="1">
      <alignment horizontal="left" vertical="center"/>
    </xf>
    <xf numFmtId="0" fontId="31" fillId="0" borderId="38" xfId="3" applyFont="1" applyFill="1" applyBorder="1" applyAlignment="1">
      <alignment horizontal="left" vertical="center"/>
    </xf>
    <xf numFmtId="0" fontId="31" fillId="0" borderId="37" xfId="3" applyFont="1" applyFill="1" applyBorder="1" applyAlignment="1">
      <alignment horizontal="left" vertical="center"/>
    </xf>
    <xf numFmtId="0" fontId="31" fillId="0" borderId="48" xfId="3" applyFont="1" applyFill="1" applyBorder="1" applyAlignment="1">
      <alignment horizontal="left" vertical="center"/>
    </xf>
    <xf numFmtId="0" fontId="31" fillId="0" borderId="31" xfId="3" applyFont="1" applyFill="1" applyBorder="1" applyAlignment="1">
      <alignment horizontal="left" vertical="center" wrapText="1"/>
    </xf>
    <xf numFmtId="0" fontId="31" fillId="0" borderId="24" xfId="3" applyFont="1" applyFill="1" applyBorder="1" applyAlignment="1">
      <alignment horizontal="left" vertical="center" wrapText="1"/>
    </xf>
    <xf numFmtId="0" fontId="31" fillId="0" borderId="45" xfId="3" applyFont="1" applyFill="1" applyBorder="1" applyAlignment="1">
      <alignment horizontal="left" vertical="center" wrapText="1"/>
    </xf>
    <xf numFmtId="0" fontId="27" fillId="0" borderId="33" xfId="3" applyFill="1" applyBorder="1" applyAlignment="1">
      <alignment horizontal="center" vertical="center"/>
    </xf>
    <xf numFmtId="0" fontId="27" fillId="0" borderId="46" xfId="3" applyFill="1" applyBorder="1" applyAlignment="1">
      <alignment horizontal="center" vertical="center"/>
    </xf>
    <xf numFmtId="0" fontId="29" fillId="0" borderId="39" xfId="3" applyFont="1" applyFill="1" applyBorder="1" applyAlignment="1">
      <alignment horizontal="center" vertical="center"/>
    </xf>
    <xf numFmtId="0" fontId="29" fillId="0" borderId="40" xfId="3" applyFont="1" applyFill="1" applyBorder="1" applyAlignment="1">
      <alignment horizontal="left" vertical="center"/>
    </xf>
    <xf numFmtId="0" fontId="27" fillId="0" borderId="38" xfId="3" applyFont="1" applyFill="1" applyBorder="1" applyAlignment="1">
      <alignment horizontal="left" vertical="center"/>
    </xf>
    <xf numFmtId="0" fontId="27" fillId="0" borderId="37" xfId="3" applyFont="1" applyFill="1" applyBorder="1" applyAlignment="1">
      <alignment horizontal="left" vertical="center"/>
    </xf>
    <xf numFmtId="0" fontId="27" fillId="0" borderId="48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31" fillId="0" borderId="41" xfId="3" applyFont="1" applyFill="1" applyBorder="1" applyAlignment="1">
      <alignment horizontal="left" vertical="center"/>
    </xf>
    <xf numFmtId="0" fontId="31" fillId="0" borderId="42" xfId="3" applyFont="1" applyFill="1" applyBorder="1" applyAlignment="1">
      <alignment horizontal="left" vertical="center"/>
    </xf>
    <xf numFmtId="0" fontId="31" fillId="0" borderId="49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44" xfId="3" applyFont="1" applyFill="1" applyBorder="1" applyAlignment="1">
      <alignment horizontal="left" vertical="center"/>
    </xf>
    <xf numFmtId="0" fontId="29" fillId="0" borderId="36" xfId="3" applyFont="1" applyFill="1" applyBorder="1" applyAlignment="1">
      <alignment horizontal="left" vertical="center"/>
    </xf>
    <xf numFmtId="0" fontId="29" fillId="0" borderId="43" xfId="3" applyFont="1" applyFill="1" applyBorder="1" applyAlignment="1">
      <alignment horizontal="left" vertical="center"/>
    </xf>
    <xf numFmtId="0" fontId="31" fillId="0" borderId="33" xfId="3" applyFont="1" applyFill="1" applyBorder="1" applyAlignment="1">
      <alignment horizontal="center" vertical="center"/>
    </xf>
    <xf numFmtId="0" fontId="29" fillId="0" borderId="33" xfId="3" applyFont="1" applyFill="1" applyBorder="1" applyAlignment="1">
      <alignment horizontal="center" vertical="center"/>
    </xf>
    <xf numFmtId="0" fontId="31" fillId="0" borderId="4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center"/>
    </xf>
    <xf numFmtId="0" fontId="12" fillId="3" borderId="0" xfId="4" applyFont="1" applyFill="1" applyBorder="1" applyAlignment="1">
      <alignment horizontal="center"/>
    </xf>
    <xf numFmtId="0" fontId="12" fillId="3" borderId="0" xfId="4" applyNumberFormat="1" applyFont="1" applyFill="1" applyBorder="1" applyAlignment="1">
      <alignment horizontal="center"/>
    </xf>
    <xf numFmtId="0" fontId="13" fillId="3" borderId="9" xfId="3" applyFont="1" applyFill="1" applyBorder="1" applyAlignment="1">
      <alignment horizontal="left" vertical="center"/>
    </xf>
    <xf numFmtId="0" fontId="0" fillId="3" borderId="10" xfId="3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vertical="center"/>
    </xf>
    <xf numFmtId="0" fontId="14" fillId="3" borderId="10" xfId="3" applyFont="1" applyFill="1" applyBorder="1" applyAlignment="1">
      <alignment horizontal="center" vertical="center"/>
    </xf>
    <xf numFmtId="0" fontId="14" fillId="3" borderId="10" xfId="3" applyNumberFormat="1" applyFont="1" applyFill="1" applyBorder="1" applyAlignment="1">
      <alignment horizontal="center" vertical="center"/>
    </xf>
    <xf numFmtId="0" fontId="12" fillId="3" borderId="10" xfId="4" applyFont="1" applyFill="1" applyBorder="1" applyAlignment="1">
      <alignment horizontal="center"/>
    </xf>
    <xf numFmtId="0" fontId="13" fillId="3" borderId="10" xfId="3" applyFont="1" applyFill="1" applyBorder="1" applyAlignment="1">
      <alignment horizontal="left" vertical="center"/>
    </xf>
    <xf numFmtId="0" fontId="12" fillId="3" borderId="10" xfId="3" applyFont="1" applyFill="1" applyBorder="1" applyAlignment="1">
      <alignment horizontal="center" vertical="center"/>
    </xf>
    <xf numFmtId="0" fontId="12" fillId="3" borderId="17" xfId="3" applyFont="1" applyFill="1" applyBorder="1" applyAlignment="1">
      <alignment horizontal="center" vertical="center"/>
    </xf>
    <xf numFmtId="0" fontId="15" fillId="3" borderId="11" xfId="4" applyFont="1" applyFill="1" applyBorder="1" applyAlignment="1" applyProtection="1">
      <alignment horizontal="center" vertical="center"/>
    </xf>
    <xf numFmtId="0" fontId="16" fillId="3" borderId="2" xfId="4" applyFont="1" applyFill="1" applyBorder="1" applyAlignment="1">
      <alignment horizontal="center" vertical="center"/>
    </xf>
    <xf numFmtId="0" fontId="16" fillId="3" borderId="2" xfId="4" applyNumberFormat="1" applyFont="1" applyFill="1" applyBorder="1" applyAlignment="1">
      <alignment horizontal="center" vertical="center"/>
    </xf>
    <xf numFmtId="0" fontId="12" fillId="3" borderId="2" xfId="4" applyFont="1" applyFill="1" applyBorder="1" applyAlignment="1">
      <alignment horizontal="center"/>
    </xf>
    <xf numFmtId="0" fontId="16" fillId="3" borderId="2" xfId="4" applyFont="1" applyFill="1" applyBorder="1" applyAlignment="1" applyProtection="1">
      <alignment horizontal="center" vertical="center"/>
    </xf>
    <xf numFmtId="0" fontId="16" fillId="3" borderId="18" xfId="4" applyFont="1" applyFill="1" applyBorder="1" applyAlignment="1" applyProtection="1">
      <alignment horizontal="center" vertical="center"/>
    </xf>
    <xf numFmtId="0" fontId="50" fillId="3" borderId="2" xfId="0" applyFont="1" applyFill="1" applyBorder="1" applyAlignment="1">
      <alignment horizontal="center" vertical="center"/>
    </xf>
    <xf numFmtId="179" fontId="25" fillId="3" borderId="2" xfId="0" applyNumberFormat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4" fillId="3" borderId="2" xfId="0" applyFont="1" applyFill="1" applyBorder="1" applyAlignment="1">
      <alignment horizontal="center" vertical="center"/>
    </xf>
    <xf numFmtId="0" fontId="53" fillId="3" borderId="2" xfId="0" applyFont="1" applyFill="1" applyBorder="1" applyAlignment="1">
      <alignment horizontal="center" vertical="center"/>
    </xf>
    <xf numFmtId="0" fontId="52" fillId="3" borderId="2" xfId="3" applyFont="1" applyFill="1" applyBorder="1" applyAlignment="1">
      <alignment horizontal="center" vertical="center"/>
    </xf>
    <xf numFmtId="0" fontId="12" fillId="3" borderId="0" xfId="4" applyFont="1" applyFill="1"/>
    <xf numFmtId="0" fontId="12" fillId="3" borderId="16" xfId="4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 vertical="center"/>
    </xf>
    <xf numFmtId="0" fontId="22" fillId="3" borderId="0" xfId="0" applyNumberFormat="1" applyFont="1" applyFill="1" applyBorder="1" applyAlignment="1">
      <alignment horizontal="center" vertical="center"/>
    </xf>
    <xf numFmtId="0" fontId="23" fillId="3" borderId="0" xfId="2" applyNumberFormat="1" applyFont="1" applyFill="1" applyBorder="1" applyAlignment="1">
      <alignment horizontal="center" vertical="center"/>
    </xf>
    <xf numFmtId="180" fontId="22" fillId="3" borderId="0" xfId="0" applyNumberFormat="1" applyFont="1" applyFill="1" applyBorder="1" applyAlignment="1">
      <alignment horizontal="center" vertical="center"/>
    </xf>
    <xf numFmtId="0" fontId="14" fillId="3" borderId="0" xfId="4" applyFont="1" applyFill="1"/>
    <xf numFmtId="0" fontId="12" fillId="3" borderId="0" xfId="4" applyNumberFormat="1" applyFont="1" applyFill="1"/>
    <xf numFmtId="0" fontId="16" fillId="3" borderId="0" xfId="4" applyFont="1" applyFill="1"/>
    <xf numFmtId="14" fontId="16" fillId="3" borderId="0" xfId="4" applyNumberFormat="1" applyFont="1" applyFill="1"/>
    <xf numFmtId="49" fontId="56" fillId="3" borderId="21" xfId="5" applyNumberFormat="1" applyFont="1" applyFill="1" applyBorder="1" applyAlignment="1">
      <alignment horizontal="center" vertical="center"/>
    </xf>
    <xf numFmtId="49" fontId="56" fillId="3" borderId="24" xfId="5" applyNumberFormat="1" applyFont="1" applyFill="1" applyBorder="1" applyAlignment="1">
      <alignment horizontal="center" vertical="center"/>
    </xf>
    <xf numFmtId="49" fontId="57" fillId="3" borderId="26" xfId="4" applyNumberFormat="1" applyFont="1" applyFill="1" applyBorder="1" applyAlignment="1">
      <alignment horizontal="center"/>
    </xf>
    <xf numFmtId="0" fontId="57" fillId="3" borderId="0" xfId="4" applyFont="1" applyFill="1"/>
    <xf numFmtId="0" fontId="48" fillId="3" borderId="10" xfId="3" applyFont="1" applyFill="1" applyBorder="1" applyAlignment="1">
      <alignment horizontal="center" vertical="center"/>
    </xf>
  </cellXfs>
  <cellStyles count="8">
    <cellStyle name="常规" xfId="0" builtinId="0"/>
    <cellStyle name="常规 11" xfId="7" xr:uid="{00000000-0005-0000-0000-000037000000}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checked="Checked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4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4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4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4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4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4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4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4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4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4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4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4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4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4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4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4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4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4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4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4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4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4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4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4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4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4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4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4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4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4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4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4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4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4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4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2</xdr:col>
      <xdr:colOff>482600</xdr:colOff>
      <xdr:row>13</xdr:row>
      <xdr:rowOff>0</xdr:rowOff>
    </xdr:from>
    <xdr:to>
      <xdr:col>8</xdr:col>
      <xdr:colOff>314960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070100" y="252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314960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019300" y="18002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314960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1943100" y="18002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314960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070100" y="198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314960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070100" y="252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6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6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6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6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6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6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6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6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6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6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6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6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6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6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6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6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6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6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6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6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6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6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314325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6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6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6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6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6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6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6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6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6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6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6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6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6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6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6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6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6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79" Type="http://schemas.openxmlformats.org/officeDocument/2006/relationships/ctrlProp" Target="../ctrlProps/ctrlProp178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80" Type="http://schemas.openxmlformats.org/officeDocument/2006/relationships/ctrlProp" Target="../ctrlProps/ctrlProp179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3"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64" customWidth="1"/>
    <col min="3" max="3" width="10.125" customWidth="1"/>
  </cols>
  <sheetData>
    <row r="1" spans="1:2" ht="21" customHeight="1">
      <c r="A1" s="165"/>
      <c r="B1" s="166" t="s">
        <v>0</v>
      </c>
    </row>
    <row r="2" spans="1:2">
      <c r="A2" s="9">
        <v>1</v>
      </c>
      <c r="B2" s="167" t="s">
        <v>1</v>
      </c>
    </row>
    <row r="3" spans="1:2">
      <c r="A3" s="9">
        <v>2</v>
      </c>
      <c r="B3" s="167" t="s">
        <v>2</v>
      </c>
    </row>
    <row r="4" spans="1:2">
      <c r="A4" s="9">
        <v>3</v>
      </c>
      <c r="B4" s="167" t="s">
        <v>3</v>
      </c>
    </row>
    <row r="5" spans="1:2">
      <c r="A5" s="9">
        <v>4</v>
      </c>
      <c r="B5" s="167" t="s">
        <v>4</v>
      </c>
    </row>
    <row r="6" spans="1:2">
      <c r="A6" s="9">
        <v>5</v>
      </c>
      <c r="B6" s="167" t="s">
        <v>5</v>
      </c>
    </row>
    <row r="7" spans="1:2">
      <c r="A7" s="9">
        <v>6</v>
      </c>
      <c r="B7" s="167" t="s">
        <v>6</v>
      </c>
    </row>
    <row r="8" spans="1:2" s="163" customFormat="1" ht="15" customHeight="1">
      <c r="A8" s="168">
        <v>7</v>
      </c>
      <c r="B8" s="169" t="s">
        <v>7</v>
      </c>
    </row>
    <row r="9" spans="1:2" ht="18.95" customHeight="1">
      <c r="A9" s="165"/>
      <c r="B9" s="170" t="s">
        <v>8</v>
      </c>
    </row>
    <row r="10" spans="1:2" ht="15.95" customHeight="1">
      <c r="A10" s="9">
        <v>1</v>
      </c>
      <c r="B10" s="171" t="s">
        <v>9</v>
      </c>
    </row>
    <row r="11" spans="1:2">
      <c r="A11" s="9">
        <v>2</v>
      </c>
      <c r="B11" s="167" t="s">
        <v>10</v>
      </c>
    </row>
    <row r="12" spans="1:2">
      <c r="A12" s="9">
        <v>3</v>
      </c>
      <c r="B12" s="169" t="s">
        <v>11</v>
      </c>
    </row>
    <row r="13" spans="1:2">
      <c r="A13" s="9">
        <v>4</v>
      </c>
      <c r="B13" s="167" t="s">
        <v>12</v>
      </c>
    </row>
    <row r="14" spans="1:2">
      <c r="A14" s="9">
        <v>5</v>
      </c>
      <c r="B14" s="167" t="s">
        <v>13</v>
      </c>
    </row>
    <row r="15" spans="1:2">
      <c r="A15" s="9">
        <v>6</v>
      </c>
      <c r="B15" s="167" t="s">
        <v>14</v>
      </c>
    </row>
    <row r="16" spans="1:2">
      <c r="A16" s="9">
        <v>7</v>
      </c>
      <c r="B16" s="167" t="s">
        <v>15</v>
      </c>
    </row>
    <row r="17" spans="1:2">
      <c r="A17" s="9">
        <v>8</v>
      </c>
      <c r="B17" s="167" t="s">
        <v>16</v>
      </c>
    </row>
    <row r="18" spans="1:2">
      <c r="A18" s="9">
        <v>9</v>
      </c>
      <c r="B18" s="167" t="s">
        <v>17</v>
      </c>
    </row>
    <row r="19" spans="1:2">
      <c r="A19" s="9"/>
      <c r="B19" s="167"/>
    </row>
    <row r="20" spans="1:2" ht="20.25">
      <c r="A20" s="165"/>
      <c r="B20" s="166" t="s">
        <v>18</v>
      </c>
    </row>
    <row r="21" spans="1:2">
      <c r="A21" s="9">
        <v>1</v>
      </c>
      <c r="B21" s="172" t="s">
        <v>19</v>
      </c>
    </row>
    <row r="22" spans="1:2">
      <c r="A22" s="9">
        <v>2</v>
      </c>
      <c r="B22" s="167" t="s">
        <v>20</v>
      </c>
    </row>
    <row r="23" spans="1:2">
      <c r="A23" s="9">
        <v>3</v>
      </c>
      <c r="B23" s="167" t="s">
        <v>21</v>
      </c>
    </row>
    <row r="24" spans="1:2">
      <c r="A24" s="9">
        <v>4</v>
      </c>
      <c r="B24" s="167" t="s">
        <v>22</v>
      </c>
    </row>
    <row r="25" spans="1:2">
      <c r="A25" s="9">
        <v>5</v>
      </c>
      <c r="B25" s="167" t="s">
        <v>23</v>
      </c>
    </row>
    <row r="26" spans="1:2">
      <c r="A26" s="9">
        <v>6</v>
      </c>
      <c r="B26" s="167" t="s">
        <v>24</v>
      </c>
    </row>
    <row r="27" spans="1:2">
      <c r="A27" s="9">
        <v>7</v>
      </c>
      <c r="B27" s="167" t="s">
        <v>25</v>
      </c>
    </row>
    <row r="28" spans="1:2">
      <c r="A28" s="9"/>
      <c r="B28" s="167"/>
    </row>
    <row r="29" spans="1:2" ht="20.25">
      <c r="A29" s="165"/>
      <c r="B29" s="166" t="s">
        <v>26</v>
      </c>
    </row>
    <row r="30" spans="1:2">
      <c r="A30" s="9">
        <v>1</v>
      </c>
      <c r="B30" s="172" t="s">
        <v>27</v>
      </c>
    </row>
    <row r="31" spans="1:2">
      <c r="A31" s="9">
        <v>2</v>
      </c>
      <c r="B31" s="167" t="s">
        <v>28</v>
      </c>
    </row>
    <row r="32" spans="1:2">
      <c r="A32" s="9">
        <v>3</v>
      </c>
      <c r="B32" s="167" t="s">
        <v>29</v>
      </c>
    </row>
    <row r="33" spans="1:2" ht="28.5">
      <c r="A33" s="9">
        <v>4</v>
      </c>
      <c r="B33" s="167" t="s">
        <v>30</v>
      </c>
    </row>
    <row r="34" spans="1:2">
      <c r="A34" s="9">
        <v>5</v>
      </c>
      <c r="B34" s="167" t="s">
        <v>31</v>
      </c>
    </row>
    <row r="35" spans="1:2">
      <c r="A35" s="9">
        <v>6</v>
      </c>
      <c r="B35" s="167" t="s">
        <v>32</v>
      </c>
    </row>
    <row r="36" spans="1:2">
      <c r="A36" s="9">
        <v>7</v>
      </c>
      <c r="B36" s="167" t="s">
        <v>33</v>
      </c>
    </row>
    <row r="37" spans="1:2">
      <c r="A37" s="9"/>
      <c r="B37" s="167"/>
    </row>
    <row r="39" spans="1:2">
      <c r="A39" s="173" t="s">
        <v>34</v>
      </c>
      <c r="B39" s="174"/>
    </row>
  </sheetData>
  <phoneticPr fontId="5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8" sqref="D18"/>
    </sheetView>
  </sheetViews>
  <sheetFormatPr defaultColWidth="9" defaultRowHeight="14.25"/>
  <cols>
    <col min="1" max="2" width="7" customWidth="1"/>
    <col min="3" max="3" width="13.7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7" t="s">
        <v>241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>
      <c r="A2" s="386" t="s">
        <v>219</v>
      </c>
      <c r="B2" s="387" t="s">
        <v>224</v>
      </c>
      <c r="C2" s="387" t="s">
        <v>220</v>
      </c>
      <c r="D2" s="387" t="s">
        <v>221</v>
      </c>
      <c r="E2" s="387" t="s">
        <v>222</v>
      </c>
      <c r="F2" s="387" t="s">
        <v>223</v>
      </c>
      <c r="G2" s="386" t="s">
        <v>242</v>
      </c>
      <c r="H2" s="386"/>
      <c r="I2" s="386" t="s">
        <v>243</v>
      </c>
      <c r="J2" s="386"/>
      <c r="K2" s="393" t="s">
        <v>244</v>
      </c>
      <c r="L2" s="395" t="s">
        <v>245</v>
      </c>
      <c r="M2" s="397" t="s">
        <v>246</v>
      </c>
    </row>
    <row r="3" spans="1:13" s="1" customFormat="1" ht="16.5">
      <c r="A3" s="386"/>
      <c r="B3" s="388"/>
      <c r="C3" s="388"/>
      <c r="D3" s="388"/>
      <c r="E3" s="388"/>
      <c r="F3" s="388"/>
      <c r="G3" s="3" t="s">
        <v>247</v>
      </c>
      <c r="H3" s="3" t="s">
        <v>248</v>
      </c>
      <c r="I3" s="3" t="s">
        <v>247</v>
      </c>
      <c r="J3" s="3" t="s">
        <v>248</v>
      </c>
      <c r="K3" s="394"/>
      <c r="L3" s="396"/>
      <c r="M3" s="398"/>
    </row>
    <row r="4" spans="1:13">
      <c r="A4" s="9">
        <v>1</v>
      </c>
      <c r="B4" s="9" t="s">
        <v>236</v>
      </c>
      <c r="C4" s="7">
        <v>5280</v>
      </c>
      <c r="D4" s="7" t="s">
        <v>235</v>
      </c>
      <c r="E4" s="7" t="s">
        <v>110</v>
      </c>
      <c r="F4" s="7" t="s">
        <v>62</v>
      </c>
      <c r="G4" s="23">
        <v>1</v>
      </c>
      <c r="H4" s="23">
        <v>0</v>
      </c>
      <c r="I4" s="23">
        <v>2</v>
      </c>
      <c r="J4" s="23">
        <v>1</v>
      </c>
      <c r="K4" s="24"/>
      <c r="L4" s="7" t="s">
        <v>249</v>
      </c>
      <c r="M4" s="7" t="s">
        <v>237</v>
      </c>
    </row>
    <row r="5" spans="1:13">
      <c r="A5" s="9">
        <v>2</v>
      </c>
      <c r="B5" s="9" t="s">
        <v>236</v>
      </c>
      <c r="C5" s="7">
        <v>5270</v>
      </c>
      <c r="D5" s="7" t="s">
        <v>235</v>
      </c>
      <c r="E5" s="7" t="s">
        <v>109</v>
      </c>
      <c r="F5" s="7" t="s">
        <v>62</v>
      </c>
      <c r="G5" s="23">
        <v>1</v>
      </c>
      <c r="H5" s="23">
        <v>0</v>
      </c>
      <c r="I5" s="23">
        <v>2</v>
      </c>
      <c r="J5" s="23">
        <v>1</v>
      </c>
      <c r="K5" s="24"/>
      <c r="L5" s="7" t="s">
        <v>249</v>
      </c>
      <c r="M5" s="7" t="s">
        <v>237</v>
      </c>
    </row>
    <row r="6" spans="1:13">
      <c r="A6" s="9"/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9"/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2" customFormat="1" ht="18.75">
      <c r="A12" s="389" t="s">
        <v>238</v>
      </c>
      <c r="B12" s="390"/>
      <c r="C12" s="390"/>
      <c r="D12" s="390"/>
      <c r="E12" s="391"/>
      <c r="F12" s="381"/>
      <c r="G12" s="383"/>
      <c r="H12" s="389" t="s">
        <v>239</v>
      </c>
      <c r="I12" s="390"/>
      <c r="J12" s="390"/>
      <c r="K12" s="391"/>
      <c r="L12" s="378"/>
      <c r="M12" s="380"/>
    </row>
    <row r="13" spans="1:13" ht="16.5">
      <c r="A13" s="392" t="s">
        <v>250</v>
      </c>
      <c r="B13" s="392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1" type="noConversion"/>
  <dataValidations count="1">
    <dataValidation type="list" allowBlank="1" showInputMessage="1" showErrorMessage="1" sqref="M1:M13 M14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sqref="A1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9" t="s">
        <v>251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1" customFormat="1" ht="15.95" customHeight="1">
      <c r="A2" s="387" t="s">
        <v>252</v>
      </c>
      <c r="B2" s="387" t="s">
        <v>224</v>
      </c>
      <c r="C2" s="387" t="s">
        <v>220</v>
      </c>
      <c r="D2" s="387" t="s">
        <v>221</v>
      </c>
      <c r="E2" s="387" t="s">
        <v>222</v>
      </c>
      <c r="F2" s="387" t="s">
        <v>223</v>
      </c>
      <c r="G2" s="400" t="s">
        <v>253</v>
      </c>
      <c r="H2" s="401"/>
      <c r="I2" s="402"/>
      <c r="J2" s="400" t="s">
        <v>254</v>
      </c>
      <c r="K2" s="401"/>
      <c r="L2" s="402"/>
      <c r="M2" s="400" t="s">
        <v>255</v>
      </c>
      <c r="N2" s="401"/>
      <c r="O2" s="402"/>
      <c r="P2" s="400" t="s">
        <v>256</v>
      </c>
      <c r="Q2" s="401"/>
      <c r="R2" s="402"/>
      <c r="S2" s="401" t="s">
        <v>257</v>
      </c>
      <c r="T2" s="401"/>
      <c r="U2" s="402"/>
      <c r="V2" s="420" t="s">
        <v>258</v>
      </c>
      <c r="W2" s="420" t="s">
        <v>233</v>
      </c>
    </row>
    <row r="3" spans="1:23" s="1" customFormat="1" ht="16.5">
      <c r="A3" s="388"/>
      <c r="B3" s="415"/>
      <c r="C3" s="415"/>
      <c r="D3" s="415"/>
      <c r="E3" s="415"/>
      <c r="F3" s="415"/>
      <c r="G3" s="3" t="s">
        <v>259</v>
      </c>
      <c r="H3" s="3" t="s">
        <v>67</v>
      </c>
      <c r="I3" s="3" t="s">
        <v>224</v>
      </c>
      <c r="J3" s="3" t="s">
        <v>259</v>
      </c>
      <c r="K3" s="3" t="s">
        <v>67</v>
      </c>
      <c r="L3" s="3" t="s">
        <v>224</v>
      </c>
      <c r="M3" s="3" t="s">
        <v>259</v>
      </c>
      <c r="N3" s="3" t="s">
        <v>67</v>
      </c>
      <c r="O3" s="3" t="s">
        <v>224</v>
      </c>
      <c r="P3" s="3" t="s">
        <v>259</v>
      </c>
      <c r="Q3" s="3" t="s">
        <v>67</v>
      </c>
      <c r="R3" s="3" t="s">
        <v>224</v>
      </c>
      <c r="S3" s="3" t="s">
        <v>259</v>
      </c>
      <c r="T3" s="3" t="s">
        <v>67</v>
      </c>
      <c r="U3" s="3" t="s">
        <v>224</v>
      </c>
      <c r="V3" s="421"/>
      <c r="W3" s="421"/>
    </row>
    <row r="4" spans="1:23">
      <c r="A4" s="410" t="s">
        <v>260</v>
      </c>
      <c r="B4" s="413"/>
      <c r="C4" s="413"/>
      <c r="D4" s="413"/>
      <c r="E4" s="413"/>
      <c r="F4" s="417" t="s">
        <v>261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1"/>
      <c r="B5" s="416"/>
      <c r="C5" s="416"/>
      <c r="D5" s="416"/>
      <c r="E5" s="416"/>
      <c r="F5" s="418"/>
      <c r="G5" s="400" t="s">
        <v>262</v>
      </c>
      <c r="H5" s="401"/>
      <c r="I5" s="402"/>
      <c r="J5" s="400" t="s">
        <v>263</v>
      </c>
      <c r="K5" s="401"/>
      <c r="L5" s="402"/>
      <c r="M5" s="400" t="s">
        <v>264</v>
      </c>
      <c r="N5" s="401"/>
      <c r="O5" s="402"/>
      <c r="P5" s="400" t="s">
        <v>265</v>
      </c>
      <c r="Q5" s="401"/>
      <c r="R5" s="402"/>
      <c r="S5" s="401" t="s">
        <v>266</v>
      </c>
      <c r="T5" s="401"/>
      <c r="U5" s="402"/>
      <c r="V5" s="6"/>
      <c r="W5" s="6"/>
    </row>
    <row r="6" spans="1:23" ht="16.5">
      <c r="A6" s="411"/>
      <c r="B6" s="416"/>
      <c r="C6" s="416"/>
      <c r="D6" s="416"/>
      <c r="E6" s="416"/>
      <c r="F6" s="418"/>
      <c r="G6" s="3" t="s">
        <v>259</v>
      </c>
      <c r="H6" s="3" t="s">
        <v>67</v>
      </c>
      <c r="I6" s="3" t="s">
        <v>224</v>
      </c>
      <c r="J6" s="3" t="s">
        <v>259</v>
      </c>
      <c r="K6" s="3" t="s">
        <v>67</v>
      </c>
      <c r="L6" s="3" t="s">
        <v>224</v>
      </c>
      <c r="M6" s="3" t="s">
        <v>259</v>
      </c>
      <c r="N6" s="3" t="s">
        <v>67</v>
      </c>
      <c r="O6" s="3" t="s">
        <v>224</v>
      </c>
      <c r="P6" s="3" t="s">
        <v>259</v>
      </c>
      <c r="Q6" s="3" t="s">
        <v>67</v>
      </c>
      <c r="R6" s="3" t="s">
        <v>224</v>
      </c>
      <c r="S6" s="3" t="s">
        <v>259</v>
      </c>
      <c r="T6" s="3" t="s">
        <v>67</v>
      </c>
      <c r="U6" s="3" t="s">
        <v>224</v>
      </c>
      <c r="V6" s="6"/>
      <c r="W6" s="6"/>
    </row>
    <row r="7" spans="1:23">
      <c r="A7" s="412"/>
      <c r="B7" s="414"/>
      <c r="C7" s="414"/>
      <c r="D7" s="414"/>
      <c r="E7" s="414"/>
      <c r="F7" s="41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3" t="s">
        <v>267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3" t="s">
        <v>268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3" t="s">
        <v>269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4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3" t="s">
        <v>270</v>
      </c>
      <c r="B14" s="413"/>
      <c r="C14" s="413"/>
      <c r="D14" s="413"/>
      <c r="E14" s="413"/>
      <c r="F14" s="413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spans="1:23">
      <c r="A15" s="414"/>
      <c r="B15" s="414"/>
      <c r="C15" s="414"/>
      <c r="D15" s="414"/>
      <c r="E15" s="414"/>
      <c r="F15" s="414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3" s="2" customFormat="1" ht="18.75">
      <c r="A17" s="403" t="s">
        <v>271</v>
      </c>
      <c r="B17" s="404"/>
      <c r="C17" s="404"/>
      <c r="D17" s="404"/>
      <c r="E17" s="405"/>
      <c r="F17" s="406"/>
      <c r="G17" s="407"/>
      <c r="H17" s="21"/>
      <c r="I17" s="21"/>
      <c r="J17" s="403" t="s">
        <v>272</v>
      </c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5"/>
      <c r="V17" s="20"/>
      <c r="W17" s="22"/>
    </row>
    <row r="18" spans="1:23" ht="16.5">
      <c r="A18" s="408" t="s">
        <v>273</v>
      </c>
      <c r="B18" s="408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1" type="noConversion"/>
  <dataValidations count="1">
    <dataValidation type="list" allowBlank="1" showInputMessage="1" showErrorMessage="1" sqref="W1 W4:W18 W1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7" t="s">
        <v>274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>
      <c r="A2" s="14" t="s">
        <v>275</v>
      </c>
      <c r="B2" s="15" t="s">
        <v>220</v>
      </c>
      <c r="C2" s="15" t="s">
        <v>221</v>
      </c>
      <c r="D2" s="15" t="s">
        <v>222</v>
      </c>
      <c r="E2" s="15" t="s">
        <v>223</v>
      </c>
      <c r="F2" s="15" t="s">
        <v>224</v>
      </c>
      <c r="G2" s="14" t="s">
        <v>276</v>
      </c>
      <c r="H2" s="14" t="s">
        <v>277</v>
      </c>
      <c r="I2" s="14" t="s">
        <v>278</v>
      </c>
      <c r="J2" s="14" t="s">
        <v>277</v>
      </c>
      <c r="K2" s="14" t="s">
        <v>279</v>
      </c>
      <c r="L2" s="14" t="s">
        <v>277</v>
      </c>
      <c r="M2" s="15" t="s">
        <v>258</v>
      </c>
      <c r="N2" s="15" t="s">
        <v>233</v>
      </c>
    </row>
    <row r="3" spans="1:1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16" t="s">
        <v>275</v>
      </c>
      <c r="B4" s="17" t="s">
        <v>280</v>
      </c>
      <c r="C4" s="17" t="s">
        <v>259</v>
      </c>
      <c r="D4" s="17" t="s">
        <v>222</v>
      </c>
      <c r="E4" s="15" t="s">
        <v>223</v>
      </c>
      <c r="F4" s="15" t="s">
        <v>224</v>
      </c>
      <c r="G4" s="14" t="s">
        <v>276</v>
      </c>
      <c r="H4" s="14" t="s">
        <v>277</v>
      </c>
      <c r="I4" s="14" t="s">
        <v>278</v>
      </c>
      <c r="J4" s="14" t="s">
        <v>277</v>
      </c>
      <c r="K4" s="14" t="s">
        <v>279</v>
      </c>
      <c r="L4" s="14" t="s">
        <v>277</v>
      </c>
      <c r="M4" s="15" t="s">
        <v>258</v>
      </c>
      <c r="N4" s="15" t="s">
        <v>233</v>
      </c>
    </row>
    <row r="5" spans="1:14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s="2" customFormat="1" ht="18.75">
      <c r="A11" s="389" t="s">
        <v>271</v>
      </c>
      <c r="B11" s="390"/>
      <c r="C11" s="390"/>
      <c r="D11" s="391"/>
      <c r="E11" s="381"/>
      <c r="F11" s="382"/>
      <c r="G11" s="383"/>
      <c r="H11" s="18"/>
      <c r="I11" s="389" t="s">
        <v>272</v>
      </c>
      <c r="J11" s="390"/>
      <c r="K11" s="390"/>
      <c r="L11" s="10"/>
      <c r="M11" s="10"/>
      <c r="N11" s="12"/>
    </row>
    <row r="12" spans="1:14" ht="16.5">
      <c r="A12" s="384" t="s">
        <v>281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5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5"/>
  <sheetViews>
    <sheetView zoomScale="125" zoomScaleNormal="125" workbookViewId="0">
      <selection sqref="A1:L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77" t="s">
        <v>282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>
      <c r="A2" s="3" t="s">
        <v>252</v>
      </c>
      <c r="B2" s="4" t="s">
        <v>224</v>
      </c>
      <c r="C2" s="4" t="s">
        <v>220</v>
      </c>
      <c r="D2" s="4" t="s">
        <v>221</v>
      </c>
      <c r="E2" s="4" t="s">
        <v>222</v>
      </c>
      <c r="F2" s="4" t="s">
        <v>223</v>
      </c>
      <c r="G2" s="3" t="s">
        <v>283</v>
      </c>
      <c r="H2" s="3" t="s">
        <v>284</v>
      </c>
      <c r="I2" s="3" t="s">
        <v>285</v>
      </c>
      <c r="J2" s="3" t="s">
        <v>286</v>
      </c>
      <c r="K2" s="4" t="s">
        <v>258</v>
      </c>
      <c r="L2" s="4" t="s">
        <v>233</v>
      </c>
    </row>
    <row r="3" spans="1:12">
      <c r="A3" s="9" t="s">
        <v>260</v>
      </c>
      <c r="B3" s="9" t="s">
        <v>287</v>
      </c>
      <c r="C3" s="7"/>
      <c r="D3" s="7" t="s">
        <v>235</v>
      </c>
      <c r="E3" s="7" t="s">
        <v>109</v>
      </c>
      <c r="F3" s="8" t="s">
        <v>62</v>
      </c>
      <c r="G3" s="7" t="s">
        <v>288</v>
      </c>
      <c r="H3" s="13" t="s">
        <v>289</v>
      </c>
      <c r="I3" s="7"/>
      <c r="J3" s="7"/>
      <c r="K3" s="7" t="s">
        <v>93</v>
      </c>
      <c r="L3" s="7" t="s">
        <v>237</v>
      </c>
    </row>
    <row r="4" spans="1:12">
      <c r="A4" s="9" t="s">
        <v>267</v>
      </c>
      <c r="B4" s="9" t="s">
        <v>287</v>
      </c>
      <c r="C4" s="7"/>
      <c r="D4" s="7" t="s">
        <v>235</v>
      </c>
      <c r="E4" s="7" t="s">
        <v>109</v>
      </c>
      <c r="F4" s="8" t="s">
        <v>62</v>
      </c>
      <c r="G4" s="7" t="s">
        <v>288</v>
      </c>
      <c r="H4" s="13" t="s">
        <v>289</v>
      </c>
      <c r="I4" s="7"/>
      <c r="J4" s="7"/>
      <c r="K4" s="7" t="s">
        <v>93</v>
      </c>
      <c r="L4" s="7" t="s">
        <v>237</v>
      </c>
    </row>
    <row r="5" spans="1:12">
      <c r="A5" s="9" t="s">
        <v>268</v>
      </c>
      <c r="B5" s="9" t="s">
        <v>287</v>
      </c>
      <c r="C5" s="7"/>
      <c r="D5" s="7" t="s">
        <v>235</v>
      </c>
      <c r="E5" s="7" t="s">
        <v>109</v>
      </c>
      <c r="F5" s="8" t="s">
        <v>62</v>
      </c>
      <c r="G5" s="7" t="s">
        <v>288</v>
      </c>
      <c r="H5" s="13" t="s">
        <v>289</v>
      </c>
      <c r="I5" s="7"/>
      <c r="J5" s="7"/>
      <c r="K5" s="7" t="s">
        <v>93</v>
      </c>
      <c r="L5" s="7" t="s">
        <v>237</v>
      </c>
    </row>
    <row r="6" spans="1:12">
      <c r="A6" s="9" t="s">
        <v>269</v>
      </c>
      <c r="B6" s="9" t="s">
        <v>287</v>
      </c>
      <c r="C6" s="7"/>
      <c r="D6" s="7" t="s">
        <v>235</v>
      </c>
      <c r="E6" s="7" t="s">
        <v>109</v>
      </c>
      <c r="F6" s="8" t="s">
        <v>62</v>
      </c>
      <c r="G6" s="7" t="s">
        <v>288</v>
      </c>
      <c r="H6" s="13" t="s">
        <v>289</v>
      </c>
      <c r="I6" s="7"/>
      <c r="J6" s="7"/>
      <c r="K6" s="7" t="s">
        <v>93</v>
      </c>
      <c r="L6" s="7" t="s">
        <v>237</v>
      </c>
    </row>
    <row r="7" spans="1:12">
      <c r="A7" s="9" t="s">
        <v>270</v>
      </c>
      <c r="B7" s="9" t="s">
        <v>287</v>
      </c>
      <c r="C7" s="9"/>
      <c r="D7" s="7" t="s">
        <v>235</v>
      </c>
      <c r="E7" s="7" t="s">
        <v>109</v>
      </c>
      <c r="F7" s="8" t="s">
        <v>62</v>
      </c>
      <c r="G7" s="7" t="s">
        <v>288</v>
      </c>
      <c r="H7" s="13" t="s">
        <v>289</v>
      </c>
      <c r="I7" s="9"/>
      <c r="J7" s="9"/>
      <c r="K7" s="7" t="s">
        <v>93</v>
      </c>
      <c r="L7" s="7" t="s">
        <v>237</v>
      </c>
    </row>
    <row r="8" spans="1:12">
      <c r="A8" s="9" t="s">
        <v>260</v>
      </c>
      <c r="B8" s="9" t="s">
        <v>287</v>
      </c>
      <c r="C8" s="7"/>
      <c r="D8" s="7" t="s">
        <v>235</v>
      </c>
      <c r="E8" s="7" t="s">
        <v>110</v>
      </c>
      <c r="F8" s="8" t="s">
        <v>62</v>
      </c>
      <c r="G8" s="7" t="s">
        <v>288</v>
      </c>
      <c r="H8" s="13" t="s">
        <v>289</v>
      </c>
      <c r="I8" s="9"/>
      <c r="J8" s="9"/>
      <c r="K8" s="7" t="s">
        <v>93</v>
      </c>
      <c r="L8" s="7" t="s">
        <v>237</v>
      </c>
    </row>
    <row r="9" spans="1:12">
      <c r="A9" s="9" t="s">
        <v>267</v>
      </c>
      <c r="B9" s="9" t="s">
        <v>287</v>
      </c>
      <c r="C9" s="7"/>
      <c r="D9" s="7" t="s">
        <v>235</v>
      </c>
      <c r="E9" s="7" t="s">
        <v>110</v>
      </c>
      <c r="F9" s="8" t="s">
        <v>62</v>
      </c>
      <c r="G9" s="7" t="s">
        <v>288</v>
      </c>
      <c r="H9" s="13" t="s">
        <v>289</v>
      </c>
      <c r="I9" s="9"/>
      <c r="J9" s="9"/>
      <c r="K9" s="7" t="s">
        <v>93</v>
      </c>
      <c r="L9" s="7" t="s">
        <v>237</v>
      </c>
    </row>
    <row r="10" spans="1:12">
      <c r="A10" s="9" t="s">
        <v>268</v>
      </c>
      <c r="B10" s="9" t="s">
        <v>287</v>
      </c>
      <c r="C10" s="7"/>
      <c r="D10" s="7" t="s">
        <v>235</v>
      </c>
      <c r="E10" s="7" t="s">
        <v>110</v>
      </c>
      <c r="F10" s="8" t="s">
        <v>62</v>
      </c>
      <c r="G10" s="7" t="s">
        <v>288</v>
      </c>
      <c r="H10" s="13" t="s">
        <v>289</v>
      </c>
      <c r="I10" s="9"/>
      <c r="J10" s="9"/>
      <c r="K10" s="7" t="s">
        <v>93</v>
      </c>
      <c r="L10" s="7" t="s">
        <v>237</v>
      </c>
    </row>
    <row r="11" spans="1:12" s="2" customFormat="1">
      <c r="A11" s="9" t="s">
        <v>269</v>
      </c>
      <c r="B11" s="9" t="s">
        <v>287</v>
      </c>
      <c r="C11" s="7"/>
      <c r="D11" s="7" t="s">
        <v>235</v>
      </c>
      <c r="E11" s="7" t="s">
        <v>110</v>
      </c>
      <c r="F11" s="8" t="s">
        <v>62</v>
      </c>
      <c r="G11" s="7" t="s">
        <v>288</v>
      </c>
      <c r="H11" s="13" t="s">
        <v>289</v>
      </c>
      <c r="I11" s="9"/>
      <c r="J11" s="9"/>
      <c r="K11" s="7" t="s">
        <v>93</v>
      </c>
      <c r="L11" s="7" t="s">
        <v>237</v>
      </c>
    </row>
    <row r="12" spans="1:12">
      <c r="A12" s="9" t="s">
        <v>270</v>
      </c>
      <c r="B12" s="9" t="s">
        <v>287</v>
      </c>
      <c r="C12" s="9"/>
      <c r="D12" s="7" t="s">
        <v>235</v>
      </c>
      <c r="E12" s="7" t="s">
        <v>110</v>
      </c>
      <c r="F12" s="8" t="s">
        <v>62</v>
      </c>
      <c r="G12" s="7" t="s">
        <v>288</v>
      </c>
      <c r="H12" s="13" t="s">
        <v>289</v>
      </c>
      <c r="I12" s="9"/>
      <c r="J12" s="9"/>
      <c r="K12" s="7" t="s">
        <v>93</v>
      </c>
      <c r="L12" s="7" t="s">
        <v>237</v>
      </c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7" t="s">
        <v>93</v>
      </c>
      <c r="L13" s="7" t="s">
        <v>237</v>
      </c>
    </row>
    <row r="14" spans="1:12" ht="18.75">
      <c r="A14" s="389" t="s">
        <v>238</v>
      </c>
      <c r="B14" s="390"/>
      <c r="C14" s="390"/>
      <c r="D14" s="390"/>
      <c r="E14" s="391"/>
      <c r="F14" s="381"/>
      <c r="G14" s="383"/>
      <c r="H14" s="389" t="s">
        <v>290</v>
      </c>
      <c r="I14" s="390"/>
      <c r="J14" s="390"/>
      <c r="K14" s="10"/>
      <c r="L14" s="12"/>
    </row>
    <row r="15" spans="1:12" ht="16.5">
      <c r="A15" s="384" t="s">
        <v>291</v>
      </c>
      <c r="B15" s="384"/>
      <c r="C15" s="385"/>
      <c r="D15" s="385"/>
      <c r="E15" s="385"/>
      <c r="F15" s="385"/>
      <c r="G15" s="385"/>
      <c r="H15" s="385"/>
      <c r="I15" s="385"/>
      <c r="J15" s="385"/>
      <c r="K15" s="385"/>
      <c r="L15" s="385"/>
    </row>
  </sheetData>
  <mergeCells count="5">
    <mergeCell ref="A1:J1"/>
    <mergeCell ref="A14:E14"/>
    <mergeCell ref="F14:G14"/>
    <mergeCell ref="H14:J14"/>
    <mergeCell ref="A15:L15"/>
  </mergeCells>
  <phoneticPr fontId="51" type="noConversion"/>
  <dataValidations count="1">
    <dataValidation type="list" allowBlank="1" showInputMessage="1" showErrorMessage="1" sqref="L3:L9 L10:L12 L13:L15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7" sqref="F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7" t="s">
        <v>292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>
      <c r="A2" s="386" t="s">
        <v>219</v>
      </c>
      <c r="B2" s="387" t="s">
        <v>224</v>
      </c>
      <c r="C2" s="387" t="s">
        <v>259</v>
      </c>
      <c r="D2" s="387" t="s">
        <v>222</v>
      </c>
      <c r="E2" s="387" t="s">
        <v>223</v>
      </c>
      <c r="F2" s="3" t="s">
        <v>293</v>
      </c>
      <c r="G2" s="3" t="s">
        <v>243</v>
      </c>
      <c r="H2" s="393" t="s">
        <v>244</v>
      </c>
      <c r="I2" s="397" t="s">
        <v>246</v>
      </c>
    </row>
    <row r="3" spans="1:9" s="1" customFormat="1" ht="16.5">
      <c r="A3" s="386"/>
      <c r="B3" s="388"/>
      <c r="C3" s="388"/>
      <c r="D3" s="388"/>
      <c r="E3" s="388"/>
      <c r="F3" s="3" t="s">
        <v>294</v>
      </c>
      <c r="G3" s="3" t="s">
        <v>247</v>
      </c>
      <c r="H3" s="394"/>
      <c r="I3" s="398"/>
    </row>
    <row r="4" spans="1:9">
      <c r="A4" s="5">
        <v>1</v>
      </c>
      <c r="B4" s="5" t="s">
        <v>295</v>
      </c>
      <c r="C4" s="6" t="s">
        <v>296</v>
      </c>
      <c r="D4" s="7" t="s">
        <v>109</v>
      </c>
      <c r="E4" s="8" t="s">
        <v>62</v>
      </c>
      <c r="F4" s="7">
        <v>3</v>
      </c>
      <c r="G4" s="7">
        <v>4</v>
      </c>
      <c r="H4" s="7" t="s">
        <v>249</v>
      </c>
      <c r="I4" s="7" t="s">
        <v>237</v>
      </c>
    </row>
    <row r="5" spans="1:9">
      <c r="A5" s="5">
        <v>2</v>
      </c>
      <c r="B5" s="5" t="s">
        <v>295</v>
      </c>
      <c r="C5" s="7"/>
      <c r="D5" s="7" t="s">
        <v>109</v>
      </c>
      <c r="E5" s="8" t="s">
        <v>62</v>
      </c>
      <c r="F5" s="7">
        <v>1</v>
      </c>
      <c r="G5" s="7">
        <v>1</v>
      </c>
      <c r="H5" s="7" t="s">
        <v>249</v>
      </c>
      <c r="I5" s="7" t="s">
        <v>237</v>
      </c>
    </row>
    <row r="6" spans="1:9">
      <c r="A6" s="9"/>
      <c r="B6" s="9"/>
      <c r="C6" s="7"/>
      <c r="D6" s="7"/>
      <c r="E6" s="7"/>
      <c r="F6" s="7"/>
      <c r="G6" s="7"/>
      <c r="H6" s="7"/>
      <c r="I6" s="7"/>
    </row>
    <row r="7" spans="1:9">
      <c r="A7" s="9"/>
      <c r="B7" s="9"/>
      <c r="C7" s="7"/>
      <c r="D7" s="7"/>
      <c r="E7" s="7"/>
      <c r="F7" s="7"/>
      <c r="G7" s="7"/>
      <c r="H7" s="7"/>
      <c r="I7" s="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 s="2" customFormat="1" ht="18.75">
      <c r="A12" s="389" t="s">
        <v>238</v>
      </c>
      <c r="B12" s="390"/>
      <c r="C12" s="390"/>
      <c r="D12" s="391"/>
      <c r="E12" s="11"/>
      <c r="F12" s="389" t="s">
        <v>297</v>
      </c>
      <c r="G12" s="390"/>
      <c r="H12" s="391"/>
      <c r="I12" s="12"/>
    </row>
    <row r="13" spans="1:9" ht="16.5">
      <c r="A13" s="384" t="s">
        <v>298</v>
      </c>
      <c r="B13" s="384"/>
      <c r="C13" s="385"/>
      <c r="D13" s="385"/>
      <c r="E13" s="385"/>
      <c r="F13" s="385"/>
      <c r="G13" s="385"/>
      <c r="H13" s="385"/>
      <c r="I13" s="38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1" type="noConversion"/>
  <dataValidations count="1">
    <dataValidation type="list" allowBlank="1" showInputMessage="1" showErrorMessage="1" sqref="I5 I1:I4 I6:I13 I14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7.95" customHeight="1">
      <c r="B3" s="151"/>
      <c r="C3" s="152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7.95" customHeight="1">
      <c r="B4" s="151" t="s">
        <v>39</v>
      </c>
      <c r="C4" s="152" t="s">
        <v>40</v>
      </c>
      <c r="D4" s="152" t="s">
        <v>41</v>
      </c>
      <c r="E4" s="152" t="s">
        <v>42</v>
      </c>
      <c r="F4" s="153" t="s">
        <v>41</v>
      </c>
      <c r="G4" s="153" t="s">
        <v>42</v>
      </c>
      <c r="H4" s="152" t="s">
        <v>41</v>
      </c>
      <c r="I4" s="160" t="s">
        <v>42</v>
      </c>
    </row>
    <row r="5" spans="2:9" ht="27.95" customHeight="1">
      <c r="B5" s="154" t="s">
        <v>43</v>
      </c>
      <c r="C5" s="9">
        <v>13</v>
      </c>
      <c r="D5" s="9">
        <v>0</v>
      </c>
      <c r="E5" s="9">
        <v>1</v>
      </c>
      <c r="F5" s="155">
        <v>0</v>
      </c>
      <c r="G5" s="155">
        <v>1</v>
      </c>
      <c r="H5" s="9">
        <v>1</v>
      </c>
      <c r="I5" s="161">
        <v>2</v>
      </c>
    </row>
    <row r="6" spans="2:9" ht="27.95" customHeight="1">
      <c r="B6" s="154" t="s">
        <v>44</v>
      </c>
      <c r="C6" s="9">
        <v>20</v>
      </c>
      <c r="D6" s="9">
        <v>0</v>
      </c>
      <c r="E6" s="9">
        <v>1</v>
      </c>
      <c r="F6" s="155">
        <v>1</v>
      </c>
      <c r="G6" s="155">
        <v>2</v>
      </c>
      <c r="H6" s="9">
        <v>2</v>
      </c>
      <c r="I6" s="161">
        <v>3</v>
      </c>
    </row>
    <row r="7" spans="2:9" ht="27.95" customHeight="1">
      <c r="B7" s="154" t="s">
        <v>45</v>
      </c>
      <c r="C7" s="9">
        <v>32</v>
      </c>
      <c r="D7" s="9">
        <v>0</v>
      </c>
      <c r="E7" s="9">
        <v>1</v>
      </c>
      <c r="F7" s="155">
        <v>2</v>
      </c>
      <c r="G7" s="155">
        <v>3</v>
      </c>
      <c r="H7" s="9">
        <v>3</v>
      </c>
      <c r="I7" s="161">
        <v>4</v>
      </c>
    </row>
    <row r="8" spans="2:9" ht="27.95" customHeight="1">
      <c r="B8" s="154" t="s">
        <v>46</v>
      </c>
      <c r="C8" s="9">
        <v>50</v>
      </c>
      <c r="D8" s="9">
        <v>1</v>
      </c>
      <c r="E8" s="9">
        <v>2</v>
      </c>
      <c r="F8" s="155">
        <v>3</v>
      </c>
      <c r="G8" s="155">
        <v>4</v>
      </c>
      <c r="H8" s="9">
        <v>5</v>
      </c>
      <c r="I8" s="161">
        <v>6</v>
      </c>
    </row>
    <row r="9" spans="2:9" ht="27.95" customHeight="1">
      <c r="B9" s="154" t="s">
        <v>47</v>
      </c>
      <c r="C9" s="9">
        <v>80</v>
      </c>
      <c r="D9" s="9">
        <v>2</v>
      </c>
      <c r="E9" s="9">
        <v>3</v>
      </c>
      <c r="F9" s="155">
        <v>5</v>
      </c>
      <c r="G9" s="155">
        <v>6</v>
      </c>
      <c r="H9" s="9">
        <v>7</v>
      </c>
      <c r="I9" s="161">
        <v>8</v>
      </c>
    </row>
    <row r="10" spans="2:9" ht="27.95" customHeight="1">
      <c r="B10" s="154" t="s">
        <v>48</v>
      </c>
      <c r="C10" s="9">
        <v>125</v>
      </c>
      <c r="D10" s="9">
        <v>3</v>
      </c>
      <c r="E10" s="9">
        <v>4</v>
      </c>
      <c r="F10" s="155">
        <v>7</v>
      </c>
      <c r="G10" s="155">
        <v>8</v>
      </c>
      <c r="H10" s="9">
        <v>10</v>
      </c>
      <c r="I10" s="161">
        <v>11</v>
      </c>
    </row>
    <row r="11" spans="2:9" ht="27.95" customHeight="1">
      <c r="B11" s="154" t="s">
        <v>49</v>
      </c>
      <c r="C11" s="9">
        <v>200</v>
      </c>
      <c r="D11" s="9">
        <v>5</v>
      </c>
      <c r="E11" s="9">
        <v>6</v>
      </c>
      <c r="F11" s="155">
        <v>10</v>
      </c>
      <c r="G11" s="155">
        <v>11</v>
      </c>
      <c r="H11" s="9">
        <v>14</v>
      </c>
      <c r="I11" s="161">
        <v>15</v>
      </c>
    </row>
    <row r="12" spans="2:9" ht="27.95" customHeight="1">
      <c r="B12" s="156" t="s">
        <v>50</v>
      </c>
      <c r="C12" s="157">
        <v>315</v>
      </c>
      <c r="D12" s="157">
        <v>7</v>
      </c>
      <c r="E12" s="157">
        <v>8</v>
      </c>
      <c r="F12" s="158">
        <v>14</v>
      </c>
      <c r="G12" s="158">
        <v>15</v>
      </c>
      <c r="H12" s="157">
        <v>21</v>
      </c>
      <c r="I12" s="162">
        <v>22</v>
      </c>
    </row>
    <row r="14" spans="2:9">
      <c r="B14" s="159" t="s">
        <v>51</v>
      </c>
      <c r="C14" s="159"/>
      <c r="D14" s="159"/>
    </row>
  </sheetData>
  <mergeCells count="4">
    <mergeCell ref="B2:I2"/>
    <mergeCell ref="D3:E3"/>
    <mergeCell ref="F3:G3"/>
    <mergeCell ref="H3:I3"/>
  </mergeCells>
  <phoneticPr fontId="5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7" sqref="B7:C7"/>
    </sheetView>
  </sheetViews>
  <sheetFormatPr defaultColWidth="10.375" defaultRowHeight="16.5" customHeight="1"/>
  <cols>
    <col min="1" max="1" width="11.125" style="94" customWidth="1"/>
    <col min="2" max="9" width="10.375" style="94"/>
    <col min="10" max="10" width="8.875" style="94" customWidth="1"/>
    <col min="11" max="11" width="12" style="94" customWidth="1"/>
    <col min="12" max="16384" width="10.375" style="94"/>
  </cols>
  <sheetData>
    <row r="1" spans="1:11" ht="20.25">
      <c r="A1" s="183" t="s">
        <v>52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>
      <c r="A2" s="95" t="s">
        <v>53</v>
      </c>
      <c r="B2" s="184" t="s">
        <v>54</v>
      </c>
      <c r="C2" s="184"/>
      <c r="D2" s="185" t="s">
        <v>55</v>
      </c>
      <c r="E2" s="185"/>
      <c r="F2" s="184"/>
      <c r="G2" s="184"/>
      <c r="H2" s="96" t="s">
        <v>56</v>
      </c>
      <c r="I2" s="186" t="s">
        <v>57</v>
      </c>
      <c r="J2" s="186"/>
      <c r="K2" s="187"/>
    </row>
    <row r="3" spans="1:11" ht="14.25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4.25">
      <c r="A4" s="99" t="s">
        <v>61</v>
      </c>
      <c r="B4" s="194" t="s">
        <v>316</v>
      </c>
      <c r="C4" s="195"/>
      <c r="D4" s="196" t="s">
        <v>63</v>
      </c>
      <c r="E4" s="197"/>
      <c r="F4" s="198">
        <v>44788</v>
      </c>
      <c r="G4" s="199"/>
      <c r="H4" s="196" t="s">
        <v>64</v>
      </c>
      <c r="I4" s="197"/>
      <c r="J4" s="100" t="s">
        <v>65</v>
      </c>
      <c r="K4" s="101" t="s">
        <v>66</v>
      </c>
    </row>
    <row r="5" spans="1:11" ht="14.25">
      <c r="A5" s="103" t="s">
        <v>67</v>
      </c>
      <c r="B5" s="194" t="s">
        <v>68</v>
      </c>
      <c r="C5" s="195"/>
      <c r="D5" s="196" t="s">
        <v>69</v>
      </c>
      <c r="E5" s="197"/>
      <c r="F5" s="198">
        <v>44738</v>
      </c>
      <c r="G5" s="199"/>
      <c r="H5" s="196" t="s">
        <v>70</v>
      </c>
      <c r="I5" s="197"/>
      <c r="J5" s="100" t="s">
        <v>65</v>
      </c>
      <c r="K5" s="101" t="s">
        <v>66</v>
      </c>
    </row>
    <row r="6" spans="1:11" ht="14.25">
      <c r="A6" s="99" t="s">
        <v>71</v>
      </c>
      <c r="B6" s="106">
        <v>2</v>
      </c>
      <c r="C6" s="105">
        <v>6</v>
      </c>
      <c r="D6" s="103" t="s">
        <v>72</v>
      </c>
      <c r="E6" s="117"/>
      <c r="F6" s="198">
        <v>44756</v>
      </c>
      <c r="G6" s="199"/>
      <c r="H6" s="196" t="s">
        <v>73</v>
      </c>
      <c r="I6" s="197"/>
      <c r="J6" s="100" t="s">
        <v>65</v>
      </c>
      <c r="K6" s="101" t="s">
        <v>66</v>
      </c>
    </row>
    <row r="7" spans="1:11" ht="14.25">
      <c r="A7" s="99" t="s">
        <v>74</v>
      </c>
      <c r="B7" s="200">
        <v>1365</v>
      </c>
      <c r="C7" s="201"/>
      <c r="D7" s="103" t="s">
        <v>75</v>
      </c>
      <c r="E7" s="116"/>
      <c r="F7" s="198">
        <v>44757</v>
      </c>
      <c r="G7" s="199"/>
      <c r="H7" s="196" t="s">
        <v>76</v>
      </c>
      <c r="I7" s="197"/>
      <c r="J7" s="100" t="s">
        <v>65</v>
      </c>
      <c r="K7" s="101" t="s">
        <v>66</v>
      </c>
    </row>
    <row r="8" spans="1:11" ht="14.25">
      <c r="A8" s="109" t="s">
        <v>77</v>
      </c>
      <c r="B8" s="202"/>
      <c r="C8" s="203"/>
      <c r="D8" s="204" t="s">
        <v>78</v>
      </c>
      <c r="E8" s="205"/>
      <c r="F8" s="206">
        <v>44762</v>
      </c>
      <c r="G8" s="207"/>
      <c r="H8" s="204" t="s">
        <v>79</v>
      </c>
      <c r="I8" s="205"/>
      <c r="J8" s="118" t="s">
        <v>65</v>
      </c>
      <c r="K8" s="125" t="s">
        <v>66</v>
      </c>
    </row>
    <row r="9" spans="1:11" ht="14.25">
      <c r="A9" s="208" t="s">
        <v>80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>
      <c r="A10" s="211" t="s">
        <v>81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>
      <c r="A11" s="128" t="s">
        <v>82</v>
      </c>
      <c r="B11" s="129" t="s">
        <v>83</v>
      </c>
      <c r="C11" s="130" t="s">
        <v>84</v>
      </c>
      <c r="D11" s="131"/>
      <c r="E11" s="132" t="s">
        <v>85</v>
      </c>
      <c r="F11" s="129" t="s">
        <v>83</v>
      </c>
      <c r="G11" s="130" t="s">
        <v>84</v>
      </c>
      <c r="H11" s="130" t="s">
        <v>86</v>
      </c>
      <c r="I11" s="132" t="s">
        <v>87</v>
      </c>
      <c r="J11" s="129" t="s">
        <v>83</v>
      </c>
      <c r="K11" s="146" t="s">
        <v>84</v>
      </c>
    </row>
    <row r="12" spans="1:11" ht="14.25">
      <c r="A12" s="103" t="s">
        <v>88</v>
      </c>
      <c r="B12" s="115" t="s">
        <v>83</v>
      </c>
      <c r="C12" s="100" t="s">
        <v>84</v>
      </c>
      <c r="D12" s="116"/>
      <c r="E12" s="117" t="s">
        <v>89</v>
      </c>
      <c r="F12" s="115" t="s">
        <v>83</v>
      </c>
      <c r="G12" s="100" t="s">
        <v>84</v>
      </c>
      <c r="H12" s="100" t="s">
        <v>86</v>
      </c>
      <c r="I12" s="117" t="s">
        <v>90</v>
      </c>
      <c r="J12" s="115" t="s">
        <v>83</v>
      </c>
      <c r="K12" s="101" t="s">
        <v>84</v>
      </c>
    </row>
    <row r="13" spans="1:11" ht="14.25">
      <c r="A13" s="103" t="s">
        <v>91</v>
      </c>
      <c r="B13" s="115" t="s">
        <v>83</v>
      </c>
      <c r="C13" s="100" t="s">
        <v>84</v>
      </c>
      <c r="D13" s="116"/>
      <c r="E13" s="117" t="s">
        <v>92</v>
      </c>
      <c r="F13" s="100" t="s">
        <v>93</v>
      </c>
      <c r="G13" s="100" t="s">
        <v>94</v>
      </c>
      <c r="H13" s="100" t="s">
        <v>86</v>
      </c>
      <c r="I13" s="117" t="s">
        <v>95</v>
      </c>
      <c r="J13" s="115" t="s">
        <v>83</v>
      </c>
      <c r="K13" s="101" t="s">
        <v>84</v>
      </c>
    </row>
    <row r="14" spans="1:11" ht="14.25">
      <c r="A14" s="204" t="s">
        <v>96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>
      <c r="A15" s="211" t="s">
        <v>97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>
      <c r="A16" s="133" t="s">
        <v>98</v>
      </c>
      <c r="B16" s="130" t="s">
        <v>93</v>
      </c>
      <c r="C16" s="130" t="s">
        <v>94</v>
      </c>
      <c r="D16" s="134"/>
      <c r="E16" s="135" t="s">
        <v>99</v>
      </c>
      <c r="F16" s="130" t="s">
        <v>93</v>
      </c>
      <c r="G16" s="130" t="s">
        <v>94</v>
      </c>
      <c r="H16" s="136"/>
      <c r="I16" s="135" t="s">
        <v>100</v>
      </c>
      <c r="J16" s="130" t="s">
        <v>93</v>
      </c>
      <c r="K16" s="146" t="s">
        <v>94</v>
      </c>
    </row>
    <row r="17" spans="1:22" ht="16.5" customHeight="1">
      <c r="A17" s="107" t="s">
        <v>101</v>
      </c>
      <c r="B17" s="100" t="s">
        <v>93</v>
      </c>
      <c r="C17" s="100" t="s">
        <v>94</v>
      </c>
      <c r="D17" s="106"/>
      <c r="E17" s="119" t="s">
        <v>102</v>
      </c>
      <c r="F17" s="100" t="s">
        <v>93</v>
      </c>
      <c r="G17" s="100" t="s">
        <v>94</v>
      </c>
      <c r="H17" s="137"/>
      <c r="I17" s="119" t="s">
        <v>103</v>
      </c>
      <c r="J17" s="100" t="s">
        <v>93</v>
      </c>
      <c r="K17" s="101" t="s">
        <v>94</v>
      </c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</row>
    <row r="18" spans="1:22" ht="18" customHeight="1">
      <c r="A18" s="215" t="s">
        <v>104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s="127" customFormat="1" ht="18" customHeight="1">
      <c r="A19" s="211" t="s">
        <v>105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>
      <c r="A20" s="218" t="s">
        <v>106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38" t="s">
        <v>107</v>
      </c>
      <c r="B21" s="119">
        <v>120</v>
      </c>
      <c r="C21" s="119">
        <v>130</v>
      </c>
      <c r="D21" s="119">
        <v>140</v>
      </c>
      <c r="E21" s="119">
        <v>150</v>
      </c>
      <c r="F21" s="119">
        <v>160</v>
      </c>
      <c r="G21" s="119">
        <v>170</v>
      </c>
      <c r="H21" s="119"/>
      <c r="I21" s="119"/>
      <c r="J21" s="119"/>
      <c r="K21" s="126" t="s">
        <v>108</v>
      </c>
    </row>
    <row r="22" spans="1:22" ht="16.5" customHeight="1">
      <c r="A22" s="139" t="s">
        <v>109</v>
      </c>
      <c r="B22" s="104"/>
      <c r="C22" s="104"/>
      <c r="D22" s="104">
        <v>1</v>
      </c>
      <c r="E22" s="104">
        <v>1</v>
      </c>
      <c r="F22" s="104">
        <v>1</v>
      </c>
      <c r="G22" s="104">
        <v>1</v>
      </c>
      <c r="H22" s="104"/>
      <c r="I22" s="104"/>
      <c r="J22" s="104"/>
      <c r="K22" s="148"/>
    </row>
    <row r="23" spans="1:22" ht="16.5" customHeight="1">
      <c r="A23" s="139" t="s">
        <v>110</v>
      </c>
      <c r="B23" s="104"/>
      <c r="C23" s="104"/>
      <c r="D23" s="104">
        <v>1</v>
      </c>
      <c r="E23" s="104">
        <v>1</v>
      </c>
      <c r="F23" s="104">
        <v>1</v>
      </c>
      <c r="G23" s="104">
        <v>1</v>
      </c>
      <c r="H23" s="104"/>
      <c r="I23" s="104"/>
      <c r="J23" s="104"/>
      <c r="K23" s="149"/>
    </row>
    <row r="24" spans="1:22" ht="16.5" customHeight="1">
      <c r="A24" s="139"/>
      <c r="B24" s="104"/>
      <c r="C24" s="104"/>
      <c r="D24" s="104"/>
      <c r="E24" s="104"/>
      <c r="F24" s="104"/>
      <c r="G24" s="104"/>
      <c r="H24" s="104"/>
      <c r="I24" s="104"/>
      <c r="J24" s="104"/>
      <c r="K24" s="149"/>
    </row>
    <row r="25" spans="1:22" ht="16.5" customHeight="1">
      <c r="A25" s="139"/>
      <c r="B25" s="104"/>
      <c r="C25" s="104"/>
      <c r="D25" s="104"/>
      <c r="E25" s="104"/>
      <c r="F25" s="104"/>
      <c r="G25" s="104"/>
      <c r="H25" s="104"/>
      <c r="I25" s="104"/>
      <c r="J25" s="104"/>
      <c r="K25" s="150"/>
    </row>
    <row r="26" spans="1:22" ht="16.5" customHeight="1">
      <c r="A26" s="108"/>
      <c r="B26" s="104"/>
      <c r="C26" s="104"/>
      <c r="D26" s="104"/>
      <c r="E26" s="104"/>
      <c r="F26" s="104"/>
      <c r="G26" s="104"/>
      <c r="H26" s="104"/>
      <c r="I26" s="104"/>
      <c r="J26" s="104"/>
      <c r="K26" s="150"/>
    </row>
    <row r="27" spans="1:22" ht="16.5" customHeight="1">
      <c r="A27" s="108"/>
      <c r="B27" s="104"/>
      <c r="C27" s="104"/>
      <c r="D27" s="104"/>
      <c r="E27" s="104"/>
      <c r="F27" s="104"/>
      <c r="G27" s="104"/>
      <c r="H27" s="104"/>
      <c r="I27" s="104"/>
      <c r="J27" s="104"/>
      <c r="K27" s="150"/>
    </row>
    <row r="28" spans="1:22" ht="16.5" customHeight="1">
      <c r="A28" s="108"/>
      <c r="B28" s="104"/>
      <c r="C28" s="104"/>
      <c r="D28" s="104"/>
      <c r="E28" s="104"/>
      <c r="F28" s="104"/>
      <c r="G28" s="104"/>
      <c r="H28" s="104"/>
      <c r="I28" s="104"/>
      <c r="J28" s="104"/>
      <c r="K28" s="150"/>
    </row>
    <row r="29" spans="1:22" ht="18" customHeight="1">
      <c r="A29" s="221" t="s">
        <v>111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>
      <c r="A30" s="224" t="s">
        <v>112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21" t="s">
        <v>113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>
      <c r="A33" s="230" t="s">
        <v>114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>
      <c r="A34" s="233" t="s">
        <v>115</v>
      </c>
      <c r="B34" s="234"/>
      <c r="C34" s="100" t="s">
        <v>65</v>
      </c>
      <c r="D34" s="100" t="s">
        <v>66</v>
      </c>
      <c r="E34" s="235" t="s">
        <v>116</v>
      </c>
      <c r="F34" s="236"/>
      <c r="G34" s="236"/>
      <c r="H34" s="236"/>
      <c r="I34" s="236"/>
      <c r="J34" s="236"/>
      <c r="K34" s="237"/>
    </row>
    <row r="35" spans="1:11" ht="14.25">
      <c r="A35" s="238" t="s">
        <v>117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>
      <c r="A36" s="239" t="s">
        <v>118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4.2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4.25">
      <c r="A43" s="245" t="s">
        <v>119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4.25">
      <c r="A44" s="211" t="s">
        <v>120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>
      <c r="A45" s="133" t="s">
        <v>121</v>
      </c>
      <c r="B45" s="130" t="s">
        <v>93</v>
      </c>
      <c r="C45" s="130" t="s">
        <v>94</v>
      </c>
      <c r="D45" s="130" t="s">
        <v>86</v>
      </c>
      <c r="E45" s="135" t="s">
        <v>122</v>
      </c>
      <c r="F45" s="130" t="s">
        <v>93</v>
      </c>
      <c r="G45" s="130" t="s">
        <v>94</v>
      </c>
      <c r="H45" s="130" t="s">
        <v>86</v>
      </c>
      <c r="I45" s="135" t="s">
        <v>123</v>
      </c>
      <c r="J45" s="130" t="s">
        <v>93</v>
      </c>
      <c r="K45" s="146" t="s">
        <v>94</v>
      </c>
    </row>
    <row r="46" spans="1:11" ht="14.25">
      <c r="A46" s="107" t="s">
        <v>85</v>
      </c>
      <c r="B46" s="100" t="s">
        <v>93</v>
      </c>
      <c r="C46" s="100" t="s">
        <v>94</v>
      </c>
      <c r="D46" s="100" t="s">
        <v>86</v>
      </c>
      <c r="E46" s="119" t="s">
        <v>92</v>
      </c>
      <c r="F46" s="100" t="s">
        <v>93</v>
      </c>
      <c r="G46" s="100" t="s">
        <v>94</v>
      </c>
      <c r="H46" s="100" t="s">
        <v>86</v>
      </c>
      <c r="I46" s="119" t="s">
        <v>103</v>
      </c>
      <c r="J46" s="100" t="s">
        <v>93</v>
      </c>
      <c r="K46" s="101" t="s">
        <v>94</v>
      </c>
    </row>
    <row r="47" spans="1:11" ht="14.25">
      <c r="A47" s="204" t="s">
        <v>96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>
      <c r="A48" s="238" t="s">
        <v>124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>
      <c r="A50" s="140" t="s">
        <v>125</v>
      </c>
      <c r="B50" s="248" t="s">
        <v>126</v>
      </c>
      <c r="C50" s="248"/>
      <c r="D50" s="141" t="s">
        <v>127</v>
      </c>
      <c r="E50" s="142"/>
      <c r="F50" s="143" t="s">
        <v>128</v>
      </c>
      <c r="G50" s="144"/>
      <c r="H50" s="249" t="s">
        <v>129</v>
      </c>
      <c r="I50" s="250"/>
      <c r="J50" s="251"/>
      <c r="K50" s="252"/>
    </row>
    <row r="51" spans="1:11" ht="14.25">
      <c r="A51" s="238" t="s">
        <v>130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140" t="s">
        <v>125</v>
      </c>
      <c r="B53" s="248" t="s">
        <v>126</v>
      </c>
      <c r="C53" s="248"/>
      <c r="D53" s="141" t="s">
        <v>127</v>
      </c>
      <c r="E53" s="145"/>
      <c r="F53" s="143" t="s">
        <v>131</v>
      </c>
      <c r="G53" s="144"/>
      <c r="H53" s="249" t="s">
        <v>129</v>
      </c>
      <c r="I53" s="250"/>
      <c r="J53" s="251"/>
      <c r="K53" s="25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1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"/>
  <sheetViews>
    <sheetView tabSelected="1" zoomScale="80" zoomScaleNormal="80" workbookViewId="0">
      <selection activeCell="C6" sqref="C6"/>
    </sheetView>
  </sheetViews>
  <sheetFormatPr defaultColWidth="9" defaultRowHeight="26.1" customHeight="1"/>
  <cols>
    <col min="1" max="1" width="27.25" style="27" customWidth="1"/>
    <col min="2" max="7" width="14.25" style="27" customWidth="1"/>
    <col min="8" max="8" width="1" style="27" customWidth="1"/>
    <col min="9" max="15" width="14.25" style="27" customWidth="1"/>
    <col min="16" max="16384" width="9" style="27"/>
  </cols>
  <sheetData>
    <row r="1" spans="1:14" ht="30" customHeight="1">
      <c r="A1" s="422" t="s">
        <v>132</v>
      </c>
      <c r="B1" s="423"/>
      <c r="C1" s="423"/>
      <c r="D1" s="423"/>
      <c r="E1" s="423"/>
      <c r="F1" s="424"/>
      <c r="G1" s="423"/>
      <c r="H1" s="423"/>
      <c r="I1" s="423"/>
      <c r="J1" s="423"/>
      <c r="K1" s="423"/>
      <c r="L1" s="423"/>
      <c r="M1" s="423"/>
      <c r="N1" s="423"/>
    </row>
    <row r="2" spans="1:14" ht="29.1" customHeight="1">
      <c r="A2" s="425" t="s">
        <v>61</v>
      </c>
      <c r="B2" s="460" t="s">
        <v>316</v>
      </c>
      <c r="C2" s="426"/>
      <c r="D2" s="427" t="s">
        <v>67</v>
      </c>
      <c r="E2" s="428" t="s">
        <v>68</v>
      </c>
      <c r="F2" s="429"/>
      <c r="G2" s="428"/>
      <c r="H2" s="430"/>
      <c r="I2" s="431" t="s">
        <v>56</v>
      </c>
      <c r="J2" s="432" t="s">
        <v>57</v>
      </c>
      <c r="K2" s="432"/>
      <c r="L2" s="432"/>
      <c r="M2" s="432"/>
      <c r="N2" s="433"/>
    </row>
    <row r="3" spans="1:14" ht="29.1" customHeight="1">
      <c r="A3" s="434" t="s">
        <v>133</v>
      </c>
      <c r="B3" s="435" t="s">
        <v>134</v>
      </c>
      <c r="C3" s="435"/>
      <c r="D3" s="435"/>
      <c r="E3" s="435"/>
      <c r="F3" s="436"/>
      <c r="G3" s="435"/>
      <c r="H3" s="437"/>
      <c r="I3" s="438" t="s">
        <v>135</v>
      </c>
      <c r="J3" s="438"/>
      <c r="K3" s="438"/>
      <c r="L3" s="438"/>
      <c r="M3" s="438"/>
      <c r="N3" s="439"/>
    </row>
    <row r="4" spans="1:14" ht="29.1" customHeight="1">
      <c r="A4" s="434"/>
      <c r="B4" s="440" t="s">
        <v>138</v>
      </c>
      <c r="C4" s="440" t="s">
        <v>139</v>
      </c>
      <c r="D4" s="440" t="s">
        <v>140</v>
      </c>
      <c r="E4" s="440" t="s">
        <v>141</v>
      </c>
      <c r="F4" s="440" t="s">
        <v>142</v>
      </c>
      <c r="G4" s="440" t="s">
        <v>143</v>
      </c>
      <c r="H4" s="437"/>
      <c r="I4" s="440" t="s">
        <v>138</v>
      </c>
      <c r="J4" s="440" t="s">
        <v>139</v>
      </c>
      <c r="K4" s="440" t="s">
        <v>140</v>
      </c>
      <c r="L4" s="440" t="s">
        <v>141</v>
      </c>
      <c r="M4" s="440" t="s">
        <v>142</v>
      </c>
      <c r="N4" s="440" t="s">
        <v>143</v>
      </c>
    </row>
    <row r="5" spans="1:14" ht="29.1" customHeight="1">
      <c r="A5" s="434"/>
      <c r="H5" s="437"/>
      <c r="I5" s="441"/>
      <c r="J5" s="441"/>
      <c r="K5" s="441"/>
      <c r="L5" s="441" t="s">
        <v>305</v>
      </c>
      <c r="M5" s="441" t="s">
        <v>313</v>
      </c>
      <c r="N5" s="53"/>
    </row>
    <row r="6" spans="1:14" ht="29.1" customHeight="1">
      <c r="A6" s="442" t="s">
        <v>299</v>
      </c>
      <c r="B6" s="442">
        <f>C6-5</f>
        <v>71</v>
      </c>
      <c r="C6" s="442">
        <v>76</v>
      </c>
      <c r="D6" s="442">
        <f>C6+6</f>
        <v>82</v>
      </c>
      <c r="E6" s="442">
        <f>D6+6</f>
        <v>88</v>
      </c>
      <c r="F6" s="442">
        <f>E6+6</f>
        <v>94</v>
      </c>
      <c r="G6" s="442">
        <f>F6+6</f>
        <v>100</v>
      </c>
      <c r="H6" s="437"/>
      <c r="I6" s="54"/>
      <c r="J6" s="55"/>
      <c r="K6" s="56"/>
      <c r="L6" s="456" t="s">
        <v>306</v>
      </c>
      <c r="M6" s="456" t="s">
        <v>311</v>
      </c>
      <c r="N6" s="57"/>
    </row>
    <row r="7" spans="1:14" ht="29.1" customHeight="1">
      <c r="A7" s="443" t="s">
        <v>300</v>
      </c>
      <c r="B7" s="442">
        <f>C7-3</f>
        <v>53</v>
      </c>
      <c r="C7" s="442">
        <v>56</v>
      </c>
      <c r="D7" s="442">
        <f>C7+3</f>
        <v>59</v>
      </c>
      <c r="E7" s="442">
        <f>D7+3</f>
        <v>62</v>
      </c>
      <c r="F7" s="442">
        <f>E7+4</f>
        <v>66</v>
      </c>
      <c r="G7" s="442">
        <f>F7+4</f>
        <v>70</v>
      </c>
      <c r="H7" s="437"/>
      <c r="I7" s="58"/>
      <c r="J7" s="59"/>
      <c r="K7" s="59"/>
      <c r="L7" s="457" t="s">
        <v>307</v>
      </c>
      <c r="M7" s="457" t="s">
        <v>306</v>
      </c>
      <c r="N7" s="53"/>
    </row>
    <row r="8" spans="1:14" ht="29.1" customHeight="1">
      <c r="A8" s="442" t="s">
        <v>301</v>
      </c>
      <c r="B8" s="444">
        <f>C8-5</f>
        <v>79</v>
      </c>
      <c r="C8" s="442">
        <v>84</v>
      </c>
      <c r="D8" s="444">
        <f t="shared" ref="D8:F8" si="0">C8+6</f>
        <v>90</v>
      </c>
      <c r="E8" s="444">
        <f t="shared" si="0"/>
        <v>96</v>
      </c>
      <c r="F8" s="444">
        <f t="shared" si="0"/>
        <v>102</v>
      </c>
      <c r="G8" s="442">
        <f>F8+4</f>
        <v>106</v>
      </c>
      <c r="H8" s="437"/>
      <c r="I8" s="58"/>
      <c r="J8" s="59"/>
      <c r="K8" s="59"/>
      <c r="L8" s="457" t="s">
        <v>308</v>
      </c>
      <c r="M8" s="457" t="s">
        <v>310</v>
      </c>
      <c r="N8" s="53"/>
    </row>
    <row r="9" spans="1:14" ht="29.1" customHeight="1">
      <c r="A9" s="445" t="s">
        <v>147</v>
      </c>
      <c r="B9" s="445">
        <f>C9-1.6</f>
        <v>23.4</v>
      </c>
      <c r="C9" s="445">
        <v>25</v>
      </c>
      <c r="D9" s="445">
        <f>C9+1.9</f>
        <v>26.9</v>
      </c>
      <c r="E9" s="445">
        <f>C9+3.8</f>
        <v>28.8</v>
      </c>
      <c r="F9" s="445">
        <f>C9+5.7</f>
        <v>30.7</v>
      </c>
      <c r="G9" s="445">
        <f>C9+7</f>
        <v>32</v>
      </c>
      <c r="H9" s="437"/>
      <c r="I9" s="58"/>
      <c r="J9" s="59"/>
      <c r="K9" s="59"/>
      <c r="L9" s="457" t="s">
        <v>309</v>
      </c>
      <c r="M9" s="457" t="s">
        <v>314</v>
      </c>
      <c r="N9" s="53"/>
    </row>
    <row r="10" spans="1:14" ht="29.1" customHeight="1">
      <c r="A10" s="442" t="s">
        <v>302</v>
      </c>
      <c r="B10" s="442">
        <f>C10-1</f>
        <v>18.5</v>
      </c>
      <c r="C10" s="442">
        <v>19.5</v>
      </c>
      <c r="D10" s="442">
        <f>C10+1.2</f>
        <v>20.7</v>
      </c>
      <c r="E10" s="442">
        <f>D10+1.2</f>
        <v>21.9</v>
      </c>
      <c r="F10" s="442">
        <f>E10+1.2</f>
        <v>23.099999999999998</v>
      </c>
      <c r="G10" s="442">
        <f>F10+0.7</f>
        <v>23.799999999999997</v>
      </c>
      <c r="H10" s="437"/>
      <c r="I10" s="58"/>
      <c r="J10" s="59"/>
      <c r="K10" s="59"/>
      <c r="L10" s="457" t="s">
        <v>310</v>
      </c>
      <c r="M10" s="457" t="s">
        <v>315</v>
      </c>
      <c r="N10" s="53"/>
    </row>
    <row r="11" spans="1:14" ht="29.1" customHeight="1">
      <c r="A11" s="442" t="s">
        <v>148</v>
      </c>
      <c r="B11" s="442">
        <f>C11-0.5</f>
        <v>11.5</v>
      </c>
      <c r="C11" s="442">
        <v>12</v>
      </c>
      <c r="D11" s="442">
        <f t="shared" ref="D11:G11" si="1">C11+0.5</f>
        <v>12.5</v>
      </c>
      <c r="E11" s="442">
        <f t="shared" si="1"/>
        <v>13</v>
      </c>
      <c r="F11" s="442">
        <f t="shared" si="1"/>
        <v>13.5</v>
      </c>
      <c r="G11" s="442">
        <f t="shared" si="1"/>
        <v>14</v>
      </c>
      <c r="H11" s="437"/>
      <c r="I11" s="58"/>
      <c r="J11" s="59"/>
      <c r="K11" s="59"/>
      <c r="L11" s="457" t="s">
        <v>311</v>
      </c>
      <c r="M11" s="457" t="s">
        <v>311</v>
      </c>
      <c r="N11" s="53"/>
    </row>
    <row r="12" spans="1:14" ht="29.1" customHeight="1">
      <c r="A12" s="442" t="s">
        <v>303</v>
      </c>
      <c r="B12" s="442">
        <f>C12-1.5</f>
        <v>25.5</v>
      </c>
      <c r="C12" s="442">
        <v>27</v>
      </c>
      <c r="D12" s="442">
        <f>C12+1.7</f>
        <v>28.7</v>
      </c>
      <c r="E12" s="442">
        <f>D12+1.7</f>
        <v>30.4</v>
      </c>
      <c r="F12" s="442">
        <f>E12+1.7</f>
        <v>32.1</v>
      </c>
      <c r="G12" s="442">
        <f>F12+1.6</f>
        <v>33.700000000000003</v>
      </c>
      <c r="H12" s="437"/>
      <c r="I12" s="58"/>
      <c r="J12" s="59"/>
      <c r="K12" s="59"/>
      <c r="L12" s="457" t="s">
        <v>311</v>
      </c>
      <c r="M12" s="457" t="s">
        <v>310</v>
      </c>
      <c r="N12" s="53"/>
    </row>
    <row r="13" spans="1:14" ht="29.1" customHeight="1" thickBot="1">
      <c r="A13" s="442" t="s">
        <v>304</v>
      </c>
      <c r="B13" s="442">
        <f>C13-1.8</f>
        <v>32.200000000000003</v>
      </c>
      <c r="C13" s="442">
        <v>34</v>
      </c>
      <c r="D13" s="442">
        <f>C13+2.25</f>
        <v>36.25</v>
      </c>
      <c r="E13" s="442">
        <f>D13+2.25</f>
        <v>38.5</v>
      </c>
      <c r="F13" s="442">
        <f>E13+2.25</f>
        <v>40.75</v>
      </c>
      <c r="G13" s="442">
        <f>F13+2</f>
        <v>42.75</v>
      </c>
      <c r="H13" s="447"/>
      <c r="I13" s="61"/>
      <c r="J13" s="62"/>
      <c r="K13" s="63"/>
      <c r="L13" s="458" t="s">
        <v>307</v>
      </c>
      <c r="M13" s="458" t="s">
        <v>314</v>
      </c>
      <c r="N13" s="64"/>
    </row>
    <row r="14" spans="1:14" ht="17.25" thickTop="1">
      <c r="A14" s="448"/>
      <c r="B14" s="449"/>
      <c r="C14" s="449"/>
      <c r="D14" s="450"/>
      <c r="E14" s="449"/>
      <c r="F14" s="449"/>
      <c r="G14" s="451"/>
      <c r="H14" s="446"/>
      <c r="I14" s="446"/>
      <c r="J14" s="446"/>
      <c r="K14" s="446"/>
      <c r="L14" s="459" t="s">
        <v>312</v>
      </c>
      <c r="M14" s="446"/>
      <c r="N14" s="446"/>
    </row>
    <row r="15" spans="1:14" ht="14.25">
      <c r="A15" s="452" t="s">
        <v>151</v>
      </c>
      <c r="B15" s="452"/>
      <c r="C15" s="452"/>
      <c r="D15" s="446"/>
      <c r="E15" s="446"/>
      <c r="F15" s="453"/>
      <c r="G15" s="446"/>
      <c r="H15" s="446"/>
      <c r="I15" s="446"/>
      <c r="J15" s="446"/>
      <c r="K15" s="446"/>
      <c r="L15" s="446"/>
      <c r="M15" s="446"/>
      <c r="N15" s="446"/>
    </row>
    <row r="16" spans="1:14" ht="14.25">
      <c r="A16" s="446"/>
      <c r="B16" s="446"/>
      <c r="C16" s="446"/>
      <c r="D16" s="446"/>
      <c r="E16" s="446"/>
      <c r="F16" s="453"/>
      <c r="G16" s="446"/>
      <c r="H16" s="446"/>
      <c r="I16" s="454" t="s">
        <v>152</v>
      </c>
      <c r="J16" s="455"/>
      <c r="K16" s="454" t="s">
        <v>153</v>
      </c>
      <c r="L16" s="454"/>
      <c r="M16" s="454" t="s">
        <v>154</v>
      </c>
      <c r="N16" s="446" t="s">
        <v>155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51" type="noConversion"/>
  <pageMargins left="0.75" right="0.75" top="1" bottom="1" header="0.5" footer="0.5"/>
  <pageSetup paperSize="9" scale="9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L48" sqref="L48"/>
    </sheetView>
  </sheetViews>
  <sheetFormatPr defaultColWidth="10" defaultRowHeight="16.5" customHeight="1"/>
  <cols>
    <col min="1" max="1" width="10.875" style="94" customWidth="1"/>
    <col min="2" max="16384" width="10" style="94"/>
  </cols>
  <sheetData>
    <row r="1" spans="1:11" ht="22.5" customHeight="1">
      <c r="A1" s="272" t="s">
        <v>156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>
      <c r="A2" s="95" t="s">
        <v>53</v>
      </c>
      <c r="B2" s="184" t="s">
        <v>54</v>
      </c>
      <c r="C2" s="184"/>
      <c r="D2" s="185" t="s">
        <v>55</v>
      </c>
      <c r="E2" s="185"/>
      <c r="F2" s="184"/>
      <c r="G2" s="184"/>
      <c r="H2" s="96" t="s">
        <v>56</v>
      </c>
      <c r="I2" s="186"/>
      <c r="J2" s="186"/>
      <c r="K2" s="187"/>
    </row>
    <row r="3" spans="1:11" ht="16.5" customHeight="1">
      <c r="A3" s="188" t="s">
        <v>58</v>
      </c>
      <c r="B3" s="189"/>
      <c r="C3" s="190"/>
      <c r="D3" s="191" t="s">
        <v>59</v>
      </c>
      <c r="E3" s="192"/>
      <c r="F3" s="192"/>
      <c r="G3" s="193"/>
      <c r="H3" s="191" t="s">
        <v>60</v>
      </c>
      <c r="I3" s="192"/>
      <c r="J3" s="192"/>
      <c r="K3" s="193"/>
    </row>
    <row r="4" spans="1:11" ht="16.5" customHeight="1">
      <c r="A4" s="99" t="s">
        <v>61</v>
      </c>
      <c r="B4" s="194" t="s">
        <v>62</v>
      </c>
      <c r="C4" s="195"/>
      <c r="D4" s="196" t="s">
        <v>63</v>
      </c>
      <c r="E4" s="197"/>
      <c r="F4" s="198">
        <v>44788</v>
      </c>
      <c r="G4" s="199"/>
      <c r="H4" s="196" t="s">
        <v>157</v>
      </c>
      <c r="I4" s="197"/>
      <c r="J4" s="100" t="s">
        <v>65</v>
      </c>
      <c r="K4" s="101" t="s">
        <v>66</v>
      </c>
    </row>
    <row r="5" spans="1:11" ht="16.5" customHeight="1">
      <c r="A5" s="103" t="s">
        <v>67</v>
      </c>
      <c r="B5" s="194" t="s">
        <v>68</v>
      </c>
      <c r="C5" s="195"/>
      <c r="D5" s="196" t="s">
        <v>158</v>
      </c>
      <c r="E5" s="197"/>
      <c r="F5" s="273">
        <v>0.9</v>
      </c>
      <c r="G5" s="274"/>
      <c r="H5" s="196" t="s">
        <v>159</v>
      </c>
      <c r="I5" s="197"/>
      <c r="J5" s="100" t="s">
        <v>65</v>
      </c>
      <c r="K5" s="101" t="s">
        <v>66</v>
      </c>
    </row>
    <row r="6" spans="1:11" ht="16.5" customHeight="1">
      <c r="A6" s="99" t="s">
        <v>71</v>
      </c>
      <c r="B6" s="106">
        <v>2</v>
      </c>
      <c r="C6" s="105">
        <v>6</v>
      </c>
      <c r="D6" s="196" t="s">
        <v>160</v>
      </c>
      <c r="E6" s="197"/>
      <c r="F6" s="273">
        <v>0.8</v>
      </c>
      <c r="G6" s="274"/>
      <c r="H6" s="275" t="s">
        <v>161</v>
      </c>
      <c r="I6" s="276"/>
      <c r="J6" s="276"/>
      <c r="K6" s="277"/>
    </row>
    <row r="7" spans="1:11" ht="16.5" customHeight="1">
      <c r="A7" s="99" t="s">
        <v>74</v>
      </c>
      <c r="B7" s="200">
        <v>1365</v>
      </c>
      <c r="C7" s="201"/>
      <c r="D7" s="99" t="s">
        <v>162</v>
      </c>
      <c r="E7" s="102"/>
      <c r="F7" s="273">
        <v>0.8</v>
      </c>
      <c r="G7" s="274"/>
      <c r="H7" s="278"/>
      <c r="I7" s="194"/>
      <c r="J7" s="194"/>
      <c r="K7" s="195"/>
    </row>
    <row r="8" spans="1:11" ht="16.5" customHeight="1">
      <c r="A8" s="109" t="s">
        <v>77</v>
      </c>
      <c r="B8" s="202"/>
      <c r="C8" s="203"/>
      <c r="D8" s="204" t="s">
        <v>78</v>
      </c>
      <c r="E8" s="205"/>
      <c r="F8" s="206">
        <v>44762</v>
      </c>
      <c r="G8" s="207"/>
      <c r="H8" s="204"/>
      <c r="I8" s="205"/>
      <c r="J8" s="205"/>
      <c r="K8" s="214"/>
    </row>
    <row r="9" spans="1:11" ht="16.5" customHeight="1">
      <c r="A9" s="279" t="s">
        <v>163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110" t="s">
        <v>82</v>
      </c>
      <c r="B10" s="111" t="s">
        <v>83</v>
      </c>
      <c r="C10" s="112" t="s">
        <v>84</v>
      </c>
      <c r="D10" s="113"/>
      <c r="E10" s="114" t="s">
        <v>87</v>
      </c>
      <c r="F10" s="111" t="s">
        <v>83</v>
      </c>
      <c r="G10" s="112" t="s">
        <v>84</v>
      </c>
      <c r="H10" s="111"/>
      <c r="I10" s="114" t="s">
        <v>85</v>
      </c>
      <c r="J10" s="111" t="s">
        <v>83</v>
      </c>
      <c r="K10" s="124" t="s">
        <v>84</v>
      </c>
    </row>
    <row r="11" spans="1:11" ht="16.5" customHeight="1">
      <c r="A11" s="103" t="s">
        <v>88</v>
      </c>
      <c r="B11" s="115" t="s">
        <v>83</v>
      </c>
      <c r="C11" s="100" t="s">
        <v>84</v>
      </c>
      <c r="D11" s="116"/>
      <c r="E11" s="117" t="s">
        <v>90</v>
      </c>
      <c r="F11" s="115" t="s">
        <v>83</v>
      </c>
      <c r="G11" s="100" t="s">
        <v>84</v>
      </c>
      <c r="H11" s="115"/>
      <c r="I11" s="117" t="s">
        <v>95</v>
      </c>
      <c r="J11" s="115" t="s">
        <v>83</v>
      </c>
      <c r="K11" s="101" t="s">
        <v>84</v>
      </c>
    </row>
    <row r="12" spans="1:11" ht="16.5" customHeight="1">
      <c r="A12" s="204" t="s">
        <v>116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>
      <c r="A13" s="280" t="s">
        <v>164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>
      <c r="A14" s="281"/>
      <c r="B14" s="282"/>
      <c r="C14" s="282"/>
      <c r="D14" s="282"/>
      <c r="E14" s="282"/>
      <c r="F14" s="282"/>
      <c r="G14" s="282"/>
      <c r="H14" s="282"/>
      <c r="I14" s="283"/>
      <c r="J14" s="283"/>
      <c r="K14" s="284"/>
    </row>
    <row r="15" spans="1:11" ht="16.5" customHeight="1">
      <c r="A15" s="285"/>
      <c r="B15" s="286"/>
      <c r="C15" s="286"/>
      <c r="D15" s="287"/>
      <c r="E15" s="288"/>
      <c r="F15" s="286"/>
      <c r="G15" s="286"/>
      <c r="H15" s="287"/>
      <c r="I15" s="289"/>
      <c r="J15" s="290"/>
      <c r="K15" s="291"/>
    </row>
    <row r="16" spans="1:11" ht="16.5" customHeight="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>
      <c r="A17" s="280" t="s">
        <v>165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>
      <c r="A18" s="281"/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>
      <c r="A19" s="285"/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>
      <c r="A21" s="295" t="s">
        <v>113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>
      <c r="A22" s="296" t="s">
        <v>114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>
      <c r="A23" s="233" t="s">
        <v>115</v>
      </c>
      <c r="B23" s="234"/>
      <c r="C23" s="100" t="s">
        <v>65</v>
      </c>
      <c r="D23" s="100" t="s">
        <v>66</v>
      </c>
      <c r="E23" s="299"/>
      <c r="F23" s="299"/>
      <c r="G23" s="299"/>
      <c r="H23" s="299"/>
      <c r="I23" s="299"/>
      <c r="J23" s="299"/>
      <c r="K23" s="300"/>
    </row>
    <row r="24" spans="1:11" ht="16.5" customHeight="1">
      <c r="A24" s="301" t="s">
        <v>166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3"/>
    </row>
    <row r="25" spans="1:11" ht="16.5" customHeight="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>
      <c r="A26" s="279" t="s">
        <v>120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97" t="s">
        <v>121</v>
      </c>
      <c r="B27" s="112" t="s">
        <v>93</v>
      </c>
      <c r="C27" s="112" t="s">
        <v>94</v>
      </c>
      <c r="D27" s="112" t="s">
        <v>86</v>
      </c>
      <c r="E27" s="98" t="s">
        <v>122</v>
      </c>
      <c r="F27" s="112" t="s">
        <v>93</v>
      </c>
      <c r="G27" s="112" t="s">
        <v>94</v>
      </c>
      <c r="H27" s="112" t="s">
        <v>86</v>
      </c>
      <c r="I27" s="98" t="s">
        <v>123</v>
      </c>
      <c r="J27" s="112" t="s">
        <v>93</v>
      </c>
      <c r="K27" s="124" t="s">
        <v>94</v>
      </c>
    </row>
    <row r="28" spans="1:11" ht="16.5" customHeight="1">
      <c r="A28" s="107" t="s">
        <v>85</v>
      </c>
      <c r="B28" s="100" t="s">
        <v>93</v>
      </c>
      <c r="C28" s="100" t="s">
        <v>94</v>
      </c>
      <c r="D28" s="100" t="s">
        <v>86</v>
      </c>
      <c r="E28" s="119" t="s">
        <v>92</v>
      </c>
      <c r="F28" s="100" t="s">
        <v>93</v>
      </c>
      <c r="G28" s="100" t="s">
        <v>94</v>
      </c>
      <c r="H28" s="100" t="s">
        <v>86</v>
      </c>
      <c r="I28" s="119" t="s">
        <v>103</v>
      </c>
      <c r="J28" s="100" t="s">
        <v>93</v>
      </c>
      <c r="K28" s="101" t="s">
        <v>94</v>
      </c>
    </row>
    <row r="29" spans="1:11" ht="16.5" customHeight="1">
      <c r="A29" s="196" t="s">
        <v>96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11" ht="16.5" customHeight="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>
      <c r="A31" s="309" t="s">
        <v>167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</row>
    <row r="32" spans="1:11" ht="17.25" customHeight="1">
      <c r="A32" s="310"/>
      <c r="B32" s="311"/>
      <c r="C32" s="311"/>
      <c r="D32" s="311"/>
      <c r="E32" s="311"/>
      <c r="F32" s="311"/>
      <c r="G32" s="311"/>
      <c r="H32" s="311"/>
      <c r="I32" s="311"/>
      <c r="J32" s="311"/>
      <c r="K32" s="312"/>
    </row>
    <row r="33" spans="1:11" ht="17.25" customHeight="1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>
      <c r="A43" s="245" t="s">
        <v>119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>
      <c r="A44" s="309" t="s">
        <v>168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</row>
    <row r="45" spans="1:11" ht="18" customHeight="1">
      <c r="A45" s="313" t="s">
        <v>116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ht="18" customHeight="1">
      <c r="A46" s="313"/>
      <c r="B46" s="314"/>
      <c r="C46" s="314"/>
      <c r="D46" s="314"/>
      <c r="E46" s="314"/>
      <c r="F46" s="314"/>
      <c r="G46" s="314"/>
      <c r="H46" s="314"/>
      <c r="I46" s="314"/>
      <c r="J46" s="314"/>
      <c r="K46" s="315"/>
    </row>
    <row r="47" spans="1:11" ht="18" customHeight="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>
      <c r="A48" s="120" t="s">
        <v>125</v>
      </c>
      <c r="B48" s="316" t="s">
        <v>126</v>
      </c>
      <c r="C48" s="316"/>
      <c r="D48" s="121" t="s">
        <v>127</v>
      </c>
      <c r="E48" s="122"/>
      <c r="F48" s="121" t="s">
        <v>128</v>
      </c>
      <c r="G48" s="123"/>
      <c r="H48" s="317" t="s">
        <v>129</v>
      </c>
      <c r="I48" s="317"/>
      <c r="J48" s="316"/>
      <c r="K48" s="318"/>
    </row>
    <row r="49" spans="1:11" ht="16.5" customHeight="1">
      <c r="A49" s="319" t="s">
        <v>130</v>
      </c>
      <c r="B49" s="320"/>
      <c r="C49" s="320"/>
      <c r="D49" s="320"/>
      <c r="E49" s="320"/>
      <c r="F49" s="320"/>
      <c r="G49" s="320"/>
      <c r="H49" s="320"/>
      <c r="I49" s="320"/>
      <c r="J49" s="320"/>
      <c r="K49" s="321"/>
    </row>
    <row r="50" spans="1:11" ht="16.5" customHeight="1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24"/>
    </row>
    <row r="51" spans="1:11" ht="16.5" customHeight="1">
      <c r="A51" s="325"/>
      <c r="B51" s="326"/>
      <c r="C51" s="326"/>
      <c r="D51" s="326"/>
      <c r="E51" s="326"/>
      <c r="F51" s="326"/>
      <c r="G51" s="326"/>
      <c r="H51" s="326"/>
      <c r="I51" s="326"/>
      <c r="J51" s="326"/>
      <c r="K51" s="327"/>
    </row>
    <row r="52" spans="1:11" ht="21" customHeight="1">
      <c r="A52" s="120" t="s">
        <v>125</v>
      </c>
      <c r="B52" s="316" t="s">
        <v>126</v>
      </c>
      <c r="C52" s="316"/>
      <c r="D52" s="121" t="s">
        <v>127</v>
      </c>
      <c r="E52" s="121"/>
      <c r="F52" s="121" t="s">
        <v>128</v>
      </c>
      <c r="G52" s="121"/>
      <c r="H52" s="317" t="s">
        <v>129</v>
      </c>
      <c r="I52" s="317"/>
      <c r="J52" s="328"/>
      <c r="K52" s="32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L6" sqref="L6:M12"/>
    </sheetView>
  </sheetViews>
  <sheetFormatPr defaultColWidth="9" defaultRowHeight="26.1" customHeight="1"/>
  <cols>
    <col min="1" max="1" width="11.25" style="27" customWidth="1"/>
    <col min="2" max="15" width="14.25" style="27" customWidth="1"/>
    <col min="16" max="16384" width="9" style="27"/>
  </cols>
  <sheetData>
    <row r="1" spans="1:14" ht="30" customHeight="1">
      <c r="A1" s="256" t="s">
        <v>132</v>
      </c>
      <c r="B1" s="257"/>
      <c r="C1" s="257"/>
      <c r="D1" s="257"/>
      <c r="E1" s="257"/>
      <c r="F1" s="258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8" t="s">
        <v>61</v>
      </c>
      <c r="B2" s="259" t="s">
        <v>62</v>
      </c>
      <c r="C2" s="259"/>
      <c r="D2" s="29" t="s">
        <v>67</v>
      </c>
      <c r="E2" s="260" t="s">
        <v>68</v>
      </c>
      <c r="F2" s="261"/>
      <c r="G2" s="260"/>
      <c r="H2" s="269"/>
      <c r="I2" s="49" t="s">
        <v>56</v>
      </c>
      <c r="J2" s="262" t="s">
        <v>57</v>
      </c>
      <c r="K2" s="262"/>
      <c r="L2" s="262"/>
      <c r="M2" s="262"/>
      <c r="N2" s="263"/>
    </row>
    <row r="3" spans="1:14" ht="29.1" customHeight="1">
      <c r="A3" s="268" t="s">
        <v>133</v>
      </c>
      <c r="B3" s="264" t="s">
        <v>134</v>
      </c>
      <c r="C3" s="264"/>
      <c r="D3" s="264"/>
      <c r="E3" s="264"/>
      <c r="F3" s="265"/>
      <c r="G3" s="264"/>
      <c r="H3" s="270"/>
      <c r="I3" s="266" t="s">
        <v>135</v>
      </c>
      <c r="J3" s="266"/>
      <c r="K3" s="266"/>
      <c r="L3" s="266"/>
      <c r="M3" s="266"/>
      <c r="N3" s="267"/>
    </row>
    <row r="4" spans="1:14" ht="29.1" customHeight="1">
      <c r="A4" s="268"/>
      <c r="B4" s="30">
        <v>120</v>
      </c>
      <c r="C4" s="30">
        <v>130</v>
      </c>
      <c r="D4" s="30">
        <v>140</v>
      </c>
      <c r="E4" s="30">
        <v>150</v>
      </c>
      <c r="F4" s="30">
        <v>160</v>
      </c>
      <c r="G4" s="30">
        <v>170</v>
      </c>
      <c r="H4" s="270"/>
      <c r="I4" s="50">
        <v>120</v>
      </c>
      <c r="J4" s="50">
        <v>130</v>
      </c>
      <c r="K4" s="50">
        <v>140</v>
      </c>
      <c r="L4" s="51" t="s">
        <v>136</v>
      </c>
      <c r="M4" s="50">
        <v>160</v>
      </c>
      <c r="N4" s="50" t="s">
        <v>137</v>
      </c>
    </row>
    <row r="5" spans="1:14" ht="29.1" customHeight="1">
      <c r="A5" s="268"/>
      <c r="B5" s="31" t="s">
        <v>138</v>
      </c>
      <c r="C5" s="31" t="s">
        <v>139</v>
      </c>
      <c r="D5" s="32" t="s">
        <v>140</v>
      </c>
      <c r="E5" s="33" t="s">
        <v>141</v>
      </c>
      <c r="F5" s="34" t="s">
        <v>142</v>
      </c>
      <c r="G5" s="33" t="s">
        <v>143</v>
      </c>
      <c r="H5" s="270"/>
      <c r="I5" s="52"/>
      <c r="J5" s="52"/>
      <c r="K5" s="52"/>
      <c r="L5" s="52" t="s">
        <v>109</v>
      </c>
      <c r="M5" s="52" t="s">
        <v>109</v>
      </c>
      <c r="N5" s="53"/>
    </row>
    <row r="6" spans="1:14" ht="29.1" customHeight="1">
      <c r="A6" s="35" t="s">
        <v>144</v>
      </c>
      <c r="B6" s="36"/>
      <c r="C6" s="36"/>
      <c r="D6" s="36"/>
      <c r="E6" s="37"/>
      <c r="F6" s="37"/>
      <c r="G6" s="38"/>
      <c r="H6" s="270"/>
      <c r="I6" s="54"/>
      <c r="J6" s="55"/>
      <c r="K6" s="56"/>
      <c r="L6" s="55"/>
      <c r="M6" s="55"/>
      <c r="N6" s="57"/>
    </row>
    <row r="7" spans="1:14" ht="29.1" customHeight="1">
      <c r="A7" s="39" t="s">
        <v>145</v>
      </c>
      <c r="B7" s="36"/>
      <c r="C7" s="36"/>
      <c r="D7" s="36"/>
      <c r="E7" s="40"/>
      <c r="F7" s="40"/>
      <c r="G7" s="41"/>
      <c r="H7" s="270"/>
      <c r="I7" s="58"/>
      <c r="J7" s="59"/>
      <c r="K7" s="59"/>
      <c r="L7" s="59"/>
      <c r="M7" s="59"/>
      <c r="N7" s="53"/>
    </row>
    <row r="8" spans="1:14" ht="29.1" customHeight="1">
      <c r="A8" s="39" t="s">
        <v>146</v>
      </c>
      <c r="B8" s="36"/>
      <c r="C8" s="36"/>
      <c r="D8" s="36"/>
      <c r="E8" s="40"/>
      <c r="F8" s="40"/>
      <c r="G8" s="41"/>
      <c r="H8" s="270"/>
      <c r="I8" s="58"/>
      <c r="J8" s="59"/>
      <c r="K8" s="59"/>
      <c r="L8" s="59"/>
      <c r="M8" s="59"/>
      <c r="N8" s="53"/>
    </row>
    <row r="9" spans="1:14" ht="29.1" customHeight="1">
      <c r="A9" s="39" t="s">
        <v>147</v>
      </c>
      <c r="B9" s="36"/>
      <c r="C9" s="36"/>
      <c r="D9" s="36"/>
      <c r="E9" s="40"/>
      <c r="F9" s="40"/>
      <c r="G9" s="41"/>
      <c r="H9" s="270"/>
      <c r="I9" s="58"/>
      <c r="J9" s="59"/>
      <c r="K9" s="59"/>
      <c r="L9" s="59"/>
      <c r="M9" s="59"/>
      <c r="N9" s="53"/>
    </row>
    <row r="10" spans="1:14" ht="29.1" customHeight="1">
      <c r="A10" s="39" t="s">
        <v>148</v>
      </c>
      <c r="B10" s="36"/>
      <c r="C10" s="36"/>
      <c r="D10" s="36"/>
      <c r="E10" s="40"/>
      <c r="F10" s="40"/>
      <c r="G10" s="41"/>
      <c r="H10" s="270"/>
      <c r="I10" s="58"/>
      <c r="J10" s="59"/>
      <c r="K10" s="59"/>
      <c r="L10" s="60"/>
      <c r="M10" s="59"/>
      <c r="N10" s="53"/>
    </row>
    <row r="11" spans="1:14" ht="29.1" customHeight="1">
      <c r="A11" s="39" t="s">
        <v>149</v>
      </c>
      <c r="B11" s="36"/>
      <c r="C11" s="36"/>
      <c r="D11" s="36"/>
      <c r="E11" s="40"/>
      <c r="F11" s="40"/>
      <c r="G11" s="41"/>
      <c r="H11" s="270"/>
      <c r="I11" s="58"/>
      <c r="J11" s="59"/>
      <c r="K11" s="59"/>
      <c r="L11" s="59"/>
      <c r="M11" s="59"/>
      <c r="N11" s="53"/>
    </row>
    <row r="12" spans="1:14" ht="29.1" customHeight="1">
      <c r="A12" s="39" t="s">
        <v>150</v>
      </c>
      <c r="B12" s="36"/>
      <c r="C12" s="36"/>
      <c r="D12" s="36"/>
      <c r="E12" s="40"/>
      <c r="F12" s="40"/>
      <c r="G12" s="41"/>
      <c r="H12" s="270"/>
      <c r="I12" s="58"/>
      <c r="J12" s="59"/>
      <c r="K12" s="59"/>
      <c r="L12" s="59"/>
      <c r="M12" s="59"/>
      <c r="N12" s="53"/>
    </row>
    <row r="13" spans="1:14" ht="29.1" customHeight="1">
      <c r="A13" s="39"/>
      <c r="B13" s="41"/>
      <c r="C13" s="41"/>
      <c r="D13" s="42"/>
      <c r="E13" s="41"/>
      <c r="F13" s="40"/>
      <c r="G13" s="41"/>
      <c r="H13" s="270"/>
      <c r="I13" s="58"/>
      <c r="J13" s="59"/>
      <c r="K13" s="59"/>
      <c r="L13" s="59"/>
      <c r="M13" s="59"/>
      <c r="N13" s="53"/>
    </row>
    <row r="14" spans="1:14" ht="29.1" customHeight="1">
      <c r="A14" s="43"/>
      <c r="B14" s="42"/>
      <c r="C14" s="42"/>
      <c r="D14" s="42"/>
      <c r="E14" s="42"/>
      <c r="F14" s="42"/>
      <c r="G14" s="42"/>
      <c r="H14" s="270"/>
      <c r="I14" s="58"/>
      <c r="J14" s="59"/>
      <c r="K14" s="59"/>
      <c r="L14" s="59"/>
      <c r="M14" s="59"/>
      <c r="N14" s="53"/>
    </row>
    <row r="15" spans="1:14" ht="29.1" customHeight="1">
      <c r="A15" s="44"/>
      <c r="B15" s="45"/>
      <c r="C15" s="45"/>
      <c r="D15" s="46"/>
      <c r="E15" s="45"/>
      <c r="F15" s="45"/>
      <c r="G15" s="45"/>
      <c r="H15" s="271"/>
      <c r="I15" s="61"/>
      <c r="J15" s="62"/>
      <c r="K15" s="63"/>
      <c r="L15" s="62"/>
      <c r="M15" s="62"/>
      <c r="N15" s="64"/>
    </row>
    <row r="16" spans="1:14" ht="14.25">
      <c r="A16" s="47" t="s">
        <v>116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>
      <c r="A17" s="27" t="s">
        <v>151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>
      <c r="A18" s="48"/>
      <c r="B18" s="48"/>
      <c r="C18" s="48"/>
      <c r="D18" s="48"/>
      <c r="E18" s="48"/>
      <c r="F18" s="48"/>
      <c r="G18" s="48"/>
      <c r="H18" s="48"/>
      <c r="I18" s="47" t="s">
        <v>152</v>
      </c>
      <c r="J18" s="65"/>
      <c r="K18" s="47" t="s">
        <v>153</v>
      </c>
      <c r="L18" s="47"/>
      <c r="M18" s="47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5"/>
  <sheetViews>
    <sheetView zoomScale="125" zoomScaleNormal="125" workbookViewId="0">
      <selection activeCell="N16" sqref="N16"/>
    </sheetView>
  </sheetViews>
  <sheetFormatPr defaultColWidth="10.125" defaultRowHeight="14.25"/>
  <cols>
    <col min="1" max="1" width="9.625" style="67" customWidth="1"/>
    <col min="2" max="2" width="11.125" style="67" customWidth="1"/>
    <col min="3" max="3" width="9.125" style="67" customWidth="1"/>
    <col min="4" max="4" width="9.5" style="67" customWidth="1"/>
    <col min="5" max="5" width="11.25" style="67" customWidth="1"/>
    <col min="6" max="6" width="10.375" style="67" customWidth="1"/>
    <col min="7" max="7" width="9.5" style="67" customWidth="1"/>
    <col min="8" max="8" width="9.125" style="67" customWidth="1"/>
    <col min="9" max="9" width="8.125" style="67" customWidth="1"/>
    <col min="10" max="10" width="10.5" style="67" customWidth="1"/>
    <col min="11" max="11" width="12.125" style="67" customWidth="1"/>
    <col min="12" max="16384" width="10.125" style="67"/>
  </cols>
  <sheetData>
    <row r="1" spans="1:15" s="27" customFormat="1" ht="25.5">
      <c r="A1" s="330" t="s">
        <v>169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67"/>
      <c r="M1" s="67"/>
      <c r="N1" s="67"/>
      <c r="O1" s="67"/>
    </row>
    <row r="2" spans="1:15" s="27" customFormat="1">
      <c r="A2" s="69" t="s">
        <v>53</v>
      </c>
      <c r="B2" s="331" t="s">
        <v>54</v>
      </c>
      <c r="C2" s="331"/>
      <c r="D2" s="70" t="s">
        <v>61</v>
      </c>
      <c r="E2" s="71" t="s">
        <v>62</v>
      </c>
      <c r="F2" s="72" t="s">
        <v>170</v>
      </c>
      <c r="G2" s="332" t="s">
        <v>68</v>
      </c>
      <c r="H2" s="332"/>
      <c r="I2" s="89" t="s">
        <v>56</v>
      </c>
      <c r="J2" s="332"/>
      <c r="K2" s="333"/>
      <c r="L2" s="67"/>
      <c r="M2" s="67"/>
      <c r="N2" s="67"/>
      <c r="O2" s="67"/>
    </row>
    <row r="3" spans="1:15" s="27" customFormat="1">
      <c r="A3" s="73" t="s">
        <v>74</v>
      </c>
      <c r="B3" s="334">
        <v>1365</v>
      </c>
      <c r="C3" s="334"/>
      <c r="D3" s="75" t="s">
        <v>171</v>
      </c>
      <c r="E3" s="335" t="s">
        <v>172</v>
      </c>
      <c r="F3" s="336"/>
      <c r="G3" s="336"/>
      <c r="H3" s="299" t="s">
        <v>173</v>
      </c>
      <c r="I3" s="299"/>
      <c r="J3" s="299"/>
      <c r="K3" s="300"/>
      <c r="L3" s="67"/>
      <c r="M3" s="67"/>
      <c r="N3" s="67"/>
      <c r="O3" s="67"/>
    </row>
    <row r="4" spans="1:15" s="27" customFormat="1">
      <c r="A4" s="76" t="s">
        <v>71</v>
      </c>
      <c r="B4" s="74">
        <v>2</v>
      </c>
      <c r="C4" s="74">
        <v>6</v>
      </c>
      <c r="D4" s="77" t="s">
        <v>174</v>
      </c>
      <c r="E4" s="336" t="s">
        <v>175</v>
      </c>
      <c r="F4" s="336"/>
      <c r="G4" s="336"/>
      <c r="H4" s="234" t="s">
        <v>176</v>
      </c>
      <c r="I4" s="234"/>
      <c r="J4" s="86" t="s">
        <v>65</v>
      </c>
      <c r="K4" s="92" t="s">
        <v>66</v>
      </c>
      <c r="L4" s="67"/>
      <c r="M4" s="67"/>
      <c r="N4" s="67"/>
      <c r="O4" s="67"/>
    </row>
    <row r="5" spans="1:15" s="27" customFormat="1">
      <c r="A5" s="76" t="s">
        <v>177</v>
      </c>
      <c r="B5" s="334"/>
      <c r="C5" s="334"/>
      <c r="D5" s="75" t="s">
        <v>175</v>
      </c>
      <c r="E5" s="75" t="s">
        <v>178</v>
      </c>
      <c r="F5" s="75" t="s">
        <v>179</v>
      </c>
      <c r="G5" s="75" t="s">
        <v>180</v>
      </c>
      <c r="H5" s="234" t="s">
        <v>181</v>
      </c>
      <c r="I5" s="234"/>
      <c r="J5" s="86" t="s">
        <v>65</v>
      </c>
      <c r="K5" s="92" t="s">
        <v>66</v>
      </c>
      <c r="L5" s="67"/>
      <c r="M5" s="67"/>
      <c r="N5" s="67"/>
      <c r="O5" s="67"/>
    </row>
    <row r="6" spans="1:15" s="27" customFormat="1">
      <c r="A6" s="78" t="s">
        <v>182</v>
      </c>
      <c r="B6" s="337"/>
      <c r="C6" s="337"/>
      <c r="D6" s="79" t="s">
        <v>183</v>
      </c>
      <c r="E6" s="80"/>
      <c r="F6" s="81"/>
      <c r="G6" s="79"/>
      <c r="H6" s="338" t="s">
        <v>184</v>
      </c>
      <c r="I6" s="338"/>
      <c r="J6" s="81" t="s">
        <v>65</v>
      </c>
      <c r="K6" s="93" t="s">
        <v>66</v>
      </c>
      <c r="L6" s="67"/>
      <c r="M6" s="67"/>
      <c r="N6" s="67"/>
      <c r="O6" s="67"/>
    </row>
    <row r="7" spans="1:15" s="27" customFormat="1">
      <c r="A7" s="82"/>
      <c r="B7" s="83"/>
      <c r="C7" s="83"/>
      <c r="D7" s="82"/>
      <c r="E7" s="83"/>
      <c r="F7" s="84"/>
      <c r="G7" s="82"/>
      <c r="H7" s="84"/>
      <c r="I7" s="83"/>
      <c r="J7" s="83"/>
      <c r="K7" s="83"/>
      <c r="L7" s="67"/>
      <c r="M7" s="67"/>
      <c r="N7" s="67"/>
      <c r="O7" s="67"/>
    </row>
    <row r="8" spans="1:15" s="27" customFormat="1">
      <c r="A8" s="85" t="s">
        <v>185</v>
      </c>
      <c r="B8" s="72" t="s">
        <v>186</v>
      </c>
      <c r="C8" s="72" t="s">
        <v>187</v>
      </c>
      <c r="D8" s="72" t="s">
        <v>188</v>
      </c>
      <c r="E8" s="72" t="s">
        <v>189</v>
      </c>
      <c r="F8" s="72" t="s">
        <v>190</v>
      </c>
      <c r="G8" s="339" t="s">
        <v>77</v>
      </c>
      <c r="H8" s="340"/>
      <c r="I8" s="340"/>
      <c r="J8" s="340"/>
      <c r="K8" s="341"/>
      <c r="L8" s="67"/>
      <c r="M8" s="67"/>
      <c r="N8" s="67"/>
      <c r="O8" s="67"/>
    </row>
    <row r="9" spans="1:15" s="27" customFormat="1">
      <c r="A9" s="233" t="s">
        <v>191</v>
      </c>
      <c r="B9" s="234"/>
      <c r="C9" s="86" t="s">
        <v>65</v>
      </c>
      <c r="D9" s="86" t="s">
        <v>66</v>
      </c>
      <c r="E9" s="75" t="s">
        <v>192</v>
      </c>
      <c r="F9" s="87" t="s">
        <v>193</v>
      </c>
      <c r="G9" s="342"/>
      <c r="H9" s="343"/>
      <c r="I9" s="343"/>
      <c r="J9" s="343"/>
      <c r="K9" s="344"/>
      <c r="L9" s="67"/>
      <c r="M9" s="67"/>
      <c r="N9" s="67"/>
      <c r="O9" s="67"/>
    </row>
    <row r="10" spans="1:15" s="27" customFormat="1">
      <c r="A10" s="233" t="s">
        <v>194</v>
      </c>
      <c r="B10" s="234"/>
      <c r="C10" s="86" t="s">
        <v>65</v>
      </c>
      <c r="D10" s="86" t="s">
        <v>66</v>
      </c>
      <c r="E10" s="75" t="s">
        <v>195</v>
      </c>
      <c r="F10" s="87" t="s">
        <v>196</v>
      </c>
      <c r="G10" s="342" t="s">
        <v>197</v>
      </c>
      <c r="H10" s="343"/>
      <c r="I10" s="343"/>
      <c r="J10" s="343"/>
      <c r="K10" s="344"/>
      <c r="L10" s="67"/>
      <c r="M10" s="67"/>
      <c r="N10" s="67"/>
      <c r="O10" s="67"/>
    </row>
    <row r="11" spans="1:15" s="27" customFormat="1">
      <c r="A11" s="345" t="s">
        <v>163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  <c r="L11" s="67"/>
      <c r="M11" s="67"/>
      <c r="N11" s="67"/>
      <c r="O11" s="67"/>
    </row>
    <row r="12" spans="1:15" s="27" customFormat="1">
      <c r="A12" s="73" t="s">
        <v>87</v>
      </c>
      <c r="B12" s="86" t="s">
        <v>83</v>
      </c>
      <c r="C12" s="86" t="s">
        <v>84</v>
      </c>
      <c r="D12" s="87"/>
      <c r="E12" s="75" t="s">
        <v>85</v>
      </c>
      <c r="F12" s="86" t="s">
        <v>83</v>
      </c>
      <c r="G12" s="86" t="s">
        <v>84</v>
      </c>
      <c r="H12" s="86"/>
      <c r="I12" s="75" t="s">
        <v>198</v>
      </c>
      <c r="J12" s="86" t="s">
        <v>83</v>
      </c>
      <c r="K12" s="92" t="s">
        <v>84</v>
      </c>
      <c r="L12" s="67"/>
      <c r="M12" s="67"/>
      <c r="N12" s="67"/>
      <c r="O12" s="67"/>
    </row>
    <row r="13" spans="1:15" s="27" customFormat="1">
      <c r="A13" s="73" t="s">
        <v>90</v>
      </c>
      <c r="B13" s="86" t="s">
        <v>83</v>
      </c>
      <c r="C13" s="86" t="s">
        <v>84</v>
      </c>
      <c r="D13" s="87"/>
      <c r="E13" s="75" t="s">
        <v>95</v>
      </c>
      <c r="F13" s="86" t="s">
        <v>83</v>
      </c>
      <c r="G13" s="86" t="s">
        <v>84</v>
      </c>
      <c r="H13" s="86"/>
      <c r="I13" s="75" t="s">
        <v>199</v>
      </c>
      <c r="J13" s="86" t="s">
        <v>83</v>
      </c>
      <c r="K13" s="92" t="s">
        <v>84</v>
      </c>
      <c r="L13" s="67"/>
      <c r="M13" s="67"/>
      <c r="N13" s="67"/>
      <c r="O13" s="67"/>
    </row>
    <row r="14" spans="1:15" s="27" customFormat="1">
      <c r="A14" s="78" t="s">
        <v>200</v>
      </c>
      <c r="B14" s="81" t="s">
        <v>83</v>
      </c>
      <c r="C14" s="81" t="s">
        <v>84</v>
      </c>
      <c r="D14" s="80"/>
      <c r="E14" s="79" t="s">
        <v>201</v>
      </c>
      <c r="F14" s="81" t="s">
        <v>83</v>
      </c>
      <c r="G14" s="81" t="s">
        <v>84</v>
      </c>
      <c r="H14" s="81"/>
      <c r="I14" s="79" t="s">
        <v>202</v>
      </c>
      <c r="J14" s="81" t="s">
        <v>83</v>
      </c>
      <c r="K14" s="93" t="s">
        <v>84</v>
      </c>
      <c r="L14" s="67"/>
      <c r="M14" s="67"/>
      <c r="N14" s="67"/>
      <c r="O14" s="67"/>
    </row>
    <row r="15" spans="1:15" s="27" customFormat="1">
      <c r="A15" s="82"/>
      <c r="B15" s="88"/>
      <c r="C15" s="88"/>
      <c r="D15" s="83"/>
      <c r="E15" s="82"/>
      <c r="F15" s="88"/>
      <c r="G15" s="88"/>
      <c r="H15" s="88"/>
      <c r="I15" s="82"/>
      <c r="J15" s="88"/>
      <c r="K15" s="88"/>
      <c r="L15" s="67"/>
      <c r="M15" s="67"/>
      <c r="N15" s="67"/>
      <c r="O15" s="67"/>
    </row>
    <row r="16" spans="1:15" s="66" customFormat="1">
      <c r="A16" s="296" t="s">
        <v>203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5" s="27" customFormat="1">
      <c r="A17" s="233" t="s">
        <v>204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48"/>
      <c r="L17" s="67"/>
      <c r="M17" s="67"/>
      <c r="N17" s="67"/>
      <c r="O17" s="67"/>
    </row>
    <row r="18" spans="1:15" s="27" customFormat="1">
      <c r="A18" s="233" t="s">
        <v>205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48"/>
      <c r="L18" s="67"/>
      <c r="M18" s="67"/>
      <c r="N18" s="67"/>
      <c r="O18" s="67"/>
    </row>
    <row r="19" spans="1:15">
      <c r="A19" s="349"/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5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5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5">
      <c r="A22" s="352"/>
      <c r="B22" s="353"/>
      <c r="C22" s="353"/>
      <c r="D22" s="353"/>
      <c r="E22" s="353"/>
      <c r="F22" s="353"/>
      <c r="G22" s="353"/>
      <c r="H22" s="353"/>
      <c r="I22" s="353"/>
      <c r="J22" s="353"/>
      <c r="K22" s="354"/>
    </row>
    <row r="23" spans="1:15">
      <c r="A23" s="355"/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5">
      <c r="A24" s="233" t="s">
        <v>115</v>
      </c>
      <c r="B24" s="234"/>
      <c r="C24" s="86" t="s">
        <v>65</v>
      </c>
      <c r="D24" s="86" t="s">
        <v>66</v>
      </c>
      <c r="E24" s="299"/>
      <c r="F24" s="299"/>
      <c r="G24" s="299"/>
      <c r="H24" s="299"/>
      <c r="I24" s="299"/>
      <c r="J24" s="299"/>
      <c r="K24" s="300"/>
    </row>
    <row r="25" spans="1:15">
      <c r="A25" s="90" t="s">
        <v>206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5" ht="50.1" customHeight="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5" ht="21.95" customHeight="1">
      <c r="A27" s="361" t="s">
        <v>207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5" ht="14.1" customHeight="1">
      <c r="A28" s="362"/>
      <c r="B28" s="363"/>
      <c r="C28" s="363"/>
      <c r="D28" s="363"/>
      <c r="E28" s="363"/>
      <c r="F28" s="363"/>
      <c r="G28" s="363"/>
      <c r="H28" s="363"/>
      <c r="I28" s="363"/>
      <c r="J28" s="363"/>
      <c r="K28" s="364"/>
    </row>
    <row r="29" spans="1:15">
      <c r="A29" s="362"/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5">
      <c r="A30" s="362"/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5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5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3" ht="23.1" customHeight="1">
      <c r="A33" s="362"/>
      <c r="B33" s="363"/>
      <c r="C33" s="363"/>
      <c r="D33" s="363"/>
      <c r="E33" s="363"/>
      <c r="F33" s="363"/>
      <c r="G33" s="363"/>
      <c r="H33" s="363"/>
      <c r="I33" s="363"/>
      <c r="J33" s="363"/>
      <c r="K33" s="364"/>
    </row>
    <row r="34" spans="1:13" ht="23.1" customHeight="1">
      <c r="A34" s="352"/>
      <c r="B34" s="353"/>
      <c r="C34" s="353"/>
      <c r="D34" s="353"/>
      <c r="E34" s="353"/>
      <c r="F34" s="353"/>
      <c r="G34" s="353"/>
      <c r="H34" s="353"/>
      <c r="I34" s="353"/>
      <c r="J34" s="353"/>
      <c r="K34" s="354"/>
    </row>
    <row r="35" spans="1:13" ht="23.1" customHeight="1">
      <c r="A35" s="365"/>
      <c r="B35" s="353"/>
      <c r="C35" s="353"/>
      <c r="D35" s="353"/>
      <c r="E35" s="353"/>
      <c r="F35" s="353"/>
      <c r="G35" s="353"/>
      <c r="H35" s="353"/>
      <c r="I35" s="353"/>
      <c r="J35" s="353"/>
      <c r="K35" s="354"/>
    </row>
    <row r="36" spans="1:13" ht="23.1" customHeight="1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3" ht="18.75" customHeight="1">
      <c r="A37" s="369" t="s">
        <v>208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3" s="68" customFormat="1" ht="18.75" customHeight="1">
      <c r="A38" s="233" t="s">
        <v>209</v>
      </c>
      <c r="B38" s="234"/>
      <c r="C38" s="234"/>
      <c r="D38" s="299" t="s">
        <v>210</v>
      </c>
      <c r="E38" s="299"/>
      <c r="F38" s="372" t="s">
        <v>211</v>
      </c>
      <c r="G38" s="373"/>
      <c r="H38" s="234" t="s">
        <v>212</v>
      </c>
      <c r="I38" s="234"/>
      <c r="J38" s="234" t="s">
        <v>213</v>
      </c>
      <c r="K38" s="348"/>
    </row>
    <row r="39" spans="1:13" ht="18.75" customHeight="1">
      <c r="A39" s="76" t="s">
        <v>116</v>
      </c>
      <c r="B39" s="234" t="s">
        <v>214</v>
      </c>
      <c r="C39" s="234"/>
      <c r="D39" s="234"/>
      <c r="E39" s="234"/>
      <c r="F39" s="234"/>
      <c r="G39" s="234"/>
      <c r="H39" s="234"/>
      <c r="I39" s="234"/>
      <c r="J39" s="234"/>
      <c r="K39" s="348"/>
      <c r="M39" s="68"/>
    </row>
    <row r="40" spans="1:13" ht="30.95" customHeight="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348"/>
    </row>
    <row r="41" spans="1:13" ht="18.75" customHeight="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48"/>
    </row>
    <row r="42" spans="1:13" ht="32.1" customHeight="1">
      <c r="A42" s="78" t="s">
        <v>125</v>
      </c>
      <c r="B42" s="374" t="s">
        <v>215</v>
      </c>
      <c r="C42" s="374"/>
      <c r="D42" s="79" t="s">
        <v>216</v>
      </c>
      <c r="E42" s="80" t="s">
        <v>217</v>
      </c>
      <c r="F42" s="79" t="s">
        <v>128</v>
      </c>
      <c r="G42" s="91">
        <v>44700</v>
      </c>
      <c r="H42" s="375" t="s">
        <v>129</v>
      </c>
      <c r="I42" s="375"/>
      <c r="J42" s="374"/>
      <c r="K42" s="37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1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314325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9" name="Check Box 77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0" name="Check Box 78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workbookViewId="0">
      <selection activeCell="I21" sqref="I21"/>
    </sheetView>
  </sheetViews>
  <sheetFormatPr defaultColWidth="9" defaultRowHeight="26.1" customHeight="1"/>
  <cols>
    <col min="1" max="1" width="11.25" style="27" customWidth="1"/>
    <col min="2" max="15" width="14.25" style="27" customWidth="1"/>
    <col min="16" max="16384" width="9" style="27"/>
  </cols>
  <sheetData>
    <row r="1" spans="1:14" ht="30" customHeight="1">
      <c r="A1" s="256" t="s">
        <v>132</v>
      </c>
      <c r="B1" s="257"/>
      <c r="C1" s="257"/>
      <c r="D1" s="257"/>
      <c r="E1" s="257"/>
      <c r="F1" s="258"/>
      <c r="G1" s="257"/>
      <c r="H1" s="257"/>
      <c r="I1" s="257"/>
      <c r="J1" s="257"/>
      <c r="K1" s="257"/>
      <c r="L1" s="257"/>
      <c r="M1" s="257"/>
      <c r="N1" s="257"/>
    </row>
    <row r="2" spans="1:14" ht="29.1" customHeight="1">
      <c r="A2" s="28" t="s">
        <v>61</v>
      </c>
      <c r="B2" s="259" t="s">
        <v>62</v>
      </c>
      <c r="C2" s="259"/>
      <c r="D2" s="29" t="s">
        <v>67</v>
      </c>
      <c r="E2" s="260" t="s">
        <v>68</v>
      </c>
      <c r="F2" s="261"/>
      <c r="G2" s="260"/>
      <c r="H2" s="269"/>
      <c r="I2" s="49" t="s">
        <v>56</v>
      </c>
      <c r="J2" s="262" t="s">
        <v>57</v>
      </c>
      <c r="K2" s="262"/>
      <c r="L2" s="262"/>
      <c r="M2" s="262"/>
      <c r="N2" s="263"/>
    </row>
    <row r="3" spans="1:14" ht="29.1" customHeight="1">
      <c r="A3" s="268" t="s">
        <v>133</v>
      </c>
      <c r="B3" s="264" t="s">
        <v>134</v>
      </c>
      <c r="C3" s="264"/>
      <c r="D3" s="264"/>
      <c r="E3" s="264"/>
      <c r="F3" s="265"/>
      <c r="G3" s="264"/>
      <c r="H3" s="270"/>
      <c r="I3" s="266" t="s">
        <v>135</v>
      </c>
      <c r="J3" s="266"/>
      <c r="K3" s="266"/>
      <c r="L3" s="266"/>
      <c r="M3" s="266"/>
      <c r="N3" s="267"/>
    </row>
    <row r="4" spans="1:14" ht="29.1" customHeight="1">
      <c r="A4" s="268"/>
      <c r="B4" s="30">
        <v>120</v>
      </c>
      <c r="C4" s="30">
        <v>130</v>
      </c>
      <c r="D4" s="30">
        <v>140</v>
      </c>
      <c r="E4" s="30">
        <v>150</v>
      </c>
      <c r="F4" s="30">
        <v>160</v>
      </c>
      <c r="G4" s="30">
        <v>170</v>
      </c>
      <c r="H4" s="270"/>
      <c r="I4" s="50">
        <v>120</v>
      </c>
      <c r="J4" s="50">
        <v>130</v>
      </c>
      <c r="K4" s="50">
        <v>140</v>
      </c>
      <c r="L4" s="51" t="s">
        <v>136</v>
      </c>
      <c r="M4" s="50">
        <v>160</v>
      </c>
      <c r="N4" s="50" t="s">
        <v>137</v>
      </c>
    </row>
    <row r="5" spans="1:14" ht="29.1" customHeight="1">
      <c r="A5" s="268"/>
      <c r="B5" s="31" t="s">
        <v>138</v>
      </c>
      <c r="C5" s="31" t="s">
        <v>139</v>
      </c>
      <c r="D5" s="32" t="s">
        <v>140</v>
      </c>
      <c r="E5" s="33" t="s">
        <v>141</v>
      </c>
      <c r="F5" s="34" t="s">
        <v>142</v>
      </c>
      <c r="G5" s="33" t="s">
        <v>143</v>
      </c>
      <c r="H5" s="270"/>
      <c r="I5" s="52"/>
      <c r="J5" s="52"/>
      <c r="K5" s="52"/>
      <c r="L5" s="52" t="s">
        <v>109</v>
      </c>
      <c r="M5" s="52" t="s">
        <v>109</v>
      </c>
      <c r="N5" s="53"/>
    </row>
    <row r="6" spans="1:14" ht="29.1" customHeight="1">
      <c r="A6" s="35" t="s">
        <v>144</v>
      </c>
      <c r="B6" s="36"/>
      <c r="C6" s="36"/>
      <c r="D6" s="36"/>
      <c r="E6" s="37"/>
      <c r="F6" s="37"/>
      <c r="G6" s="38"/>
      <c r="H6" s="270"/>
      <c r="I6" s="54"/>
      <c r="J6" s="55"/>
      <c r="K6" s="56"/>
      <c r="L6" s="55"/>
      <c r="M6" s="55"/>
      <c r="N6" s="57"/>
    </row>
    <row r="7" spans="1:14" ht="29.1" customHeight="1">
      <c r="A7" s="39" t="s">
        <v>145</v>
      </c>
      <c r="B7" s="36"/>
      <c r="C7" s="36"/>
      <c r="D7" s="36"/>
      <c r="E7" s="40"/>
      <c r="F7" s="40"/>
      <c r="G7" s="41"/>
      <c r="H7" s="270"/>
      <c r="I7" s="58"/>
      <c r="J7" s="59"/>
      <c r="K7" s="59"/>
      <c r="L7" s="59"/>
      <c r="M7" s="59"/>
      <c r="N7" s="53"/>
    </row>
    <row r="8" spans="1:14" ht="29.1" customHeight="1">
      <c r="A8" s="39" t="s">
        <v>146</v>
      </c>
      <c r="B8" s="36"/>
      <c r="C8" s="36"/>
      <c r="D8" s="36"/>
      <c r="E8" s="40"/>
      <c r="F8" s="40"/>
      <c r="G8" s="41"/>
      <c r="H8" s="270"/>
      <c r="I8" s="58"/>
      <c r="J8" s="59"/>
      <c r="K8" s="59"/>
      <c r="L8" s="59"/>
      <c r="M8" s="59"/>
      <c r="N8" s="53"/>
    </row>
    <row r="9" spans="1:14" ht="29.1" customHeight="1">
      <c r="A9" s="39" t="s">
        <v>147</v>
      </c>
      <c r="B9" s="36"/>
      <c r="C9" s="36"/>
      <c r="D9" s="36"/>
      <c r="E9" s="40"/>
      <c r="F9" s="40"/>
      <c r="G9" s="41"/>
      <c r="H9" s="270"/>
      <c r="I9" s="58"/>
      <c r="J9" s="59"/>
      <c r="K9" s="59"/>
      <c r="L9" s="59"/>
      <c r="M9" s="59"/>
      <c r="N9" s="53"/>
    </row>
    <row r="10" spans="1:14" ht="29.1" customHeight="1">
      <c r="A10" s="39" t="s">
        <v>148</v>
      </c>
      <c r="B10" s="36"/>
      <c r="C10" s="36"/>
      <c r="D10" s="36"/>
      <c r="E10" s="40"/>
      <c r="F10" s="40"/>
      <c r="G10" s="41"/>
      <c r="H10" s="270"/>
      <c r="I10" s="58"/>
      <c r="J10" s="59"/>
      <c r="K10" s="59"/>
      <c r="L10" s="60"/>
      <c r="M10" s="59"/>
      <c r="N10" s="53"/>
    </row>
    <row r="11" spans="1:14" ht="29.1" customHeight="1">
      <c r="A11" s="39" t="s">
        <v>149</v>
      </c>
      <c r="B11" s="36"/>
      <c r="C11" s="36"/>
      <c r="D11" s="36"/>
      <c r="E11" s="40"/>
      <c r="F11" s="40"/>
      <c r="G11" s="41"/>
      <c r="H11" s="270"/>
      <c r="I11" s="58"/>
      <c r="J11" s="59"/>
      <c r="K11" s="59"/>
      <c r="L11" s="59"/>
      <c r="M11" s="59"/>
      <c r="N11" s="53"/>
    </row>
    <row r="12" spans="1:14" ht="29.1" customHeight="1">
      <c r="A12" s="39" t="s">
        <v>150</v>
      </c>
      <c r="B12" s="36"/>
      <c r="C12" s="36"/>
      <c r="D12" s="36"/>
      <c r="E12" s="40"/>
      <c r="F12" s="40"/>
      <c r="G12" s="41"/>
      <c r="H12" s="270"/>
      <c r="I12" s="58"/>
      <c r="J12" s="59"/>
      <c r="K12" s="59"/>
      <c r="L12" s="59"/>
      <c r="M12" s="59"/>
      <c r="N12" s="53"/>
    </row>
    <row r="13" spans="1:14" ht="29.1" customHeight="1">
      <c r="A13" s="39"/>
      <c r="B13" s="41"/>
      <c r="C13" s="41"/>
      <c r="D13" s="42"/>
      <c r="E13" s="41"/>
      <c r="F13" s="40"/>
      <c r="G13" s="41"/>
      <c r="H13" s="270"/>
      <c r="I13" s="58"/>
      <c r="J13" s="59"/>
      <c r="K13" s="59"/>
      <c r="L13" s="59"/>
      <c r="M13" s="59"/>
      <c r="N13" s="53"/>
    </row>
    <row r="14" spans="1:14" ht="29.1" customHeight="1">
      <c r="A14" s="43"/>
      <c r="B14" s="42"/>
      <c r="C14" s="42"/>
      <c r="D14" s="42"/>
      <c r="E14" s="42"/>
      <c r="F14" s="42"/>
      <c r="G14" s="42"/>
      <c r="H14" s="270"/>
      <c r="I14" s="58"/>
      <c r="J14" s="59"/>
      <c r="K14" s="59"/>
      <c r="L14" s="59"/>
      <c r="M14" s="59"/>
      <c r="N14" s="53"/>
    </row>
    <row r="15" spans="1:14" ht="29.1" customHeight="1">
      <c r="A15" s="44"/>
      <c r="B15" s="45"/>
      <c r="C15" s="45"/>
      <c r="D15" s="46"/>
      <c r="E15" s="45"/>
      <c r="F15" s="45"/>
      <c r="G15" s="45"/>
      <c r="H15" s="271"/>
      <c r="I15" s="61"/>
      <c r="J15" s="62"/>
      <c r="K15" s="63"/>
      <c r="L15" s="62"/>
      <c r="M15" s="62"/>
      <c r="N15" s="64"/>
    </row>
    <row r="16" spans="1:14" ht="14.25">
      <c r="A16" s="47" t="s">
        <v>116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ht="14.25">
      <c r="A17" s="27" t="s">
        <v>151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>
      <c r="A18" s="48"/>
      <c r="B18" s="48"/>
      <c r="C18" s="48"/>
      <c r="D18" s="48"/>
      <c r="E18" s="48"/>
      <c r="F18" s="48"/>
      <c r="G18" s="48"/>
      <c r="H18" s="48"/>
      <c r="I18" s="47" t="s">
        <v>152</v>
      </c>
      <c r="J18" s="65"/>
      <c r="K18" s="47" t="s">
        <v>153</v>
      </c>
      <c r="L18" s="47"/>
      <c r="M18" s="47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51" type="noConversion"/>
  <pageMargins left="0.75" right="0.75" top="1" bottom="1" header="0.5" footer="0.5"/>
  <pageSetup paperSize="9" scale="9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="125" zoomScaleNormal="125" workbookViewId="0">
      <selection activeCell="F21" sqref="F21"/>
    </sheetView>
  </sheetViews>
  <sheetFormatPr defaultColWidth="9" defaultRowHeight="14.25"/>
  <cols>
    <col min="1" max="1" width="7" customWidth="1"/>
    <col min="2" max="2" width="13.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7" t="s">
        <v>218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>
      <c r="A2" s="386" t="s">
        <v>219</v>
      </c>
      <c r="B2" s="387" t="s">
        <v>220</v>
      </c>
      <c r="C2" s="387" t="s">
        <v>221</v>
      </c>
      <c r="D2" s="387" t="s">
        <v>222</v>
      </c>
      <c r="E2" s="387" t="s">
        <v>223</v>
      </c>
      <c r="F2" s="387" t="s">
        <v>224</v>
      </c>
      <c r="G2" s="387" t="s">
        <v>225</v>
      </c>
      <c r="H2" s="387" t="s">
        <v>226</v>
      </c>
      <c r="I2" s="3" t="s">
        <v>227</v>
      </c>
      <c r="J2" s="3" t="s">
        <v>228</v>
      </c>
      <c r="K2" s="3" t="s">
        <v>229</v>
      </c>
      <c r="L2" s="3" t="s">
        <v>230</v>
      </c>
      <c r="M2" s="3" t="s">
        <v>231</v>
      </c>
      <c r="N2" s="387" t="s">
        <v>232</v>
      </c>
      <c r="O2" s="387" t="s">
        <v>233</v>
      </c>
    </row>
    <row r="3" spans="1:15" s="1" customFormat="1" ht="16.5">
      <c r="A3" s="386"/>
      <c r="B3" s="388"/>
      <c r="C3" s="388"/>
      <c r="D3" s="388"/>
      <c r="E3" s="388"/>
      <c r="F3" s="388"/>
      <c r="G3" s="388"/>
      <c r="H3" s="388"/>
      <c r="I3" s="3" t="s">
        <v>234</v>
      </c>
      <c r="J3" s="3" t="s">
        <v>234</v>
      </c>
      <c r="K3" s="3" t="s">
        <v>234</v>
      </c>
      <c r="L3" s="3" t="s">
        <v>234</v>
      </c>
      <c r="M3" s="3" t="s">
        <v>234</v>
      </c>
      <c r="N3" s="388"/>
      <c r="O3" s="388"/>
    </row>
    <row r="4" spans="1:15">
      <c r="A4" s="7">
        <v>1</v>
      </c>
      <c r="B4" s="7">
        <v>5280</v>
      </c>
      <c r="C4" s="7" t="s">
        <v>235</v>
      </c>
      <c r="D4" s="7" t="s">
        <v>110</v>
      </c>
      <c r="E4" s="7" t="s">
        <v>62</v>
      </c>
      <c r="F4" s="7" t="s">
        <v>236</v>
      </c>
      <c r="G4" s="7"/>
      <c r="H4" s="7"/>
      <c r="I4" s="7">
        <v>3</v>
      </c>
      <c r="J4" s="7"/>
      <c r="K4" s="7"/>
      <c r="L4" s="7"/>
      <c r="M4" s="7">
        <v>1</v>
      </c>
      <c r="N4" s="7">
        <v>4</v>
      </c>
      <c r="O4" s="7" t="s">
        <v>237</v>
      </c>
    </row>
    <row r="5" spans="1:15">
      <c r="A5" s="7">
        <v>2</v>
      </c>
      <c r="B5" s="7">
        <v>5270</v>
      </c>
      <c r="C5" s="7" t="s">
        <v>235</v>
      </c>
      <c r="D5" s="7" t="s">
        <v>109</v>
      </c>
      <c r="E5" s="7" t="s">
        <v>62</v>
      </c>
      <c r="F5" s="7" t="s">
        <v>236</v>
      </c>
      <c r="G5" s="7"/>
      <c r="H5" s="7"/>
      <c r="I5" s="7">
        <v>4</v>
      </c>
      <c r="J5" s="7"/>
      <c r="K5" s="7"/>
      <c r="L5" s="7"/>
      <c r="M5" s="7">
        <v>1</v>
      </c>
      <c r="N5" s="7">
        <v>5</v>
      </c>
      <c r="O5" s="7" t="s">
        <v>237</v>
      </c>
    </row>
    <row r="6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2" customFormat="1" ht="18.75">
      <c r="A12" s="378" t="s">
        <v>238</v>
      </c>
      <c r="B12" s="379"/>
      <c r="C12" s="379"/>
      <c r="D12" s="380"/>
      <c r="E12" s="381"/>
      <c r="F12" s="382"/>
      <c r="G12" s="382"/>
      <c r="H12" s="382"/>
      <c r="I12" s="383"/>
      <c r="J12" s="378" t="s">
        <v>239</v>
      </c>
      <c r="K12" s="379"/>
      <c r="L12" s="379"/>
      <c r="M12" s="380"/>
      <c r="N12" s="25"/>
      <c r="O12" s="12"/>
    </row>
    <row r="13" spans="1:15" ht="16.5">
      <c r="A13" s="384" t="s">
        <v>240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</row>
    <row r="14" spans="1: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1" type="noConversion"/>
  <dataValidations count="1">
    <dataValidation type="list" allowBlank="1" showInputMessage="1" showErrorMessage="1" sqref="O1 O3:O14 O15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首期6.30</vt:lpstr>
      <vt:lpstr>验货尺寸表6.30</vt:lpstr>
      <vt:lpstr>中期</vt:lpstr>
      <vt:lpstr>验货尺寸表 中期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首期6.30!Print_Area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2022-07-07T01:56:34Z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9A76448B09AA4BF58667FC667EC195F4</vt:lpwstr>
  </property>
</Properties>
</file>