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探越22FW\TAMMAK91411\6-28尾期\"/>
    </mc:Choice>
  </mc:AlternateContent>
  <xr:revisionPtr revIDLastSave="0" documentId="13_ncr:1_{24A81D9F-6B49-4797-8A4F-ECC86CB89FF3}" xr6:coauthVersionLast="47" xr6:coauthVersionMax="47" xr10:uidLastSave="{00000000-0000-0000-0000-000000000000}"/>
  <bookViews>
    <workbookView xWindow="-120" yWindow="-120" windowWidth="20730" windowHeight="111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E13" i="13"/>
  <c r="F13" i="13"/>
  <c r="G13" i="13"/>
  <c r="E14" i="13"/>
  <c r="F14" i="13"/>
  <c r="G14" i="13"/>
  <c r="C13" i="13"/>
  <c r="C14" i="13"/>
  <c r="B13" i="13"/>
  <c r="B14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<sst xmlns="http://schemas.openxmlformats.org/spreadsheetml/2006/main" count="790" uniqueCount="355">
  <si>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</si>
  <si>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</si>
  <si>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</si>
  <si>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</si>
  <si>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</si>
  <si>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</si>
  <si>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</si>
  <si>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</si>
  <si>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</si>
  <si>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</si>
  <si>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</si>
  <si>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</si>
  <si>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</si>
  <si>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</si>
  <si>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</si>
  <si>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</si>
  <si>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</si>
  <si>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</si>
  <si>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</si>
  <si>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</si>
  <si>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</si>
  <si>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</si>
  <si>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</si>
  <si>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</si>
  <si>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</si>
  <si>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</si>
  <si>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</si>
  <si>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</si>
  <si>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</si>
  <si>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</si>
  <si>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</si>
  <si>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</si>
  <si>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</si>
  <si>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</si>
  <si>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</si>
  <si>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</si>
  <si>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</si>
  <si>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</si>
  <si>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</si>
  <si>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</si>
  <si>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</si>
  <si>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</si>
  <si>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</si>
  <si>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</si>
  <si>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</si>
  <si>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</si>
  <si>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</si>
  <si>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</si>
  <si>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</si>
  <si>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</si>
  <si>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</si>
  <si>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</si>
  <si>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</si>
  <si>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</si>
  <si>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期货订单</t>
  </si>
  <si>
    <t>合同签订方</t>
  </si>
  <si>
    <t>探越（北京）</t>
  </si>
  <si>
    <t>生产工厂</t>
  </si>
  <si>
    <t>探越（通渭）</t>
  </si>
  <si>
    <t>订单基础信息</t>
  </si>
  <si>
    <t>生产•出货进度</t>
  </si>
  <si>
    <t>指示•确认资料</t>
  </si>
  <si>
    <t>款号</t>
  </si>
  <si>
    <t>TAMMAK91411</t>
  </si>
  <si>
    <t>合同交期</t>
  </si>
  <si>
    <t>产前确认样</t>
  </si>
  <si>
    <t>有</t>
  </si>
  <si>
    <t>无</t>
  </si>
  <si>
    <t>品名</t>
  </si>
  <si>
    <t>男式跑步训练裤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</si>
  <si>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</si>
  <si>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</si>
  <si>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</si>
  <si>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</si>
  <si>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</si>
  <si>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</si>
  <si>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</si>
  <si>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</si>
  <si>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</si>
  <si>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</si>
  <si>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</si>
  <si>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</si>
  <si>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</si>
  <si>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</si>
  <si>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</si>
  <si>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</si>
  <si>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</si>
  <si>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</si>
  <si>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</si>
  <si>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</si>
  <si>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</si>
  <si>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</si>
  <si>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</si>
  <si>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</si>
  <si>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</si>
  <si>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</si>
  <si>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</si>
  <si>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</si>
  <si>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</si>
  <si>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</si>
  <si>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</si>
  <si>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</si>
  <si>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</si>
  <si>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</si>
  <si>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</si>
  <si>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</si>
  <si>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</si>
  <si>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</si>
  <si>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</si>
  <si>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</si>
  <si>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</si>
  <si>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</si>
  <si>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</si>
  <si>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</si>
  <si>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</si>
  <si>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</si>
  <si>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</si>
  <si>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</si>
  <si>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</si>
  <si>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</si>
  <si>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</si>
  <si>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黑色XL 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</si>
  <si>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</si>
  <si>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</si>
  <si>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</si>
  <si>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</si>
  <si>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</si>
  <si>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1.脚口有斜扭现象。</t>
  </si>
  <si>
    <t>2.裤钩底扣变形。</t>
  </si>
  <si>
    <t>3.粉印外漏。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</si>
  <si>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</si>
  <si>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</si>
  <si>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</si>
  <si>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</si>
  <si>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</si>
  <si>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</si>
  <si>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</si>
  <si>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</si>
  <si>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</si>
  <si>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</si>
  <si>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</si>
  <si>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</si>
  <si>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</si>
  <si>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</si>
  <si>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</si>
  <si>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</si>
  <si>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探越（通渭</t>
  </si>
  <si>
    <t>部位名称</t>
  </si>
  <si>
    <t>指示规格  FINAL SPEC</t>
  </si>
  <si>
    <t>样品规格  SAMPLE SPEC</t>
  </si>
  <si>
    <t>黑色XL洗前</t>
  </si>
  <si>
    <t>黑色XL洗后</t>
  </si>
  <si>
    <t>165/80B</t>
  </si>
  <si>
    <t>170/84B</t>
  </si>
  <si>
    <t>175/88B</t>
  </si>
  <si>
    <t>180/92B</t>
  </si>
  <si>
    <t>185/96B</t>
  </si>
  <si>
    <t>190/100B</t>
  </si>
  <si>
    <t>外裤长</t>
  </si>
  <si>
    <t>-1</t>
  </si>
  <si>
    <t>内长</t>
  </si>
  <si>
    <t>√</t>
  </si>
  <si>
    <t>腰围（平量）</t>
  </si>
  <si>
    <t>腰围（拉量）</t>
  </si>
  <si>
    <t>-0.5</t>
  </si>
  <si>
    <t>臀围</t>
  </si>
  <si>
    <t>-06</t>
  </si>
  <si>
    <t>腿围/2</t>
  </si>
  <si>
    <t>脚口/2</t>
  </si>
  <si>
    <t>前裆长（含腰）</t>
  </si>
  <si>
    <t>后裆长（含腰)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</si>
  <si>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</si>
  <si>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</si>
  <si>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</si>
  <si>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</si>
  <si>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</si>
  <si>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</si>
  <si>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</si>
  <si>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</si>
  <si>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</si>
  <si>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</si>
  <si>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</si>
  <si>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</si>
  <si>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</si>
  <si>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</si>
  <si>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</si>
  <si>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</si>
  <si>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</si>
  <si>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</si>
  <si>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</si>
  <si>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</si>
  <si>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</si>
  <si>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</si>
  <si>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</si>
  <si>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</si>
  <si>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</si>
  <si>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</si>
  <si>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</si>
  <si>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</si>
  <si>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</si>
  <si>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</si>
  <si>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</si>
  <si>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</si>
  <si>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</si>
  <si>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</si>
  <si>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</si>
  <si>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</si>
  <si>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</si>
  <si>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</si>
  <si>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</si>
  <si>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</si>
  <si>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</si>
  <si>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</si>
  <si>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</si>
  <si>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</si>
  <si>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</si>
  <si>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</si>
  <si>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</si>
  <si>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</si>
  <si>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</si>
  <si>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</si>
  <si>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</si>
  <si>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</si>
  <si>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</si>
  <si>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</si>
  <si>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</si>
  <si>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</si>
  <si>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</si>
  <si>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</si>
  <si>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</si>
  <si>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</si>
  <si>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</si>
  <si>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</si>
  <si>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</si>
  <si>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</si>
  <si>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</si>
  <si>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</si>
  <si>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</si>
  <si>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</si>
  <si>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</si>
  <si>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</si>
  <si>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</si>
  <si>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</si>
  <si>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</si>
  <si>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</si>
  <si>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</si>
  <si>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</si>
  <si>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</si>
  <si>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</si>
  <si>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FW06870</t>
  </si>
  <si>
    <t>19SS黑色/E77//</t>
  </si>
  <si>
    <t>浙江福发</t>
  </si>
  <si>
    <t>YES</t>
  </si>
  <si>
    <t>17SS藏蓝/30A//</t>
  </si>
  <si>
    <t>制表时间：2022-5-6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</si>
  <si>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</si>
  <si>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</si>
  <si>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</si>
  <si>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</si>
  <si>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</si>
  <si>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</si>
  <si>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</si>
  <si>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</si>
  <si>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</si>
  <si>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</si>
  <si>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</si>
  <si>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</si>
  <si>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</si>
  <si>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</si>
  <si>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</si>
  <si>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</si>
  <si>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</si>
  <si>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</si>
  <si>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</si>
  <si>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</si>
  <si>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</si>
  <si>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</si>
  <si>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KE00007</t>
  </si>
  <si>
    <t xml:space="preserve">3#尼龙闭尾正装，DA拉头，含注塑上下止 </t>
  </si>
  <si>
    <t>KE</t>
  </si>
  <si>
    <t>KE00470</t>
  </si>
  <si>
    <t xml:space="preserve">3#尼龙闭尾正装，TR066拉头，不含上下止 </t>
  </si>
  <si>
    <t>物料6</t>
  </si>
  <si>
    <t>物料7</t>
  </si>
  <si>
    <t>物料8</t>
  </si>
  <si>
    <t>物料9</t>
  </si>
  <si>
    <t>物料10</t>
  </si>
  <si>
    <t>制表时间：2022-5-12</t>
  </si>
  <si>
    <t>测试人签名：李泽峰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</si>
  <si>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</si>
  <si>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</si>
  <si>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</si>
  <si>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</si>
  <si>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</si>
  <si>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</si>
  <si>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</si>
  <si>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</si>
  <si>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</si>
  <si>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</si>
  <si>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</si>
  <si>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</si>
  <si>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</si>
  <si>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</si>
  <si>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</si>
  <si>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</si>
  <si>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江苏南纬</t>
  </si>
  <si>
    <t>FW09970</t>
  </si>
  <si>
    <t>19SS黑色/E77</t>
  </si>
  <si>
    <t>前侧</t>
  </si>
  <si>
    <t>TOREAD字体转移标（TPU哑光）</t>
  </si>
  <si>
    <t>洗测2次</t>
  </si>
  <si>
    <t>洗测3次</t>
  </si>
  <si>
    <t>洗测4次</t>
  </si>
  <si>
    <t>洗测5次</t>
  </si>
  <si>
    <t>制表时间：2022-5-11</t>
  </si>
  <si>
    <t>测试人签名：魏永军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</si>
  <si>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</si>
  <si>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</si>
  <si>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</si>
  <si>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</si>
  <si>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制表时间：2022-4-6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</si>
  <si>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</si>
  <si>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藏青色</t>
    <phoneticPr fontId="45" type="noConversion"/>
  </si>
  <si>
    <t>+1+1</t>
    <phoneticPr fontId="45" type="noConversion"/>
  </si>
  <si>
    <t>+0+0</t>
    <phoneticPr fontId="45" type="noConversion"/>
  </si>
  <si>
    <t>-1-1</t>
    <phoneticPr fontId="45" type="noConversion"/>
  </si>
  <si>
    <t>+0.5+0.5</t>
    <phoneticPr fontId="45" type="noConversion"/>
  </si>
  <si>
    <t>+0.5+0</t>
    <phoneticPr fontId="45" type="noConversion"/>
  </si>
  <si>
    <t>+2+2</t>
    <phoneticPr fontId="45" type="noConversion"/>
  </si>
  <si>
    <t>黑色</t>
    <phoneticPr fontId="45" type="noConversion"/>
  </si>
  <si>
    <t>+1.3+0.8</t>
    <phoneticPr fontId="45" type="noConversion"/>
  </si>
  <si>
    <t>+0.4+1.4</t>
    <phoneticPr fontId="45" type="noConversion"/>
  </si>
  <si>
    <t>+1+0.5</t>
    <phoneticPr fontId="45" type="noConversion"/>
  </si>
  <si>
    <t>+1.2+1,5</t>
    <phoneticPr fontId="45" type="noConversion"/>
  </si>
  <si>
    <t>+0.7+0.2</t>
    <phoneticPr fontId="45" type="noConversion"/>
  </si>
  <si>
    <t>-2+0</t>
    <phoneticPr fontId="45" type="noConversion"/>
  </si>
  <si>
    <t>-3-1</t>
    <phoneticPr fontId="45" type="noConversion"/>
  </si>
  <si>
    <t>+0+0.3</t>
    <phoneticPr fontId="45" type="noConversion"/>
  </si>
  <si>
    <t>+1.6+0.6</t>
    <phoneticPr fontId="45" type="noConversion"/>
  </si>
  <si>
    <t>+3+2</t>
    <phoneticPr fontId="45" type="noConversion"/>
  </si>
  <si>
    <t>+0.9+0.4</t>
    <phoneticPr fontId="45" type="noConversion"/>
  </si>
  <si>
    <t>+0-2</t>
    <phoneticPr fontId="45" type="noConversion"/>
  </si>
  <si>
    <t>-0.3+0.7</t>
    <phoneticPr fontId="45" type="noConversion"/>
  </si>
  <si>
    <t>+0+0.4</t>
    <phoneticPr fontId="45" type="noConversion"/>
  </si>
  <si>
    <t>+2+1</t>
    <phoneticPr fontId="45" type="noConversion"/>
  </si>
  <si>
    <t>+1+0</t>
    <phoneticPr fontId="45" type="noConversion"/>
  </si>
  <si>
    <t>-2-2</t>
    <phoneticPr fontId="45" type="noConversion"/>
  </si>
  <si>
    <t>+0.6-0.4</t>
    <phoneticPr fontId="45" type="noConversion"/>
  </si>
  <si>
    <t>-0.4-0.4</t>
    <phoneticPr fontId="45" type="noConversion"/>
  </si>
  <si>
    <t>+0+1.2</t>
    <phoneticPr fontId="45" type="noConversion"/>
  </si>
  <si>
    <t>+0-1</t>
    <phoneticPr fontId="45" type="noConversion"/>
  </si>
  <si>
    <t>-1.8-0.8</t>
    <phoneticPr fontId="45" type="noConversion"/>
  </si>
  <si>
    <t>+0.3+1</t>
    <phoneticPr fontId="45" type="noConversion"/>
  </si>
  <si>
    <t>+0.3+0</t>
    <phoneticPr fontId="45" type="noConversion"/>
  </si>
  <si>
    <t>-0.7-0.7</t>
    <phoneticPr fontId="4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</si>
</sst>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sz val="8"/>
      <color rgb="FF000000"/>
      <name val="微软雅黑"/>
      <family val="2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11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8"/>
      <color theme="1"/>
      <name val="微软雅黑"/>
      <family val="2"/>
      <charset val="134"/>
    </font>
    <font>
      <sz val="8"/>
      <color theme="1"/>
      <name val="微软雅黑"/>
      <family val="2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sz val="11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39" fillId="0" borderId="0">
      <alignment vertical="center"/>
    </xf>
    <xf numFmtId="0" fontId="17" fillId="0" borderId="0">
      <alignment vertical="center"/>
    </xf>
    <xf numFmtId="0" fontId="17" fillId="0" borderId="0"/>
    <xf numFmtId="0" fontId="39" fillId="0" borderId="0">
      <alignment vertical="center"/>
    </xf>
    <xf numFmtId="0" fontId="42" fillId="0" borderId="0">
      <alignment horizontal="center" vertical="center"/>
    </xf>
    <xf numFmtId="0" fontId="40" fillId="0" borderId="0">
      <alignment horizontal="center" vertical="center"/>
    </xf>
    <xf numFmtId="0" fontId="40" fillId="0" borderId="0">
      <alignment horizontal="center" vertical="top"/>
    </xf>
    <xf numFmtId="0" fontId="41" fillId="0" borderId="0">
      <alignment vertical="center"/>
    </xf>
  </cellStyleXfs>
  <cellXfs count="41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10" xfId="5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1" fillId="0" borderId="10" xfId="6" applyFont="1" applyBorder="1" applyAlignment="1">
      <alignment horizontal="center" vertical="center" wrapText="1"/>
    </xf>
    <xf numFmtId="0" fontId="8" fillId="0" borderId="12" xfId="5" applyFont="1" applyBorder="1" applyAlignment="1">
      <alignment horizontal="center" vertical="center" wrapText="1"/>
    </xf>
    <xf numFmtId="0" fontId="12" fillId="4" borderId="0" xfId="3" applyFont="1" applyFill="1"/>
    <xf numFmtId="0" fontId="13" fillId="4" borderId="16" xfId="2" applyFont="1" applyFill="1" applyBorder="1" applyAlignment="1">
      <alignment horizontal="left" vertical="center"/>
    </xf>
    <xf numFmtId="0" fontId="13" fillId="4" borderId="17" xfId="2" applyFont="1" applyFill="1" applyBorder="1" applyAlignment="1">
      <alignment vertical="center"/>
    </xf>
    <xf numFmtId="177" fontId="0" fillId="4" borderId="2" xfId="0" applyNumberFormat="1" applyFont="1" applyFill="1" applyBorder="1" applyAlignment="1">
      <alignment horizontal="center"/>
    </xf>
    <xf numFmtId="177" fontId="14" fillId="4" borderId="2" xfId="0" applyNumberFormat="1" applyFont="1" applyFill="1" applyBorder="1" applyAlignment="1">
      <alignment horizontal="center"/>
    </xf>
    <xf numFmtId="177" fontId="15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/>
    </xf>
    <xf numFmtId="177" fontId="15" fillId="4" borderId="2" xfId="1" applyNumberFormat="1" applyFont="1" applyFill="1" applyBorder="1" applyAlignment="1">
      <alignment horizontal="center"/>
    </xf>
    <xf numFmtId="177" fontId="16" fillId="4" borderId="2" xfId="0" applyNumberFormat="1" applyFont="1" applyFill="1" applyBorder="1" applyAlignment="1">
      <alignment horizontal="center"/>
    </xf>
    <xf numFmtId="0" fontId="15" fillId="4" borderId="2" xfId="1" applyFont="1" applyFill="1" applyBorder="1" applyAlignment="1">
      <alignment horizontal="center"/>
    </xf>
    <xf numFmtId="0" fontId="12" fillId="4" borderId="19" xfId="3" applyFont="1" applyFill="1" applyBorder="1" applyAlignment="1"/>
    <xf numFmtId="49" fontId="12" fillId="4" borderId="20" xfId="4" applyNumberFormat="1" applyFont="1" applyFill="1" applyBorder="1" applyAlignment="1">
      <alignment horizontal="center" vertical="center"/>
    </xf>
    <xf numFmtId="49" fontId="12" fillId="4" borderId="20" xfId="4" applyNumberFormat="1" applyFont="1" applyFill="1" applyBorder="1" applyAlignment="1">
      <alignment horizontal="right" vertical="center"/>
    </xf>
    <xf numFmtId="49" fontId="12" fillId="4" borderId="21" xfId="4" applyNumberFormat="1" applyFont="1" applyFill="1" applyBorder="1" applyAlignment="1">
      <alignment horizontal="center" vertical="center"/>
    </xf>
    <xf numFmtId="0" fontId="12" fillId="4" borderId="22" xfId="3" applyFont="1" applyFill="1" applyBorder="1" applyAlignment="1"/>
    <xf numFmtId="49" fontId="12" fillId="4" borderId="23" xfId="3" applyNumberFormat="1" applyFont="1" applyFill="1" applyBorder="1" applyAlignment="1">
      <alignment horizontal="center"/>
    </xf>
    <xf numFmtId="49" fontId="12" fillId="4" borderId="23" xfId="3" applyNumberFormat="1" applyFont="1" applyFill="1" applyBorder="1" applyAlignment="1">
      <alignment horizontal="right"/>
    </xf>
    <xf numFmtId="49" fontId="12" fillId="4" borderId="23" xfId="3" applyNumberFormat="1" applyFont="1" applyFill="1" applyBorder="1" applyAlignment="1">
      <alignment horizontal="right" vertical="center"/>
    </xf>
    <xf numFmtId="49" fontId="12" fillId="4" borderId="24" xfId="3" applyNumberFormat="1" applyFont="1" applyFill="1" applyBorder="1" applyAlignment="1">
      <alignment horizontal="center"/>
    </xf>
    <xf numFmtId="0" fontId="13" fillId="4" borderId="0" xfId="3" applyFont="1" applyFill="1"/>
    <xf numFmtId="0" fontId="0" fillId="4" borderId="0" xfId="4" applyFont="1" applyFill="1">
      <alignment vertical="center"/>
    </xf>
    <xf numFmtId="0" fontId="13" fillId="4" borderId="17" xfId="2" applyFont="1" applyFill="1" applyBorder="1" applyAlignment="1">
      <alignment horizontal="left" vertical="center"/>
    </xf>
    <xf numFmtId="0" fontId="12" fillId="4" borderId="2" xfId="3" applyFont="1" applyFill="1" applyBorder="1" applyAlignment="1" applyProtection="1">
      <alignment horizontal="center" vertical="center"/>
    </xf>
    <xf numFmtId="0" fontId="12" fillId="4" borderId="7" xfId="3" applyFont="1" applyFill="1" applyBorder="1" applyAlignment="1" applyProtection="1">
      <alignment horizontal="center" vertical="center"/>
    </xf>
    <xf numFmtId="0" fontId="13" fillId="4" borderId="2" xfId="4" applyFont="1" applyFill="1" applyBorder="1" applyAlignment="1">
      <alignment horizontal="center" vertical="center"/>
    </xf>
    <xf numFmtId="0" fontId="13" fillId="4" borderId="28" xfId="4" applyFont="1" applyFill="1" applyBorder="1" applyAlignment="1">
      <alignment horizontal="center" vertical="center"/>
    </xf>
    <xf numFmtId="49" fontId="13" fillId="4" borderId="2" xfId="4" applyNumberFormat="1" applyFont="1" applyFill="1" applyBorder="1" applyAlignment="1">
      <alignment horizontal="center" vertical="center"/>
    </xf>
    <xf numFmtId="49" fontId="13" fillId="4" borderId="29" xfId="4" applyNumberFormat="1" applyFont="1" applyFill="1" applyBorder="1" applyAlignment="1">
      <alignment horizontal="center" vertical="center"/>
    </xf>
    <xf numFmtId="49" fontId="12" fillId="4" borderId="2" xfId="4" applyNumberFormat="1" applyFont="1" applyFill="1" applyBorder="1" applyAlignment="1">
      <alignment horizontal="center" vertical="center"/>
    </xf>
    <xf numFmtId="49" fontId="12" fillId="4" borderId="30" xfId="4" applyNumberFormat="1" applyFont="1" applyFill="1" applyBorder="1" applyAlignment="1">
      <alignment horizontal="center" vertical="center"/>
    </xf>
    <xf numFmtId="49" fontId="12" fillId="4" borderId="31" xfId="4" applyNumberFormat="1" applyFont="1" applyFill="1" applyBorder="1" applyAlignment="1">
      <alignment horizontal="center" vertical="center"/>
    </xf>
    <xf numFmtId="49" fontId="13" fillId="4" borderId="31" xfId="4" applyNumberFormat="1" applyFont="1" applyFill="1" applyBorder="1" applyAlignment="1">
      <alignment horizontal="center" vertical="center"/>
    </xf>
    <xf numFmtId="49" fontId="12" fillId="4" borderId="32" xfId="3" applyNumberFormat="1" applyFont="1" applyFill="1" applyBorder="1" applyAlignment="1">
      <alignment horizontal="center"/>
    </xf>
    <xf numFmtId="49" fontId="12" fillId="4" borderId="33" xfId="3" applyNumberFormat="1" applyFont="1" applyFill="1" applyBorder="1" applyAlignment="1">
      <alignment horizontal="center"/>
    </xf>
    <xf numFmtId="49" fontId="12" fillId="4" borderId="33" xfId="4" applyNumberFormat="1" applyFont="1" applyFill="1" applyBorder="1" applyAlignment="1">
      <alignment horizontal="center" vertical="center"/>
    </xf>
    <xf numFmtId="49" fontId="12" fillId="4" borderId="34" xfId="3" applyNumberFormat="1" applyFont="1" applyFill="1" applyBorder="1" applyAlignment="1">
      <alignment horizontal="center"/>
    </xf>
    <xf numFmtId="14" fontId="13" fillId="4" borderId="0" xfId="3" applyNumberFormat="1" applyFont="1" applyFill="1"/>
    <xf numFmtId="0" fontId="17" fillId="0" borderId="0" xfId="2" applyFill="1" applyBorder="1" applyAlignment="1">
      <alignment horizontal="left" vertical="center"/>
    </xf>
    <xf numFmtId="0" fontId="17" fillId="0" borderId="0" xfId="2" applyFont="1" applyFill="1" applyAlignment="1">
      <alignment horizontal="left" vertical="center"/>
    </xf>
    <xf numFmtId="0" fontId="17" fillId="0" borderId="0" xfId="2" applyFill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center" vertical="center"/>
    </xf>
    <xf numFmtId="0" fontId="20" fillId="0" borderId="37" xfId="2" applyFont="1" applyFill="1" applyBorder="1" applyAlignment="1">
      <alignment vertical="center"/>
    </xf>
    <xf numFmtId="0" fontId="19" fillId="0" borderId="37" xfId="2" applyFont="1" applyFill="1" applyBorder="1" applyAlignment="1">
      <alignment vertical="center"/>
    </xf>
    <xf numFmtId="0" fontId="19" fillId="0" borderId="38" xfId="2" applyFont="1" applyFill="1" applyBorder="1" applyAlignment="1">
      <alignment vertical="center"/>
    </xf>
    <xf numFmtId="0" fontId="19" fillId="0" borderId="20" xfId="2" applyFont="1" applyFill="1" applyBorder="1" applyAlignment="1">
      <alignment vertical="center"/>
    </xf>
    <xf numFmtId="0" fontId="19" fillId="0" borderId="38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right" vertical="center"/>
    </xf>
    <xf numFmtId="0" fontId="19" fillId="0" borderId="20" xfId="2" applyFont="1" applyFill="1" applyBorder="1" applyAlignment="1">
      <alignment horizontal="left" vertical="center"/>
    </xf>
    <xf numFmtId="0" fontId="19" fillId="0" borderId="39" xfId="2" applyFont="1" applyFill="1" applyBorder="1" applyAlignment="1">
      <alignment vertical="center"/>
    </xf>
    <xf numFmtId="0" fontId="19" fillId="0" borderId="40" xfId="2" applyFont="1" applyFill="1" applyBorder="1" applyAlignment="1">
      <alignment vertical="center"/>
    </xf>
    <xf numFmtId="0" fontId="20" fillId="0" borderId="40" xfId="2" applyFont="1" applyFill="1" applyBorder="1" applyAlignment="1">
      <alignment vertical="center"/>
    </xf>
    <xf numFmtId="0" fontId="20" fillId="0" borderId="4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20" fillId="0" borderId="0" xfId="2" applyFont="1" applyFill="1" applyAlignment="1">
      <alignment horizontal="left" vertical="center"/>
    </xf>
    <xf numFmtId="0" fontId="19" fillId="0" borderId="36" xfId="2" applyFont="1" applyFill="1" applyBorder="1" applyAlignment="1">
      <alignment vertical="center"/>
    </xf>
    <xf numFmtId="0" fontId="20" fillId="0" borderId="20" xfId="2" applyFont="1" applyFill="1" applyBorder="1" applyAlignment="1">
      <alignment horizontal="left" vertical="center"/>
    </xf>
    <xf numFmtId="0" fontId="20" fillId="0" borderId="2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0" fontId="19" fillId="0" borderId="39" xfId="2" applyFont="1" applyFill="1" applyBorder="1" applyAlignment="1">
      <alignment horizontal="left" vertical="center"/>
    </xf>
    <xf numFmtId="58" fontId="20" fillId="0" borderId="40" xfId="2" applyNumberFormat="1" applyFont="1" applyFill="1" applyBorder="1" applyAlignment="1">
      <alignment vertical="center"/>
    </xf>
    <xf numFmtId="0" fontId="20" fillId="0" borderId="52" xfId="2" applyFont="1" applyFill="1" applyBorder="1" applyAlignment="1">
      <alignment horizontal="left" vertical="center"/>
    </xf>
    <xf numFmtId="0" fontId="20" fillId="0" borderId="53" xfId="2" applyFont="1" applyFill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21" fillId="0" borderId="57" xfId="2" applyFont="1" applyBorder="1" applyAlignment="1">
      <alignment horizontal="left" vertical="center"/>
    </xf>
    <xf numFmtId="0" fontId="14" fillId="0" borderId="58" xfId="2" applyFont="1" applyBorder="1" applyAlignment="1">
      <alignment horizontal="left" vertical="center"/>
    </xf>
    <xf numFmtId="0" fontId="14" fillId="0" borderId="36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38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52" xfId="2" applyFont="1" applyBorder="1" applyAlignment="1">
      <alignment horizontal="left" vertical="center"/>
    </xf>
    <xf numFmtId="0" fontId="14" fillId="0" borderId="38" xfId="2" applyFont="1" applyBorder="1" applyAlignment="1">
      <alignment vertical="center"/>
    </xf>
    <xf numFmtId="0" fontId="15" fillId="0" borderId="20" xfId="2" applyFont="1" applyBorder="1" applyAlignment="1">
      <alignment vertical="center"/>
    </xf>
    <xf numFmtId="0" fontId="15" fillId="0" borderId="52" xfId="2" applyFont="1" applyBorder="1" applyAlignment="1">
      <alignment vertical="center"/>
    </xf>
    <xf numFmtId="0" fontId="14" fillId="0" borderId="20" xfId="2" applyFont="1" applyBorder="1" applyAlignment="1">
      <alignment vertical="center"/>
    </xf>
    <xf numFmtId="0" fontId="17" fillId="0" borderId="20" xfId="2" applyFont="1" applyBorder="1" applyAlignment="1">
      <alignment vertical="center"/>
    </xf>
    <xf numFmtId="0" fontId="23" fillId="0" borderId="39" xfId="2" applyFont="1" applyBorder="1" applyAlignment="1">
      <alignment vertical="center"/>
    </xf>
    <xf numFmtId="0" fontId="14" fillId="0" borderId="36" xfId="2" applyFont="1" applyBorder="1" applyAlignment="1">
      <alignment vertical="center"/>
    </xf>
    <xf numFmtId="0" fontId="17" fillId="0" borderId="37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7" fillId="0" borderId="37" xfId="2" applyFont="1" applyBorder="1" applyAlignment="1">
      <alignment vertical="center"/>
    </xf>
    <xf numFmtId="0" fontId="14" fillId="0" borderId="37" xfId="2" applyFont="1" applyBorder="1" applyAlignment="1">
      <alignment vertical="center"/>
    </xf>
    <xf numFmtId="0" fontId="17" fillId="0" borderId="20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4" fillId="0" borderId="38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21" fillId="0" borderId="59" xfId="2" applyFont="1" applyBorder="1" applyAlignment="1">
      <alignment vertical="center"/>
    </xf>
    <xf numFmtId="0" fontId="21" fillId="0" borderId="60" xfId="2" applyFont="1" applyBorder="1" applyAlignment="1">
      <alignment vertical="center"/>
    </xf>
    <xf numFmtId="0" fontId="15" fillId="0" borderId="60" xfId="2" applyFont="1" applyBorder="1" applyAlignment="1">
      <alignment vertical="center"/>
    </xf>
    <xf numFmtId="58" fontId="17" fillId="0" borderId="60" xfId="2" applyNumberFormat="1" applyFont="1" applyBorder="1" applyAlignment="1">
      <alignment vertical="center"/>
    </xf>
    <xf numFmtId="0" fontId="15" fillId="0" borderId="53" xfId="2" applyFont="1" applyBorder="1" applyAlignment="1">
      <alignment horizontal="left" vertical="center"/>
    </xf>
    <xf numFmtId="0" fontId="15" fillId="0" borderId="51" xfId="2" applyFont="1" applyBorder="1" applyAlignment="1">
      <alignment horizontal="left" vertical="center"/>
    </xf>
    <xf numFmtId="0" fontId="19" fillId="0" borderId="52" xfId="2" applyFont="1" applyBorder="1" applyAlignment="1">
      <alignment horizontal="left" vertical="center"/>
    </xf>
    <xf numFmtId="177" fontId="24" fillId="0" borderId="2" xfId="2" applyNumberFormat="1" applyFont="1" applyFill="1" applyBorder="1" applyAlignment="1">
      <alignment horizontal="center"/>
    </xf>
    <xf numFmtId="177" fontId="25" fillId="0" borderId="2" xfId="2" applyNumberFormat="1" applyFont="1" applyFill="1" applyBorder="1" applyAlignment="1">
      <alignment horizontal="center"/>
    </xf>
    <xf numFmtId="0" fontId="26" fillId="0" borderId="2" xfId="2" applyFont="1" applyFill="1" applyBorder="1" applyAlignment="1">
      <alignment horizontal="center" vertical="center"/>
    </xf>
    <xf numFmtId="177" fontId="26" fillId="0" borderId="2" xfId="2" applyNumberFormat="1" applyFont="1" applyFill="1" applyBorder="1" applyAlignment="1">
      <alignment horizontal="center" vertical="center"/>
    </xf>
    <xf numFmtId="0" fontId="26" fillId="0" borderId="4" xfId="2" applyFont="1" applyFill="1" applyBorder="1" applyAlignment="1">
      <alignment horizontal="center" vertical="center"/>
    </xf>
    <xf numFmtId="177" fontId="27" fillId="0" borderId="2" xfId="2" applyNumberFormat="1" applyFont="1" applyFill="1" applyBorder="1" applyAlignment="1">
      <alignment horizontal="center"/>
    </xf>
    <xf numFmtId="49" fontId="28" fillId="0" borderId="2" xfId="8" applyNumberFormat="1" applyFont="1" applyFill="1" applyBorder="1" applyAlignment="1">
      <alignment horizontal="center"/>
    </xf>
    <xf numFmtId="0" fontId="17" fillId="0" borderId="0" xfId="2" applyFont="1" applyBorder="1" applyAlignment="1">
      <alignment horizontal="left" vertical="center"/>
    </xf>
    <xf numFmtId="0" fontId="14" fillId="0" borderId="62" xfId="2" applyFont="1" applyBorder="1" applyAlignment="1">
      <alignment vertical="center"/>
    </xf>
    <xf numFmtId="0" fontId="17" fillId="0" borderId="63" xfId="2" applyFont="1" applyBorder="1" applyAlignment="1">
      <alignment horizontal="left" vertical="center"/>
    </xf>
    <xf numFmtId="0" fontId="15" fillId="0" borderId="63" xfId="2" applyFont="1" applyBorder="1" applyAlignment="1">
      <alignment horizontal="left" vertical="center"/>
    </xf>
    <xf numFmtId="0" fontId="17" fillId="0" borderId="63" xfId="2" applyFont="1" applyBorder="1" applyAlignment="1">
      <alignment vertical="center"/>
    </xf>
    <xf numFmtId="0" fontId="14" fillId="0" borderId="63" xfId="2" applyFont="1" applyBorder="1" applyAlignment="1">
      <alignment vertical="center"/>
    </xf>
    <xf numFmtId="0" fontId="14" fillId="0" borderId="62" xfId="2" applyFont="1" applyBorder="1" applyAlignment="1">
      <alignment horizontal="center" vertical="center"/>
    </xf>
    <xf numFmtId="0" fontId="15" fillId="0" borderId="63" xfId="2" applyFont="1" applyBorder="1" applyAlignment="1">
      <alignment horizontal="center" vertical="center"/>
    </xf>
    <xf numFmtId="0" fontId="14" fillId="0" borderId="63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30" fillId="0" borderId="69" xfId="2" applyFont="1" applyBorder="1" applyAlignment="1">
      <alignment horizontal="left" vertical="center" wrapText="1"/>
    </xf>
    <xf numFmtId="0" fontId="15" fillId="0" borderId="38" xfId="2" applyFont="1" applyBorder="1" applyAlignment="1">
      <alignment horizontal="left" vertical="center"/>
    </xf>
    <xf numFmtId="9" fontId="15" fillId="0" borderId="20" xfId="2" applyNumberFormat="1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shrinkToFit="1"/>
    </xf>
    <xf numFmtId="0" fontId="32" fillId="0" borderId="2" xfId="0" applyFont="1" applyFill="1" applyBorder="1" applyAlignment="1">
      <alignment horizontal="center" vertical="center" shrinkToFit="1"/>
    </xf>
    <xf numFmtId="0" fontId="21" fillId="0" borderId="57" xfId="2" applyFont="1" applyBorder="1" applyAlignment="1">
      <alignment vertical="center"/>
    </xf>
    <xf numFmtId="0" fontId="21" fillId="0" borderId="58" xfId="2" applyFont="1" applyBorder="1" applyAlignment="1">
      <alignment vertical="center"/>
    </xf>
    <xf numFmtId="0" fontId="15" fillId="0" borderId="73" xfId="2" applyFont="1" applyBorder="1" applyAlignment="1">
      <alignment vertical="center"/>
    </xf>
    <xf numFmtId="0" fontId="21" fillId="0" borderId="73" xfId="2" applyFont="1" applyBorder="1" applyAlignment="1">
      <alignment vertical="center"/>
    </xf>
    <xf numFmtId="58" fontId="17" fillId="0" borderId="58" xfId="2" applyNumberFormat="1" applyFont="1" applyBorder="1" applyAlignment="1">
      <alignment vertical="center"/>
    </xf>
    <xf numFmtId="0" fontId="17" fillId="0" borderId="73" xfId="2" applyFont="1" applyBorder="1" applyAlignment="1">
      <alignment vertical="center"/>
    </xf>
    <xf numFmtId="0" fontId="15" fillId="0" borderId="67" xfId="2" applyFont="1" applyBorder="1" applyAlignment="1">
      <alignment horizontal="left" vertical="center"/>
    </xf>
    <xf numFmtId="0" fontId="14" fillId="0" borderId="0" xfId="2" applyFont="1" applyBorder="1" applyAlignment="1">
      <alignment vertical="center"/>
    </xf>
    <xf numFmtId="0" fontId="33" fillId="0" borderId="52" xfId="2" applyFont="1" applyBorder="1" applyAlignment="1">
      <alignment horizontal="left" vertical="center" wrapText="1"/>
    </xf>
    <xf numFmtId="0" fontId="33" fillId="0" borderId="52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35" fillId="0" borderId="79" xfId="0" applyFont="1" applyBorder="1"/>
    <xf numFmtId="0" fontId="35" fillId="0" borderId="2" xfId="0" applyFont="1" applyBorder="1"/>
    <xf numFmtId="0" fontId="35" fillId="5" borderId="2" xfId="0" applyFont="1" applyFill="1" applyBorder="1"/>
    <xf numFmtId="0" fontId="0" fillId="0" borderId="79" xfId="0" applyBorder="1"/>
    <xf numFmtId="0" fontId="0" fillId="5" borderId="2" xfId="0" applyFill="1" applyBorder="1"/>
    <xf numFmtId="0" fontId="0" fillId="0" borderId="80" xfId="0" applyBorder="1"/>
    <xf numFmtId="0" fontId="0" fillId="0" borderId="81" xfId="0" applyBorder="1"/>
    <xf numFmtId="0" fontId="0" fillId="5" borderId="81" xfId="0" applyFill="1" applyBorder="1"/>
    <xf numFmtId="0" fontId="0" fillId="6" borderId="0" xfId="0" applyFill="1"/>
    <xf numFmtId="0" fontId="35" fillId="0" borderId="84" xfId="0" applyFont="1" applyBorder="1"/>
    <xf numFmtId="0" fontId="0" fillId="0" borderId="84" xfId="0" applyBorder="1"/>
    <xf numFmtId="0" fontId="0" fillId="0" borderId="8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6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5" fillId="7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0" fillId="8" borderId="2" xfId="0" applyFont="1" applyFill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  <xf numFmtId="0" fontId="8" fillId="0" borderId="12" xfId="5" quotePrefix="1" applyFont="1" applyFill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8" fillId="0" borderId="15" xfId="5" quotePrefix="1" applyFont="1" applyFill="1" applyBorder="1" applyAlignment="1">
      <alignment horizontal="center" vertical="center" wrapText="1"/>
    </xf>
    <xf numFmtId="0" fontId="11" fillId="3" borderId="13" xfId="6" quotePrefix="1" applyFont="1" applyFill="1" applyBorder="1" applyAlignment="1">
      <alignment horizontal="center" vertical="center" wrapText="1"/>
    </xf>
    <xf numFmtId="0" fontId="11" fillId="3" borderId="14" xfId="7" quotePrefix="1" applyFont="1" applyFill="1" applyBorder="1" applyAlignment="1">
      <alignment horizontal="center" vertical="top" wrapText="1"/>
    </xf>
    <xf numFmtId="0" fontId="8" fillId="3" borderId="8" xfId="5" quotePrefix="1" applyFont="1" applyFill="1" applyBorder="1" applyAlignment="1">
      <alignment horizontal="center" vertical="center" wrapText="1"/>
    </xf>
    <xf numFmtId="0" fontId="9" fillId="3" borderId="9" xfId="6" quotePrefix="1" applyFont="1" applyFill="1" applyBorder="1" applyAlignment="1">
      <alignment horizontal="center" vertical="center" wrapText="1"/>
    </xf>
    <xf numFmtId="0" fontId="34" fillId="0" borderId="77" xfId="0" applyFont="1" applyBorder="1" applyAlignment="1">
      <alignment horizontal="center" vertical="center" wrapText="1"/>
    </xf>
    <xf numFmtId="0" fontId="34" fillId="0" borderId="78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5" borderId="5" xfId="0" applyFont="1" applyFill="1" applyBorder="1" applyAlignment="1">
      <alignment horizontal="center" vertical="center"/>
    </xf>
    <xf numFmtId="0" fontId="35" fillId="5" borderId="7" xfId="0" applyFont="1" applyFill="1" applyBorder="1" applyAlignment="1">
      <alignment horizontal="center" vertical="center"/>
    </xf>
    <xf numFmtId="0" fontId="35" fillId="0" borderId="83" xfId="0" applyFont="1" applyBorder="1" applyAlignment="1">
      <alignment horizontal="center" vertical="center"/>
    </xf>
    <xf numFmtId="0" fontId="29" fillId="0" borderId="35" xfId="2" applyFont="1" applyBorder="1" applyAlignment="1">
      <alignment horizontal="center" vertical="top"/>
    </xf>
    <xf numFmtId="0" fontId="15" fillId="0" borderId="58" xfId="2" applyFont="1" applyBorder="1" applyAlignment="1">
      <alignment horizontal="center" vertical="center"/>
    </xf>
    <xf numFmtId="0" fontId="21" fillId="0" borderId="58" xfId="2" applyFont="1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17" fillId="0" borderId="64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21" fillId="0" borderId="36" xfId="2" applyFont="1" applyBorder="1" applyAlignment="1">
      <alignment horizontal="center" vertical="center"/>
    </xf>
    <xf numFmtId="0" fontId="21" fillId="0" borderId="37" xfId="2" applyFont="1" applyBorder="1" applyAlignment="1">
      <alignment horizontal="center" vertical="center"/>
    </xf>
    <xf numFmtId="0" fontId="21" fillId="0" borderId="51" xfId="2" applyFont="1" applyBorder="1" applyAlignment="1">
      <alignment horizontal="center" vertical="center"/>
    </xf>
    <xf numFmtId="0" fontId="15" fillId="0" borderId="20" xfId="2" applyFont="1" applyBorder="1" applyAlignment="1">
      <alignment horizontal="left" vertical="center"/>
    </xf>
    <xf numFmtId="0" fontId="15" fillId="0" borderId="52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20" xfId="2" applyFont="1" applyBorder="1" applyAlignment="1">
      <alignment horizontal="left" vertical="center"/>
    </xf>
    <xf numFmtId="14" fontId="15" fillId="0" borderId="20" xfId="2" applyNumberFormat="1" applyFont="1" applyBorder="1" applyAlignment="1">
      <alignment horizontal="center" vertical="center"/>
    </xf>
    <xf numFmtId="14" fontId="15" fillId="0" borderId="52" xfId="2" applyNumberFormat="1" applyFont="1" applyBorder="1" applyAlignment="1">
      <alignment horizontal="center" vertical="center"/>
    </xf>
    <xf numFmtId="0" fontId="15" fillId="0" borderId="43" xfId="2" applyFont="1" applyBorder="1" applyAlignment="1">
      <alignment horizontal="left" vertical="center"/>
    </xf>
    <xf numFmtId="0" fontId="15" fillId="0" borderId="55" xfId="2" applyFont="1" applyBorder="1" applyAlignment="1">
      <alignment horizontal="left" vertical="center"/>
    </xf>
    <xf numFmtId="0" fontId="15" fillId="0" borderId="40" xfId="2" applyFont="1" applyBorder="1" applyAlignment="1">
      <alignment horizontal="center" vertical="center"/>
    </xf>
    <xf numFmtId="0" fontId="15" fillId="0" borderId="53" xfId="2" applyFont="1" applyBorder="1" applyAlignment="1">
      <alignment horizontal="center" vertical="center"/>
    </xf>
    <xf numFmtId="0" fontId="14" fillId="0" borderId="39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14" fontId="15" fillId="0" borderId="40" xfId="2" applyNumberFormat="1" applyFont="1" applyBorder="1" applyAlignment="1">
      <alignment horizontal="center" vertical="center"/>
    </xf>
    <xf numFmtId="14" fontId="15" fillId="0" borderId="53" xfId="2" applyNumberFormat="1" applyFont="1" applyBorder="1" applyAlignment="1">
      <alignment horizontal="center" vertical="center"/>
    </xf>
    <xf numFmtId="0" fontId="14" fillId="0" borderId="68" xfId="2" applyFont="1" applyBorder="1" applyAlignment="1">
      <alignment horizontal="left" vertical="center"/>
    </xf>
    <xf numFmtId="0" fontId="14" fillId="0" borderId="46" xfId="2" applyFont="1" applyBorder="1" applyAlignment="1">
      <alignment horizontal="left" vertical="center"/>
    </xf>
    <xf numFmtId="0" fontId="14" fillId="0" borderId="74" xfId="2" applyFont="1" applyBorder="1" applyAlignment="1">
      <alignment horizontal="left" vertical="center"/>
    </xf>
    <xf numFmtId="0" fontId="21" fillId="0" borderId="61" xfId="2" applyFont="1" applyBorder="1" applyAlignment="1">
      <alignment horizontal="left" vertical="center"/>
    </xf>
    <xf numFmtId="0" fontId="21" fillId="0" borderId="60" xfId="2" applyFont="1" applyBorder="1" applyAlignment="1">
      <alignment horizontal="left" vertical="center"/>
    </xf>
    <xf numFmtId="0" fontId="21" fillId="0" borderId="66" xfId="2" applyFont="1" applyBorder="1" applyAlignment="1">
      <alignment horizontal="left" vertical="center"/>
    </xf>
    <xf numFmtId="0" fontId="14" fillId="0" borderId="53" xfId="2" applyFont="1" applyBorder="1" applyAlignment="1">
      <alignment horizontal="left" vertical="center"/>
    </xf>
    <xf numFmtId="0" fontId="14" fillId="0" borderId="48" xfId="2" applyFont="1" applyBorder="1" applyAlignment="1">
      <alignment horizontal="left" vertical="center" wrapText="1"/>
    </xf>
    <xf numFmtId="0" fontId="14" fillId="0" borderId="49" xfId="2" applyFont="1" applyBorder="1" applyAlignment="1">
      <alignment horizontal="left" vertical="center" wrapText="1"/>
    </xf>
    <xf numFmtId="0" fontId="14" fillId="0" borderId="56" xfId="2" applyFont="1" applyBorder="1" applyAlignment="1">
      <alignment horizontal="left" vertical="center" wrapText="1"/>
    </xf>
    <xf numFmtId="0" fontId="14" fillId="0" borderId="62" xfId="2" applyFont="1" applyBorder="1" applyAlignment="1">
      <alignment horizontal="left" vertical="center"/>
    </xf>
    <xf numFmtId="0" fontId="14" fillId="0" borderId="63" xfId="2" applyFont="1" applyBorder="1" applyAlignment="1">
      <alignment horizontal="left" vertical="center"/>
    </xf>
    <xf numFmtId="0" fontId="14" fillId="0" borderId="67" xfId="2" applyFont="1" applyBorder="1" applyAlignment="1">
      <alignment horizontal="left" vertical="center"/>
    </xf>
    <xf numFmtId="0" fontId="21" fillId="0" borderId="61" xfId="0" applyFont="1" applyBorder="1" applyAlignment="1">
      <alignment horizontal="left" vertical="center"/>
    </xf>
    <xf numFmtId="0" fontId="21" fillId="0" borderId="60" xfId="0" applyFont="1" applyBorder="1" applyAlignment="1">
      <alignment horizontal="left" vertical="center"/>
    </xf>
    <xf numFmtId="0" fontId="21" fillId="0" borderId="66" xfId="0" applyFont="1" applyBorder="1" applyAlignment="1">
      <alignment horizontal="left" vertical="center"/>
    </xf>
    <xf numFmtId="9" fontId="15" fillId="0" borderId="47" xfId="2" applyNumberFormat="1" applyFont="1" applyBorder="1" applyAlignment="1">
      <alignment horizontal="left" vertical="center"/>
    </xf>
    <xf numFmtId="9" fontId="15" fillId="0" borderId="42" xfId="2" applyNumberFormat="1" applyFont="1" applyBorder="1" applyAlignment="1">
      <alignment horizontal="left" vertical="center"/>
    </xf>
    <xf numFmtId="9" fontId="15" fillId="0" borderId="54" xfId="2" applyNumberFormat="1" applyFont="1" applyBorder="1" applyAlignment="1">
      <alignment horizontal="left" vertical="center"/>
    </xf>
    <xf numFmtId="9" fontId="15" fillId="0" borderId="48" xfId="2" applyNumberFormat="1" applyFont="1" applyBorder="1" applyAlignment="1">
      <alignment horizontal="left" vertical="center"/>
    </xf>
    <xf numFmtId="9" fontId="15" fillId="0" borderId="49" xfId="2" applyNumberFormat="1" applyFont="1" applyBorder="1" applyAlignment="1">
      <alignment horizontal="left" vertical="center"/>
    </xf>
    <xf numFmtId="9" fontId="15" fillId="0" borderId="56" xfId="2" applyNumberFormat="1" applyFont="1" applyBorder="1" applyAlignment="1">
      <alignment horizontal="left" vertical="center"/>
    </xf>
    <xf numFmtId="0" fontId="19" fillId="0" borderId="62" xfId="2" applyFont="1" applyFill="1" applyBorder="1" applyAlignment="1">
      <alignment horizontal="left" vertical="center"/>
    </xf>
    <xf numFmtId="0" fontId="19" fillId="0" borderId="63" xfId="2" applyFont="1" applyFill="1" applyBorder="1" applyAlignment="1">
      <alignment horizontal="left" vertical="center"/>
    </xf>
    <xf numFmtId="0" fontId="19" fillId="0" borderId="67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left" vertical="center"/>
    </xf>
    <xf numFmtId="0" fontId="19" fillId="0" borderId="20" xfId="2" applyFont="1" applyFill="1" applyBorder="1" applyAlignment="1">
      <alignment horizontal="left" vertical="center"/>
    </xf>
    <xf numFmtId="0" fontId="19" fillId="0" borderId="70" xfId="2" applyFont="1" applyFill="1" applyBorder="1" applyAlignment="1">
      <alignment horizontal="left" vertical="center"/>
    </xf>
    <xf numFmtId="0" fontId="19" fillId="0" borderId="49" xfId="2" applyFont="1" applyFill="1" applyBorder="1" applyAlignment="1">
      <alignment horizontal="left" vertical="center"/>
    </xf>
    <xf numFmtId="0" fontId="19" fillId="0" borderId="56" xfId="2" applyFont="1" applyFill="1" applyBorder="1" applyAlignment="1">
      <alignment horizontal="left" vertical="center"/>
    </xf>
    <xf numFmtId="0" fontId="21" fillId="0" borderId="46" xfId="2" applyFont="1" applyFill="1" applyBorder="1" applyAlignment="1">
      <alignment horizontal="left" vertical="center"/>
    </xf>
    <xf numFmtId="0" fontId="15" fillId="0" borderId="71" xfId="2" applyFont="1" applyFill="1" applyBorder="1" applyAlignment="1">
      <alignment horizontal="left" vertical="center"/>
    </xf>
    <xf numFmtId="0" fontId="15" fillId="0" borderId="72" xfId="2" applyFont="1" applyFill="1" applyBorder="1" applyAlignment="1">
      <alignment horizontal="left" vertical="center"/>
    </xf>
    <xf numFmtId="0" fontId="15" fillId="0" borderId="75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4" fillId="0" borderId="49" xfId="2" applyFont="1" applyFill="1" applyBorder="1" applyAlignment="1">
      <alignment horizontal="left" vertical="center"/>
    </xf>
    <xf numFmtId="0" fontId="14" fillId="0" borderId="56" xfId="2" applyFont="1" applyFill="1" applyBorder="1" applyAlignment="1">
      <alignment horizontal="left" vertical="center"/>
    </xf>
    <xf numFmtId="0" fontId="27" fillId="0" borderId="60" xfId="2" applyFont="1" applyBorder="1" applyAlignment="1">
      <alignment horizontal="center" vertical="center"/>
    </xf>
    <xf numFmtId="0" fontId="21" fillId="0" borderId="46" xfId="2" applyFont="1" applyBorder="1" applyAlignment="1">
      <alignment horizontal="center" vertical="center"/>
    </xf>
    <xf numFmtId="0" fontId="21" fillId="0" borderId="76" xfId="2" applyFont="1" applyBorder="1" applyAlignment="1">
      <alignment horizontal="center" vertical="center"/>
    </xf>
    <xf numFmtId="0" fontId="15" fillId="0" borderId="73" xfId="2" applyFont="1" applyBorder="1" applyAlignment="1">
      <alignment horizontal="center" vertical="center"/>
    </xf>
    <xf numFmtId="0" fontId="15" fillId="0" borderId="74" xfId="2" applyFont="1" applyBorder="1" applyAlignment="1">
      <alignment horizontal="center" vertical="center"/>
    </xf>
    <xf numFmtId="0" fontId="15" fillId="0" borderId="68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5" fillId="0" borderId="74" xfId="2" applyFont="1" applyFill="1" applyBorder="1" applyAlignment="1">
      <alignment horizontal="left" vertical="center"/>
    </xf>
    <xf numFmtId="0" fontId="13" fillId="4" borderId="0" xfId="3" applyFont="1" applyFill="1" applyBorder="1" applyAlignment="1">
      <alignment horizontal="center"/>
    </xf>
    <xf numFmtId="0" fontId="12" fillId="4" borderId="0" xfId="3" applyFont="1" applyFill="1" applyBorder="1" applyAlignment="1">
      <alignment horizontal="center"/>
    </xf>
    <xf numFmtId="0" fontId="12" fillId="4" borderId="17" xfId="2" applyFont="1" applyFill="1" applyBorder="1" applyAlignment="1">
      <alignment horizontal="center" vertical="center"/>
    </xf>
    <xf numFmtId="0" fontId="12" fillId="4" borderId="26" xfId="2" applyFont="1" applyFill="1" applyBorder="1" applyAlignment="1">
      <alignment horizontal="center" vertical="center"/>
    </xf>
    <xf numFmtId="0" fontId="13" fillId="4" borderId="2" xfId="3" applyFont="1" applyFill="1" applyBorder="1" applyAlignment="1">
      <alignment horizontal="center" vertical="center"/>
    </xf>
    <xf numFmtId="0" fontId="13" fillId="4" borderId="2" xfId="3" applyFont="1" applyFill="1" applyBorder="1" applyAlignment="1" applyProtection="1">
      <alignment horizontal="center" vertical="center"/>
    </xf>
    <xf numFmtId="0" fontId="13" fillId="4" borderId="27" xfId="3" applyFont="1" applyFill="1" applyBorder="1" applyAlignment="1" applyProtection="1">
      <alignment horizontal="center" vertical="center"/>
    </xf>
    <xf numFmtId="0" fontId="13" fillId="4" borderId="18" xfId="3" applyFont="1" applyFill="1" applyBorder="1" applyAlignment="1" applyProtection="1">
      <alignment horizontal="center" vertical="center"/>
    </xf>
    <xf numFmtId="0" fontId="12" fillId="4" borderId="17" xfId="3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/>
    </xf>
    <xf numFmtId="0" fontId="22" fillId="0" borderId="35" xfId="2" applyFont="1" applyBorder="1" applyAlignment="1">
      <alignment horizontal="center" vertical="top"/>
    </xf>
    <xf numFmtId="0" fontId="21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20" fillId="0" borderId="45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0" fillId="0" borderId="50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19" fillId="0" borderId="44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5" fillId="0" borderId="53" xfId="2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0" fontId="19" fillId="0" borderId="51" xfId="2" applyFont="1" applyFill="1" applyBorder="1" applyAlignment="1">
      <alignment horizontal="left" vertical="center"/>
    </xf>
    <xf numFmtId="0" fontId="19" fillId="0" borderId="20" xfId="2" applyFont="1" applyFill="1" applyBorder="1" applyAlignment="1">
      <alignment horizontal="center" vertical="center"/>
    </xf>
    <xf numFmtId="0" fontId="19" fillId="0" borderId="52" xfId="2" applyFont="1" applyFill="1" applyBorder="1" applyAlignment="1">
      <alignment horizontal="center" vertical="center"/>
    </xf>
    <xf numFmtId="0" fontId="14" fillId="0" borderId="38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52" xfId="2" applyFont="1" applyFill="1" applyBorder="1" applyAlignment="1">
      <alignment horizontal="left" vertical="center"/>
    </xf>
    <xf numFmtId="0" fontId="14" fillId="0" borderId="39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9" fillId="0" borderId="20" xfId="2" applyFont="1" applyBorder="1" applyAlignment="1">
      <alignment horizontal="left" vertical="center"/>
    </xf>
    <xf numFmtId="0" fontId="19" fillId="0" borderId="52" xfId="2" applyFont="1" applyBorder="1" applyAlignment="1">
      <alignment horizontal="left" vertical="center"/>
    </xf>
    <xf numFmtId="0" fontId="21" fillId="0" borderId="0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4" fillId="0" borderId="45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14" fillId="0" borderId="55" xfId="2" applyFont="1" applyBorder="1" applyAlignment="1">
      <alignment horizontal="left" vertical="center"/>
    </xf>
    <xf numFmtId="0" fontId="15" fillId="0" borderId="60" xfId="2" applyFont="1" applyBorder="1" applyAlignment="1">
      <alignment horizontal="center" vertical="center"/>
    </xf>
    <xf numFmtId="0" fontId="21" fillId="0" borderId="60" xfId="2" applyFont="1" applyBorder="1" applyAlignment="1">
      <alignment horizontal="center" vertical="center"/>
    </xf>
    <xf numFmtId="0" fontId="15" fillId="0" borderId="65" xfId="2" applyFont="1" applyBorder="1" applyAlignment="1">
      <alignment horizontal="center" vertical="center"/>
    </xf>
    <xf numFmtId="0" fontId="21" fillId="0" borderId="61" xfId="2" applyFont="1" applyFill="1" applyBorder="1" applyAlignment="1">
      <alignment horizontal="left" vertical="center"/>
    </xf>
    <xf numFmtId="0" fontId="21" fillId="0" borderId="60" xfId="2" applyFont="1" applyFill="1" applyBorder="1" applyAlignment="1">
      <alignment horizontal="left" vertical="center"/>
    </xf>
    <xf numFmtId="0" fontId="21" fillId="0" borderId="66" xfId="2" applyFont="1" applyFill="1" applyBorder="1" applyAlignment="1">
      <alignment horizontal="left" vertical="center"/>
    </xf>
    <xf numFmtId="0" fontId="21" fillId="0" borderId="62" xfId="2" applyFont="1" applyFill="1" applyBorder="1" applyAlignment="1">
      <alignment horizontal="center" vertical="center"/>
    </xf>
    <xf numFmtId="0" fontId="21" fillId="0" borderId="63" xfId="2" applyFont="1" applyFill="1" applyBorder="1" applyAlignment="1">
      <alignment horizontal="center" vertical="center"/>
    </xf>
    <xf numFmtId="0" fontId="21" fillId="0" borderId="67" xfId="2" applyFont="1" applyFill="1" applyBorder="1" applyAlignment="1">
      <alignment horizontal="center" vertical="center"/>
    </xf>
    <xf numFmtId="0" fontId="21" fillId="0" borderId="39" xfId="2" applyFont="1" applyFill="1" applyBorder="1" applyAlignment="1">
      <alignment horizontal="center" vertical="center"/>
    </xf>
    <xf numFmtId="0" fontId="21" fillId="0" borderId="40" xfId="2" applyFont="1" applyFill="1" applyBorder="1" applyAlignment="1">
      <alignment horizontal="center" vertical="center"/>
    </xf>
    <xf numFmtId="0" fontId="21" fillId="0" borderId="53" xfId="2" applyFont="1" applyFill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7" fillId="0" borderId="65" xfId="2" applyFont="1" applyBorder="1" applyAlignment="1">
      <alignment horizontal="center" vertical="center"/>
    </xf>
    <xf numFmtId="0" fontId="12" fillId="4" borderId="25" xfId="3" applyFont="1" applyFill="1" applyBorder="1" applyAlignment="1">
      <alignment horizontal="center"/>
    </xf>
    <xf numFmtId="0" fontId="18" fillId="0" borderId="35" xfId="2" applyFont="1" applyFill="1" applyBorder="1" applyAlignment="1">
      <alignment horizontal="center" vertical="top"/>
    </xf>
    <xf numFmtId="0" fontId="15" fillId="0" borderId="37" xfId="2" applyFont="1" applyFill="1" applyBorder="1" applyAlignment="1">
      <alignment horizontal="center" vertical="center"/>
    </xf>
    <xf numFmtId="0" fontId="20" fillId="0" borderId="37" xfId="2" applyFont="1" applyFill="1" applyBorder="1" applyAlignment="1">
      <alignment horizontal="center" vertical="center"/>
    </xf>
    <xf numFmtId="0" fontId="20" fillId="0" borderId="51" xfId="2" applyFont="1" applyFill="1" applyBorder="1" applyAlignment="1">
      <alignment horizontal="center" vertical="center"/>
    </xf>
    <xf numFmtId="0" fontId="15" fillId="0" borderId="20" xfId="2" applyFont="1" applyFill="1" applyBorder="1" applyAlignment="1">
      <alignment horizontal="center" vertical="center"/>
    </xf>
    <xf numFmtId="58" fontId="20" fillId="0" borderId="20" xfId="2" applyNumberFormat="1" applyFont="1" applyFill="1" applyBorder="1" applyAlignment="1">
      <alignment horizontal="center" vertical="center"/>
    </xf>
    <xf numFmtId="0" fontId="20" fillId="0" borderId="20" xfId="2" applyFont="1" applyFill="1" applyBorder="1" applyAlignment="1">
      <alignment horizontal="center" vertical="center"/>
    </xf>
    <xf numFmtId="0" fontId="15" fillId="0" borderId="40" xfId="2" applyFont="1" applyFill="1" applyBorder="1" applyAlignment="1">
      <alignment horizontal="right" vertical="center"/>
    </xf>
    <xf numFmtId="0" fontId="19" fillId="0" borderId="40" xfId="2" applyFont="1" applyFill="1" applyBorder="1" applyAlignment="1">
      <alignment horizontal="left" vertical="center"/>
    </xf>
    <xf numFmtId="0" fontId="19" fillId="0" borderId="41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19" fillId="0" borderId="54" xfId="2" applyFont="1" applyFill="1" applyBorder="1" applyAlignment="1">
      <alignment horizontal="left" vertical="center"/>
    </xf>
    <xf numFmtId="0" fontId="20" fillId="0" borderId="43" xfId="2" applyFont="1" applyFill="1" applyBorder="1" applyAlignment="1">
      <alignment horizontal="center" vertical="center"/>
    </xf>
    <xf numFmtId="0" fontId="20" fillId="0" borderId="44" xfId="2" applyFont="1" applyFill="1" applyBorder="1" applyAlignment="1">
      <alignment horizontal="center" vertical="center"/>
    </xf>
    <xf numFmtId="0" fontId="20" fillId="0" borderId="55" xfId="2" applyFont="1" applyFill="1" applyBorder="1" applyAlignment="1">
      <alignment horizontal="center" vertical="center"/>
    </xf>
    <xf numFmtId="0" fontId="14" fillId="0" borderId="45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4" fillId="0" borderId="55" xfId="2" applyFont="1" applyFill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20" fillId="0" borderId="38" xfId="2" applyFont="1" applyFill="1" applyBorder="1" applyAlignment="1">
      <alignment horizontal="left" vertical="center"/>
    </xf>
    <xf numFmtId="0" fontId="20" fillId="0" borderId="20" xfId="2" applyFont="1" applyFill="1" applyBorder="1" applyAlignment="1">
      <alignment horizontal="left" vertical="center"/>
    </xf>
    <xf numFmtId="0" fontId="20" fillId="0" borderId="52" xfId="2" applyFont="1" applyFill="1" applyBorder="1" applyAlignment="1">
      <alignment horizontal="left" vertical="center"/>
    </xf>
    <xf numFmtId="0" fontId="20" fillId="0" borderId="45" xfId="2" applyFont="1" applyFill="1" applyBorder="1" applyAlignment="1">
      <alignment horizontal="left" vertical="center"/>
    </xf>
    <xf numFmtId="0" fontId="20" fillId="0" borderId="44" xfId="2" applyFont="1" applyFill="1" applyBorder="1" applyAlignment="1">
      <alignment horizontal="left" vertical="center"/>
    </xf>
    <xf numFmtId="0" fontId="20" fillId="0" borderId="55" xfId="2" applyFont="1" applyFill="1" applyBorder="1" applyAlignment="1">
      <alignment horizontal="left" vertical="center"/>
    </xf>
    <xf numFmtId="0" fontId="20" fillId="0" borderId="38" xfId="2" applyFont="1" applyFill="1" applyBorder="1" applyAlignment="1">
      <alignment horizontal="left" vertical="center" wrapText="1"/>
    </xf>
    <xf numFmtId="0" fontId="20" fillId="0" borderId="20" xfId="2" applyFont="1" applyFill="1" applyBorder="1" applyAlignment="1">
      <alignment horizontal="left" vertical="center" wrapText="1"/>
    </xf>
    <xf numFmtId="0" fontId="20" fillId="0" borderId="52" xfId="2" applyFont="1" applyFill="1" applyBorder="1" applyAlignment="1">
      <alignment horizontal="left" vertical="center" wrapText="1"/>
    </xf>
    <xf numFmtId="0" fontId="17" fillId="0" borderId="40" xfId="2" applyFill="1" applyBorder="1" applyAlignment="1">
      <alignment horizontal="center" vertical="center"/>
    </xf>
    <xf numFmtId="0" fontId="17" fillId="0" borderId="53" xfId="2" applyFill="1" applyBorder="1" applyAlignment="1">
      <alignment horizontal="center" vertical="center"/>
    </xf>
    <xf numFmtId="0" fontId="19" fillId="0" borderId="46" xfId="2" applyFont="1" applyFill="1" applyBorder="1" applyAlignment="1">
      <alignment horizontal="center" vertical="center"/>
    </xf>
    <xf numFmtId="0" fontId="19" fillId="0" borderId="47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21" fillId="0" borderId="45" xfId="2" applyFont="1" applyFill="1" applyBorder="1" applyAlignment="1">
      <alignment horizontal="left" vertical="center"/>
    </xf>
    <xf numFmtId="0" fontId="20" fillId="0" borderId="48" xfId="2" applyFont="1" applyFill="1" applyBorder="1" applyAlignment="1">
      <alignment horizontal="left" vertical="center"/>
    </xf>
    <xf numFmtId="0" fontId="20" fillId="0" borderId="49" xfId="2" applyFont="1" applyFill="1" applyBorder="1" applyAlignment="1">
      <alignment horizontal="left" vertical="center"/>
    </xf>
    <xf numFmtId="0" fontId="20" fillId="0" borderId="56" xfId="2" applyFont="1" applyFill="1" applyBorder="1" applyAlignment="1">
      <alignment horizontal="left" vertical="center"/>
    </xf>
    <xf numFmtId="0" fontId="14" fillId="0" borderId="36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51" xfId="2" applyFont="1" applyFill="1" applyBorder="1" applyAlignment="1">
      <alignment horizontal="left" vertical="center"/>
    </xf>
    <xf numFmtId="0" fontId="19" fillId="0" borderId="43" xfId="2" applyFont="1" applyFill="1" applyBorder="1" applyAlignment="1">
      <alignment horizontal="left" vertical="center"/>
    </xf>
    <xf numFmtId="0" fontId="19" fillId="0" borderId="50" xfId="2" applyFont="1" applyFill="1" applyBorder="1" applyAlignment="1">
      <alignment horizontal="left" vertical="center"/>
    </xf>
    <xf numFmtId="0" fontId="20" fillId="0" borderId="40" xfId="2" applyFont="1" applyFill="1" applyBorder="1" applyAlignment="1">
      <alignment horizontal="center" vertical="center"/>
    </xf>
    <xf numFmtId="0" fontId="19" fillId="0" borderId="40" xfId="2" applyFont="1" applyFill="1" applyBorder="1" applyAlignment="1">
      <alignment horizontal="center" vertical="center"/>
    </xf>
    <xf numFmtId="0" fontId="20" fillId="0" borderId="53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6" fillId="4" borderId="2" xfId="4" applyFont="1" applyFill="1" applyBorder="1" applyAlignment="1">
      <alignment horizontal="center" vertical="center"/>
    </xf>
    <xf numFmtId="49" fontId="46" fillId="4" borderId="2" xfId="4" applyNumberFormat="1" applyFont="1" applyFill="1" applyBorder="1" applyAlignment="1">
      <alignment horizontal="center" vertical="center"/>
    </xf>
    <xf numFmtId="49" fontId="25" fillId="4" borderId="2" xfId="4" applyNumberFormat="1" applyFont="1" applyFill="1" applyBorder="1" applyAlignment="1">
      <alignment horizontal="center" vertical="center"/>
    </xf>
  </cellXfs>
  <cellStyles count="9">
    <cellStyle name="S10" xfId="6" xr:uid="{00000000-0005-0000-0000-000036000000}"/>
    <cellStyle name="S11" xfId="7" xr:uid="{00000000-0005-0000-0000-000037000000}"/>
    <cellStyle name="S15" xfId="5" xr:uid="{00000000-0005-0000-0000-000035000000}"/>
    <cellStyle name="常规" xfId="0" builtinId="0"/>
    <cellStyle name="常规 10 10" xfId="8" xr:uid="{00000000-0005-0000-0000-000038000000}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590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590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4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4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4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4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4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4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4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4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4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4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25748D51-7137-41B1-BB90-542D0B7DB0A2}"/>
            </a:ext>
          </a:extLst>
        </xdr:cNvPr>
        <xdr:cNvSpPr txBox="1">
          <a:spLocks noChangeArrowheads="1"/>
        </xdr:cNvSpPr>
      </xdr:nvSpPr>
      <xdr:spPr>
        <a:xfrm>
          <a:off x="2501900" y="5448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DEED9A2A-BF9C-491B-8E61-7DC8E2C93190}"/>
            </a:ext>
          </a:extLst>
        </xdr:cNvPr>
        <xdr:cNvSpPr txBox="1">
          <a:spLocks noChangeArrowheads="1"/>
        </xdr:cNvSpPr>
      </xdr:nvSpPr>
      <xdr:spPr>
        <a:xfrm>
          <a:off x="2451100" y="5448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9363FDC5-A6F6-4428-A2B8-8A1A069AE9CA}"/>
            </a:ext>
          </a:extLst>
        </xdr:cNvPr>
        <xdr:cNvSpPr txBox="1">
          <a:spLocks noChangeArrowheads="1"/>
        </xdr:cNvSpPr>
      </xdr:nvSpPr>
      <xdr:spPr>
        <a:xfrm>
          <a:off x="2374900" y="5448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E3C0EC61-27F7-4591-A306-25AB8C06DE8B}"/>
            </a:ext>
          </a:extLst>
        </xdr:cNvPr>
        <xdr:cNvSpPr txBox="1">
          <a:spLocks noChangeArrowheads="1"/>
        </xdr:cNvSpPr>
      </xdr:nvSpPr>
      <xdr:spPr>
        <a:xfrm>
          <a:off x="2501900" y="5448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FD4E9183-3128-4694-B99D-8CCB75C9D9BD}"/>
            </a:ext>
          </a:extLst>
        </xdr:cNvPr>
        <xdr:cNvSpPr txBox="1">
          <a:spLocks noChangeArrowheads="1"/>
        </xdr:cNvSpPr>
      </xdr:nvSpPr>
      <xdr:spPr>
        <a:xfrm>
          <a:off x="2501900" y="5448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42" Type="http://schemas.openxmlformats.org/officeDocument/2006/relationships/ctrlProp" Target="../ctrlProps/ctrlProp104.xml"/><Relationship Id="rId47" Type="http://schemas.openxmlformats.org/officeDocument/2006/relationships/ctrlProp" Target="../ctrlProps/ctrlProp109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9" Type="http://schemas.openxmlformats.org/officeDocument/2006/relationships/ctrlProp" Target="../ctrlProps/ctrlProp91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45" Type="http://schemas.openxmlformats.org/officeDocument/2006/relationships/ctrlProp" Target="../ctrlProps/ctrlProp107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49" Type="http://schemas.openxmlformats.org/officeDocument/2006/relationships/ctrlProp" Target="../ctrlProps/ctrlProp111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4" Type="http://schemas.openxmlformats.org/officeDocument/2006/relationships/ctrlProp" Target="../ctrlProps/ctrlProp106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43" Type="http://schemas.openxmlformats.org/officeDocument/2006/relationships/ctrlProp" Target="../ctrlProps/ctrlProp105.xml"/><Relationship Id="rId48" Type="http://schemas.openxmlformats.org/officeDocument/2006/relationships/ctrlProp" Target="../ctrlProps/ctrlProp110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46" Type="http://schemas.openxmlformats.org/officeDocument/2006/relationships/ctrlProp" Target="../ctrlProps/ctrlProp108.xml"/><Relationship Id="rId20" Type="http://schemas.openxmlformats.org/officeDocument/2006/relationships/ctrlProp" Target="../ctrlProps/ctrlProp82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2.xml"/><Relationship Id="rId18" Type="http://schemas.openxmlformats.org/officeDocument/2006/relationships/ctrlProp" Target="../ctrlProps/ctrlProp127.xml"/><Relationship Id="rId26" Type="http://schemas.openxmlformats.org/officeDocument/2006/relationships/ctrlProp" Target="../ctrlProps/ctrlProp135.xml"/><Relationship Id="rId39" Type="http://schemas.openxmlformats.org/officeDocument/2006/relationships/ctrlProp" Target="../ctrlProps/ctrlProp148.xml"/><Relationship Id="rId21" Type="http://schemas.openxmlformats.org/officeDocument/2006/relationships/ctrlProp" Target="../ctrlProps/ctrlProp130.xml"/><Relationship Id="rId34" Type="http://schemas.openxmlformats.org/officeDocument/2006/relationships/ctrlProp" Target="../ctrlProps/ctrlProp143.xml"/><Relationship Id="rId7" Type="http://schemas.openxmlformats.org/officeDocument/2006/relationships/ctrlProp" Target="../ctrlProps/ctrlProp11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25.xml"/><Relationship Id="rId20" Type="http://schemas.openxmlformats.org/officeDocument/2006/relationships/ctrlProp" Target="../ctrlProps/ctrlProp129.xml"/><Relationship Id="rId29" Type="http://schemas.openxmlformats.org/officeDocument/2006/relationships/ctrlProp" Target="../ctrlProps/ctrlProp138.xml"/><Relationship Id="rId41" Type="http://schemas.openxmlformats.org/officeDocument/2006/relationships/ctrlProp" Target="../ctrlProps/ctrlProp15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15.xml"/><Relationship Id="rId11" Type="http://schemas.openxmlformats.org/officeDocument/2006/relationships/ctrlProp" Target="../ctrlProps/ctrlProp120.xml"/><Relationship Id="rId24" Type="http://schemas.openxmlformats.org/officeDocument/2006/relationships/ctrlProp" Target="../ctrlProps/ctrlProp133.xml"/><Relationship Id="rId32" Type="http://schemas.openxmlformats.org/officeDocument/2006/relationships/ctrlProp" Target="../ctrlProps/ctrlProp141.xml"/><Relationship Id="rId37" Type="http://schemas.openxmlformats.org/officeDocument/2006/relationships/ctrlProp" Target="../ctrlProps/ctrlProp146.xml"/><Relationship Id="rId40" Type="http://schemas.openxmlformats.org/officeDocument/2006/relationships/ctrlProp" Target="../ctrlProps/ctrlProp149.xml"/><Relationship Id="rId5" Type="http://schemas.openxmlformats.org/officeDocument/2006/relationships/ctrlProp" Target="../ctrlProps/ctrlProp114.xml"/><Relationship Id="rId15" Type="http://schemas.openxmlformats.org/officeDocument/2006/relationships/ctrlProp" Target="../ctrlProps/ctrlProp124.xml"/><Relationship Id="rId23" Type="http://schemas.openxmlformats.org/officeDocument/2006/relationships/ctrlProp" Target="../ctrlProps/ctrlProp132.xml"/><Relationship Id="rId28" Type="http://schemas.openxmlformats.org/officeDocument/2006/relationships/ctrlProp" Target="../ctrlProps/ctrlProp137.xml"/><Relationship Id="rId36" Type="http://schemas.openxmlformats.org/officeDocument/2006/relationships/ctrlProp" Target="../ctrlProps/ctrlProp145.xml"/><Relationship Id="rId10" Type="http://schemas.openxmlformats.org/officeDocument/2006/relationships/ctrlProp" Target="../ctrlProps/ctrlProp119.xml"/><Relationship Id="rId19" Type="http://schemas.openxmlformats.org/officeDocument/2006/relationships/ctrlProp" Target="../ctrlProps/ctrlProp128.xml"/><Relationship Id="rId31" Type="http://schemas.openxmlformats.org/officeDocument/2006/relationships/ctrlProp" Target="../ctrlProps/ctrlProp140.xml"/><Relationship Id="rId4" Type="http://schemas.openxmlformats.org/officeDocument/2006/relationships/ctrlProp" Target="../ctrlProps/ctrlProp113.xml"/><Relationship Id="rId9" Type="http://schemas.openxmlformats.org/officeDocument/2006/relationships/ctrlProp" Target="../ctrlProps/ctrlProp118.xml"/><Relationship Id="rId14" Type="http://schemas.openxmlformats.org/officeDocument/2006/relationships/ctrlProp" Target="../ctrlProps/ctrlProp123.xml"/><Relationship Id="rId22" Type="http://schemas.openxmlformats.org/officeDocument/2006/relationships/ctrlProp" Target="../ctrlProps/ctrlProp131.xml"/><Relationship Id="rId27" Type="http://schemas.openxmlformats.org/officeDocument/2006/relationships/ctrlProp" Target="../ctrlProps/ctrlProp136.xml"/><Relationship Id="rId30" Type="http://schemas.openxmlformats.org/officeDocument/2006/relationships/ctrlProp" Target="../ctrlProps/ctrlProp139.xml"/><Relationship Id="rId35" Type="http://schemas.openxmlformats.org/officeDocument/2006/relationships/ctrlProp" Target="../ctrlProps/ctrlProp144.xml"/><Relationship Id="rId8" Type="http://schemas.openxmlformats.org/officeDocument/2006/relationships/ctrlProp" Target="../ctrlProps/ctrlProp117.xml"/><Relationship Id="rId3" Type="http://schemas.openxmlformats.org/officeDocument/2006/relationships/ctrlProp" Target="../ctrlProps/ctrlProp112.xml"/><Relationship Id="rId12" Type="http://schemas.openxmlformats.org/officeDocument/2006/relationships/ctrlProp" Target="../ctrlProps/ctrlProp121.xml"/><Relationship Id="rId17" Type="http://schemas.openxmlformats.org/officeDocument/2006/relationships/ctrlProp" Target="../ctrlProps/ctrlProp126.xml"/><Relationship Id="rId25" Type="http://schemas.openxmlformats.org/officeDocument/2006/relationships/ctrlProp" Target="../ctrlProps/ctrlProp134.xml"/><Relationship Id="rId33" Type="http://schemas.openxmlformats.org/officeDocument/2006/relationships/ctrlProp" Target="../ctrlProps/ctrlProp142.xml"/><Relationship Id="rId38" Type="http://schemas.openxmlformats.org/officeDocument/2006/relationships/ctrlProp" Target="../ctrlProps/ctrlProp14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63" customWidth="1"/>
    <col min="3" max="3" width="10.125" customWidth="1"/>
  </cols>
  <sheetData>
    <row r="1" spans="1:2" ht="21" customHeight="1">
      <c r="A1" s="164"/>
      <c r="B1" s="165" t="s">
        <v>0</v>
      </c>
    </row>
    <row r="2" spans="1:2">
      <c r="A2" s="5">
        <v>1</v>
      </c>
      <c r="B2" s="166" t="s">
        <v>1</v>
      </c>
    </row>
    <row r="3" spans="1:2">
      <c r="A3" s="5">
        <v>2</v>
      </c>
      <c r="B3" s="166" t="s">
        <v>2</v>
      </c>
    </row>
    <row r="4" spans="1:2">
      <c r="A4" s="5">
        <v>3</v>
      </c>
      <c r="B4" s="166" t="s">
        <v>3</v>
      </c>
    </row>
    <row r="5" spans="1:2">
      <c r="A5" s="5">
        <v>4</v>
      </c>
      <c r="B5" s="166" t="s">
        <v>4</v>
      </c>
    </row>
    <row r="6" spans="1:2">
      <c r="A6" s="5">
        <v>5</v>
      </c>
      <c r="B6" s="166" t="s">
        <v>5</v>
      </c>
    </row>
    <row r="7" spans="1:2">
      <c r="A7" s="5">
        <v>6</v>
      </c>
      <c r="B7" s="166" t="s">
        <v>6</v>
      </c>
    </row>
    <row r="8" spans="1:2" s="162" customFormat="1" ht="15" customHeight="1">
      <c r="A8" s="167">
        <v>7</v>
      </c>
      <c r="B8" s="168" t="s">
        <v>7</v>
      </c>
    </row>
    <row r="9" spans="1:2" ht="18.95" customHeight="1">
      <c r="A9" s="164"/>
      <c r="B9" s="169" t="s">
        <v>8</v>
      </c>
    </row>
    <row r="10" spans="1:2" ht="15.95" customHeight="1">
      <c r="A10" s="5">
        <v>1</v>
      </c>
      <c r="B10" s="170" t="s">
        <v>9</v>
      </c>
    </row>
    <row r="11" spans="1:2">
      <c r="A11" s="5">
        <v>2</v>
      </c>
      <c r="B11" s="166" t="s">
        <v>10</v>
      </c>
    </row>
    <row r="12" spans="1:2">
      <c r="A12" s="5">
        <v>3</v>
      </c>
      <c r="B12" s="171" t="s">
        <v>11</v>
      </c>
    </row>
    <row r="13" spans="1:2">
      <c r="A13" s="5">
        <v>4</v>
      </c>
      <c r="B13" s="172" t="s">
        <v>12</v>
      </c>
    </row>
    <row r="14" spans="1:2">
      <c r="A14" s="5">
        <v>5</v>
      </c>
      <c r="B14" s="172" t="s">
        <v>13</v>
      </c>
    </row>
    <row r="15" spans="1:2">
      <c r="A15" s="5">
        <v>6</v>
      </c>
      <c r="B15" s="172" t="s">
        <v>14</v>
      </c>
    </row>
    <row r="16" spans="1:2">
      <c r="A16" s="5">
        <v>7</v>
      </c>
      <c r="B16" s="172" t="s">
        <v>15</v>
      </c>
    </row>
    <row r="17" spans="1:2">
      <c r="A17" s="5">
        <v>8</v>
      </c>
      <c r="B17" s="172" t="s">
        <v>16</v>
      </c>
    </row>
    <row r="18" spans="1:2">
      <c r="A18" s="5">
        <v>9</v>
      </c>
      <c r="B18" s="166" t="s">
        <v>17</v>
      </c>
    </row>
    <row r="19" spans="1:2">
      <c r="A19" s="5"/>
      <c r="B19" s="166"/>
    </row>
    <row r="20" spans="1:2" ht="20.25">
      <c r="A20" s="164"/>
      <c r="B20" s="165" t="s">
        <v>18</v>
      </c>
    </row>
    <row r="21" spans="1:2">
      <c r="A21" s="5">
        <v>1</v>
      </c>
      <c r="B21" s="173" t="s">
        <v>19</v>
      </c>
    </row>
    <row r="22" spans="1:2">
      <c r="A22" s="5">
        <v>2</v>
      </c>
      <c r="B22" s="166" t="s">
        <v>20</v>
      </c>
    </row>
    <row r="23" spans="1:2">
      <c r="A23" s="5">
        <v>3</v>
      </c>
      <c r="B23" s="166" t="s">
        <v>21</v>
      </c>
    </row>
    <row r="24" spans="1:2">
      <c r="A24" s="5">
        <v>4</v>
      </c>
      <c r="B24" s="166" t="s">
        <v>22</v>
      </c>
    </row>
    <row r="25" spans="1:2">
      <c r="A25" s="5">
        <v>5</v>
      </c>
      <c r="B25" s="172" t="s">
        <v>23</v>
      </c>
    </row>
    <row r="26" spans="1:2">
      <c r="A26" s="5">
        <v>6</v>
      </c>
      <c r="B26" s="172" t="s">
        <v>24</v>
      </c>
    </row>
    <row r="27" spans="1:2">
      <c r="A27" s="5">
        <v>7</v>
      </c>
      <c r="B27" s="166" t="s">
        <v>25</v>
      </c>
    </row>
    <row r="28" spans="1:2">
      <c r="A28" s="5"/>
      <c r="B28" s="166"/>
    </row>
    <row r="29" spans="1:2" ht="20.25">
      <c r="A29" s="164"/>
      <c r="B29" s="165" t="s">
        <v>26</v>
      </c>
    </row>
    <row r="30" spans="1:2">
      <c r="A30" s="5">
        <v>1</v>
      </c>
      <c r="B30" s="173" t="s">
        <v>27</v>
      </c>
    </row>
    <row r="31" spans="1:2">
      <c r="A31" s="5">
        <v>2</v>
      </c>
      <c r="B31" s="166" t="s">
        <v>28</v>
      </c>
    </row>
    <row r="32" spans="1:2">
      <c r="A32" s="5">
        <v>3</v>
      </c>
      <c r="B32" s="166" t="s">
        <v>29</v>
      </c>
    </row>
    <row r="33" spans="1:2" ht="28.5">
      <c r="A33" s="5">
        <v>4</v>
      </c>
      <c r="B33" s="166" t="s">
        <v>30</v>
      </c>
    </row>
    <row r="34" spans="1:2">
      <c r="A34" s="5">
        <v>5</v>
      </c>
      <c r="B34" s="166" t="s">
        <v>31</v>
      </c>
    </row>
    <row r="35" spans="1:2">
      <c r="A35" s="5">
        <v>6</v>
      </c>
      <c r="B35" s="166" t="s">
        <v>32</v>
      </c>
    </row>
    <row r="36" spans="1:2">
      <c r="A36" s="5">
        <v>7</v>
      </c>
      <c r="B36" s="166" t="s">
        <v>33</v>
      </c>
    </row>
    <row r="37" spans="1:2">
      <c r="A37" s="5"/>
      <c r="B37" s="166"/>
    </row>
    <row r="39" spans="1:2">
      <c r="A39" s="174" t="s">
        <v>34</v>
      </c>
      <c r="B39" s="175"/>
    </row>
  </sheetData>
  <phoneticPr fontId="4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15" sqref="C1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4" t="s">
        <v>257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3" s="1" customFormat="1" ht="16.5">
      <c r="A2" s="383" t="s">
        <v>233</v>
      </c>
      <c r="B2" s="384" t="s">
        <v>238</v>
      </c>
      <c r="C2" s="384" t="s">
        <v>234</v>
      </c>
      <c r="D2" s="384" t="s">
        <v>235</v>
      </c>
      <c r="E2" s="384" t="s">
        <v>236</v>
      </c>
      <c r="F2" s="384" t="s">
        <v>237</v>
      </c>
      <c r="G2" s="383" t="s">
        <v>258</v>
      </c>
      <c r="H2" s="383"/>
      <c r="I2" s="383" t="s">
        <v>259</v>
      </c>
      <c r="J2" s="383"/>
      <c r="K2" s="389" t="s">
        <v>260</v>
      </c>
      <c r="L2" s="391" t="s">
        <v>261</v>
      </c>
      <c r="M2" s="393" t="s">
        <v>262</v>
      </c>
    </row>
    <row r="3" spans="1:13" s="1" customFormat="1" ht="16.5">
      <c r="A3" s="383"/>
      <c r="B3" s="385"/>
      <c r="C3" s="385"/>
      <c r="D3" s="385"/>
      <c r="E3" s="385"/>
      <c r="F3" s="385"/>
      <c r="G3" s="3" t="s">
        <v>263</v>
      </c>
      <c r="H3" s="3" t="s">
        <v>264</v>
      </c>
      <c r="I3" s="3" t="s">
        <v>263</v>
      </c>
      <c r="J3" s="3" t="s">
        <v>264</v>
      </c>
      <c r="K3" s="390"/>
      <c r="L3" s="392"/>
      <c r="M3" s="394"/>
    </row>
    <row r="4" spans="1:13">
      <c r="A4" s="5">
        <v>1</v>
      </c>
      <c r="B4" s="177" t="s">
        <v>251</v>
      </c>
      <c r="C4" s="6">
        <v>1102</v>
      </c>
      <c r="D4" s="6" t="s">
        <v>249</v>
      </c>
      <c r="E4" s="176" t="s">
        <v>250</v>
      </c>
      <c r="F4" s="6" t="s">
        <v>63</v>
      </c>
      <c r="G4" s="6">
        <v>0.3</v>
      </c>
      <c r="H4" s="6">
        <v>0.2</v>
      </c>
      <c r="I4" s="6">
        <v>0.4</v>
      </c>
      <c r="J4" s="6">
        <v>0.3</v>
      </c>
      <c r="K4" s="6">
        <v>1.2</v>
      </c>
      <c r="L4" s="6" t="s">
        <v>265</v>
      </c>
      <c r="M4" s="6" t="s">
        <v>252</v>
      </c>
    </row>
    <row r="5" spans="1:13">
      <c r="A5" s="5">
        <v>2</v>
      </c>
      <c r="B5" s="177" t="s">
        <v>251</v>
      </c>
      <c r="C5" s="6">
        <v>1110</v>
      </c>
      <c r="D5" s="6" t="s">
        <v>249</v>
      </c>
      <c r="E5" s="178" t="s">
        <v>253</v>
      </c>
      <c r="F5" s="6" t="s">
        <v>63</v>
      </c>
      <c r="G5" s="6">
        <v>0.2</v>
      </c>
      <c r="H5" s="6">
        <v>0.2</v>
      </c>
      <c r="I5" s="6">
        <v>0.4</v>
      </c>
      <c r="J5" s="6">
        <v>0.3</v>
      </c>
      <c r="K5" s="6">
        <v>1.1000000000000001</v>
      </c>
      <c r="L5" s="6" t="s">
        <v>265</v>
      </c>
      <c r="M5" s="6" t="s">
        <v>252</v>
      </c>
    </row>
    <row r="6" spans="1:13">
      <c r="A6" s="5"/>
      <c r="B6" s="16"/>
      <c r="C6" s="6"/>
      <c r="D6" s="16"/>
      <c r="E6" s="17"/>
      <c r="F6" s="6"/>
      <c r="G6" s="6"/>
      <c r="H6" s="6"/>
      <c r="I6" s="6"/>
      <c r="J6" s="6"/>
      <c r="K6" s="6"/>
      <c r="L6" s="6"/>
      <c r="M6" s="6"/>
    </row>
    <row r="7" spans="1:13">
      <c r="A7" s="5"/>
      <c r="B7" s="16"/>
      <c r="C7" s="6"/>
      <c r="D7" s="16"/>
      <c r="E7" s="10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75" t="s">
        <v>254</v>
      </c>
      <c r="B12" s="376"/>
      <c r="C12" s="376"/>
      <c r="D12" s="376"/>
      <c r="E12" s="377"/>
      <c r="F12" s="378"/>
      <c r="G12" s="380"/>
      <c r="H12" s="375" t="s">
        <v>255</v>
      </c>
      <c r="I12" s="376"/>
      <c r="J12" s="376"/>
      <c r="K12" s="377"/>
      <c r="L12" s="386"/>
      <c r="M12" s="387"/>
    </row>
    <row r="13" spans="1:13" ht="16.5">
      <c r="A13" s="388" t="s">
        <v>266</v>
      </c>
      <c r="B13" s="388"/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38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5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C20" sqref="C2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4" t="s">
        <v>267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</row>
    <row r="2" spans="1:23" s="1" customFormat="1" ht="15.95" customHeight="1">
      <c r="A2" s="384" t="s">
        <v>268</v>
      </c>
      <c r="B2" s="384" t="s">
        <v>238</v>
      </c>
      <c r="C2" s="384" t="s">
        <v>234</v>
      </c>
      <c r="D2" s="384" t="s">
        <v>235</v>
      </c>
      <c r="E2" s="384" t="s">
        <v>236</v>
      </c>
      <c r="F2" s="384" t="s">
        <v>237</v>
      </c>
      <c r="G2" s="395" t="s">
        <v>269</v>
      </c>
      <c r="H2" s="396"/>
      <c r="I2" s="397"/>
      <c r="J2" s="395" t="s">
        <v>270</v>
      </c>
      <c r="K2" s="396"/>
      <c r="L2" s="397"/>
      <c r="M2" s="395" t="s">
        <v>271</v>
      </c>
      <c r="N2" s="396"/>
      <c r="O2" s="397"/>
      <c r="P2" s="395" t="s">
        <v>272</v>
      </c>
      <c r="Q2" s="396"/>
      <c r="R2" s="397"/>
      <c r="S2" s="396" t="s">
        <v>273</v>
      </c>
      <c r="T2" s="396"/>
      <c r="U2" s="397"/>
      <c r="V2" s="406" t="s">
        <v>274</v>
      </c>
      <c r="W2" s="406" t="s">
        <v>247</v>
      </c>
    </row>
    <row r="3" spans="1:23" s="1" customFormat="1" ht="16.5">
      <c r="A3" s="385"/>
      <c r="B3" s="403"/>
      <c r="C3" s="403"/>
      <c r="D3" s="403"/>
      <c r="E3" s="403"/>
      <c r="F3" s="403"/>
      <c r="G3" s="3" t="s">
        <v>275</v>
      </c>
      <c r="H3" s="3" t="s">
        <v>68</v>
      </c>
      <c r="I3" s="3" t="s">
        <v>238</v>
      </c>
      <c r="J3" s="3" t="s">
        <v>275</v>
      </c>
      <c r="K3" s="3" t="s">
        <v>68</v>
      </c>
      <c r="L3" s="3" t="s">
        <v>238</v>
      </c>
      <c r="M3" s="3" t="s">
        <v>275</v>
      </c>
      <c r="N3" s="3" t="s">
        <v>68</v>
      </c>
      <c r="O3" s="3" t="s">
        <v>238</v>
      </c>
      <c r="P3" s="3" t="s">
        <v>275</v>
      </c>
      <c r="Q3" s="3" t="s">
        <v>68</v>
      </c>
      <c r="R3" s="3" t="s">
        <v>238</v>
      </c>
      <c r="S3" s="3" t="s">
        <v>275</v>
      </c>
      <c r="T3" s="3" t="s">
        <v>68</v>
      </c>
      <c r="U3" s="3" t="s">
        <v>238</v>
      </c>
      <c r="V3" s="407"/>
      <c r="W3" s="407"/>
    </row>
    <row r="4" spans="1:23" ht="67.5">
      <c r="A4" s="398" t="s">
        <v>276</v>
      </c>
      <c r="B4" s="404" t="s">
        <v>251</v>
      </c>
      <c r="C4" s="6">
        <v>1102</v>
      </c>
      <c r="D4" s="6" t="s">
        <v>249</v>
      </c>
      <c r="E4" s="176" t="s">
        <v>250</v>
      </c>
      <c r="F4" s="6" t="s">
        <v>63</v>
      </c>
      <c r="G4" s="179" t="s">
        <v>277</v>
      </c>
      <c r="H4" s="180" t="s">
        <v>278</v>
      </c>
      <c r="I4" s="179" t="s">
        <v>279</v>
      </c>
      <c r="J4" s="179" t="s">
        <v>280</v>
      </c>
      <c r="K4" s="180" t="s">
        <v>281</v>
      </c>
      <c r="L4" s="179" t="s">
        <v>279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99"/>
      <c r="B5" s="405"/>
      <c r="C5" s="6">
        <v>1110</v>
      </c>
      <c r="D5" s="6" t="s">
        <v>249</v>
      </c>
      <c r="E5" s="178" t="s">
        <v>253</v>
      </c>
      <c r="F5" s="6" t="s">
        <v>63</v>
      </c>
      <c r="G5" s="395" t="s">
        <v>282</v>
      </c>
      <c r="H5" s="396"/>
      <c r="I5" s="397"/>
      <c r="J5" s="395" t="s">
        <v>283</v>
      </c>
      <c r="K5" s="396"/>
      <c r="L5" s="397"/>
      <c r="M5" s="395" t="s">
        <v>284</v>
      </c>
      <c r="N5" s="396"/>
      <c r="O5" s="397"/>
      <c r="P5" s="395" t="s">
        <v>285</v>
      </c>
      <c r="Q5" s="396"/>
      <c r="R5" s="397"/>
      <c r="S5" s="396" t="s">
        <v>286</v>
      </c>
      <c r="T5" s="396"/>
      <c r="U5" s="397"/>
      <c r="V5" s="6"/>
      <c r="W5" s="6"/>
    </row>
    <row r="6" spans="1:23" ht="16.5">
      <c r="A6" s="399"/>
      <c r="B6" s="405"/>
      <c r="C6" s="6">
        <v>1102</v>
      </c>
      <c r="D6" s="6" t="s">
        <v>249</v>
      </c>
      <c r="E6" s="176" t="s">
        <v>250</v>
      </c>
      <c r="F6" s="6" t="s">
        <v>63</v>
      </c>
      <c r="G6" s="3" t="s">
        <v>275</v>
      </c>
      <c r="H6" s="3" t="s">
        <v>68</v>
      </c>
      <c r="I6" s="3" t="s">
        <v>238</v>
      </c>
      <c r="J6" s="3" t="s">
        <v>275</v>
      </c>
      <c r="K6" s="3" t="s">
        <v>68</v>
      </c>
      <c r="L6" s="3" t="s">
        <v>238</v>
      </c>
      <c r="M6" s="3" t="s">
        <v>275</v>
      </c>
      <c r="N6" s="3" t="s">
        <v>68</v>
      </c>
      <c r="O6" s="3" t="s">
        <v>238</v>
      </c>
      <c r="P6" s="3" t="s">
        <v>275</v>
      </c>
      <c r="Q6" s="3" t="s">
        <v>68</v>
      </c>
      <c r="R6" s="3" t="s">
        <v>238</v>
      </c>
      <c r="S6" s="3" t="s">
        <v>275</v>
      </c>
      <c r="T6" s="3" t="s">
        <v>68</v>
      </c>
      <c r="U6" s="3" t="s">
        <v>238</v>
      </c>
      <c r="V6" s="6"/>
      <c r="W6" s="6"/>
    </row>
    <row r="7" spans="1:23">
      <c r="A7" s="400"/>
      <c r="B7" s="402"/>
      <c r="C7" s="6">
        <v>1110</v>
      </c>
      <c r="D7" s="6" t="s">
        <v>249</v>
      </c>
      <c r="E7" s="178" t="s">
        <v>253</v>
      </c>
      <c r="F7" s="6" t="s">
        <v>63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1"/>
      <c r="B8" s="401"/>
      <c r="C8" s="401"/>
      <c r="D8" s="401"/>
      <c r="E8" s="401"/>
      <c r="F8" s="40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2"/>
      <c r="B9" s="405"/>
      <c r="C9" s="405"/>
      <c r="D9" s="405"/>
      <c r="E9" s="405"/>
      <c r="F9" s="40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1"/>
      <c r="B10" s="405"/>
      <c r="C10" s="405"/>
      <c r="D10" s="405"/>
      <c r="E10" s="405"/>
      <c r="F10" s="40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2"/>
      <c r="B11" s="402"/>
      <c r="C11" s="402"/>
      <c r="D11" s="402"/>
      <c r="E11" s="402"/>
      <c r="F11" s="40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1"/>
      <c r="B12" s="401"/>
      <c r="C12" s="401"/>
      <c r="D12" s="401"/>
      <c r="E12" s="401"/>
      <c r="F12" s="40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2"/>
      <c r="B13" s="405"/>
      <c r="C13" s="405"/>
      <c r="D13" s="405"/>
      <c r="E13" s="405"/>
      <c r="F13" s="40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1"/>
      <c r="B14" s="405"/>
      <c r="C14" s="405"/>
      <c r="D14" s="405"/>
      <c r="E14" s="405"/>
      <c r="F14" s="40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2"/>
      <c r="B15" s="402"/>
      <c r="C15" s="402"/>
      <c r="D15" s="402"/>
      <c r="E15" s="402"/>
      <c r="F15" s="40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75" t="s">
        <v>287</v>
      </c>
      <c r="B17" s="376"/>
      <c r="C17" s="376"/>
      <c r="D17" s="376"/>
      <c r="E17" s="377"/>
      <c r="F17" s="378"/>
      <c r="G17" s="380"/>
      <c r="H17" s="15"/>
      <c r="I17" s="15"/>
      <c r="J17" s="375" t="s">
        <v>288</v>
      </c>
      <c r="K17" s="376"/>
      <c r="L17" s="376"/>
      <c r="M17" s="376"/>
      <c r="N17" s="376"/>
      <c r="O17" s="376"/>
      <c r="P17" s="376"/>
      <c r="Q17" s="376"/>
      <c r="R17" s="376"/>
      <c r="S17" s="376"/>
      <c r="T17" s="376"/>
      <c r="U17" s="377"/>
      <c r="V17" s="7"/>
      <c r="W17" s="9"/>
    </row>
    <row r="18" spans="1:23" ht="16.5">
      <c r="A18" s="381" t="s">
        <v>289</v>
      </c>
      <c r="B18" s="381"/>
      <c r="C18" s="382"/>
      <c r="D18" s="382"/>
      <c r="E18" s="382"/>
      <c r="F18" s="382"/>
      <c r="G18" s="382"/>
      <c r="H18" s="382"/>
      <c r="I18" s="382"/>
      <c r="J18" s="382"/>
      <c r="K18" s="382"/>
      <c r="L18" s="382"/>
      <c r="M18" s="382"/>
      <c r="N18" s="382"/>
      <c r="O18" s="382"/>
      <c r="P18" s="382"/>
      <c r="Q18" s="382"/>
      <c r="R18" s="382"/>
      <c r="S18" s="382"/>
      <c r="T18" s="382"/>
      <c r="U18" s="382"/>
      <c r="V18" s="382"/>
      <c r="W18" s="382"/>
    </row>
  </sheetData>
  <mergeCells count="39">
    <mergeCell ref="F8:F11"/>
    <mergeCell ref="F12:F15"/>
    <mergeCell ref="V2:V3"/>
    <mergeCell ref="W2:W3"/>
    <mergeCell ref="C12:C15"/>
    <mergeCell ref="D2:D3"/>
    <mergeCell ref="D8:D11"/>
    <mergeCell ref="D12:D15"/>
    <mergeCell ref="E2:E3"/>
    <mergeCell ref="E8:E11"/>
    <mergeCell ref="E12:E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8:C11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F2:F3"/>
  </mergeCells>
  <phoneticPr fontId="4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4" t="s">
        <v>290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</row>
    <row r="2" spans="1:14" s="1" customFormat="1" ht="16.5">
      <c r="A2" s="11" t="s">
        <v>291</v>
      </c>
      <c r="B2" s="12" t="s">
        <v>234</v>
      </c>
      <c r="C2" s="12" t="s">
        <v>235</v>
      </c>
      <c r="D2" s="12" t="s">
        <v>236</v>
      </c>
      <c r="E2" s="12" t="s">
        <v>237</v>
      </c>
      <c r="F2" s="12" t="s">
        <v>238</v>
      </c>
      <c r="G2" s="11" t="s">
        <v>292</v>
      </c>
      <c r="H2" s="11" t="s">
        <v>293</v>
      </c>
      <c r="I2" s="11" t="s">
        <v>294</v>
      </c>
      <c r="J2" s="11" t="s">
        <v>293</v>
      </c>
      <c r="K2" s="11" t="s">
        <v>295</v>
      </c>
      <c r="L2" s="11" t="s">
        <v>293</v>
      </c>
      <c r="M2" s="12" t="s">
        <v>274</v>
      </c>
      <c r="N2" s="12" t="s">
        <v>247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3" t="s">
        <v>291</v>
      </c>
      <c r="B4" s="14" t="s">
        <v>296</v>
      </c>
      <c r="C4" s="14" t="s">
        <v>275</v>
      </c>
      <c r="D4" s="14" t="s">
        <v>236</v>
      </c>
      <c r="E4" s="12" t="s">
        <v>237</v>
      </c>
      <c r="F4" s="12" t="s">
        <v>238</v>
      </c>
      <c r="G4" s="11" t="s">
        <v>292</v>
      </c>
      <c r="H4" s="11" t="s">
        <v>293</v>
      </c>
      <c r="I4" s="11" t="s">
        <v>294</v>
      </c>
      <c r="J4" s="11" t="s">
        <v>293</v>
      </c>
      <c r="K4" s="11" t="s">
        <v>295</v>
      </c>
      <c r="L4" s="11" t="s">
        <v>293</v>
      </c>
      <c r="M4" s="12" t="s">
        <v>274</v>
      </c>
      <c r="N4" s="12" t="s">
        <v>247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75" t="s">
        <v>297</v>
      </c>
      <c r="B11" s="376"/>
      <c r="C11" s="376"/>
      <c r="D11" s="377"/>
      <c r="E11" s="378"/>
      <c r="F11" s="379"/>
      <c r="G11" s="380"/>
      <c r="H11" s="15"/>
      <c r="I11" s="375" t="s">
        <v>298</v>
      </c>
      <c r="J11" s="376"/>
      <c r="K11" s="376"/>
      <c r="L11" s="7"/>
      <c r="M11" s="7"/>
      <c r="N11" s="9"/>
    </row>
    <row r="12" spans="1:14" ht="16.5">
      <c r="A12" s="381" t="s">
        <v>299</v>
      </c>
      <c r="B12" s="382"/>
      <c r="C12" s="382"/>
      <c r="D12" s="382"/>
      <c r="E12" s="382"/>
      <c r="F12" s="382"/>
      <c r="G12" s="382"/>
      <c r="H12" s="382"/>
      <c r="I12" s="382"/>
      <c r="J12" s="382"/>
      <c r="K12" s="382"/>
      <c r="L12" s="382"/>
      <c r="M12" s="382"/>
      <c r="N12" s="382"/>
    </row>
  </sheetData>
  <mergeCells count="5">
    <mergeCell ref="A1:N1"/>
    <mergeCell ref="A11:D11"/>
    <mergeCell ref="E11:G11"/>
    <mergeCell ref="I11:K11"/>
    <mergeCell ref="A12:N12"/>
  </mergeCells>
  <phoneticPr fontId="4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D14" sqref="D1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74" t="s">
        <v>300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2" s="1" customFormat="1" ht="16.5">
      <c r="A2" s="3" t="s">
        <v>268</v>
      </c>
      <c r="B2" s="4" t="s">
        <v>238</v>
      </c>
      <c r="C2" s="4" t="s">
        <v>234</v>
      </c>
      <c r="D2" s="4" t="s">
        <v>235</v>
      </c>
      <c r="E2" s="4" t="s">
        <v>236</v>
      </c>
      <c r="F2" s="4" t="s">
        <v>237</v>
      </c>
      <c r="G2" s="3" t="s">
        <v>301</v>
      </c>
      <c r="H2" s="3" t="s">
        <v>302</v>
      </c>
      <c r="I2" s="3" t="s">
        <v>303</v>
      </c>
      <c r="J2" s="3" t="s">
        <v>304</v>
      </c>
      <c r="K2" s="4" t="s">
        <v>274</v>
      </c>
      <c r="L2" s="4" t="s">
        <v>247</v>
      </c>
    </row>
    <row r="3" spans="1:12">
      <c r="A3" s="5" t="s">
        <v>276</v>
      </c>
      <c r="B3" s="177" t="s">
        <v>305</v>
      </c>
      <c r="C3" s="6">
        <v>11</v>
      </c>
      <c r="D3" s="177" t="s">
        <v>306</v>
      </c>
      <c r="E3" s="181" t="s">
        <v>307</v>
      </c>
      <c r="F3" s="401" t="s">
        <v>63</v>
      </c>
      <c r="G3" s="182" t="s">
        <v>308</v>
      </c>
      <c r="H3" s="177" t="s">
        <v>309</v>
      </c>
      <c r="I3" s="6"/>
      <c r="J3" s="6"/>
      <c r="K3" s="6"/>
      <c r="L3" s="6" t="s">
        <v>252</v>
      </c>
    </row>
    <row r="4" spans="1:12">
      <c r="A4" s="5" t="s">
        <v>310</v>
      </c>
      <c r="B4" s="177" t="s">
        <v>305</v>
      </c>
      <c r="C4" s="6"/>
      <c r="D4" s="6"/>
      <c r="E4" s="10"/>
      <c r="F4" s="405"/>
      <c r="G4" s="6"/>
      <c r="H4" s="6"/>
      <c r="I4" s="6"/>
      <c r="J4" s="6"/>
      <c r="K4" s="6"/>
      <c r="L4" s="6" t="s">
        <v>252</v>
      </c>
    </row>
    <row r="5" spans="1:12">
      <c r="A5" s="5" t="s">
        <v>311</v>
      </c>
      <c r="B5" s="5"/>
      <c r="C5" s="6"/>
      <c r="D5" s="6"/>
      <c r="E5" s="6"/>
      <c r="F5" s="405"/>
      <c r="G5" s="6"/>
      <c r="H5" s="6"/>
      <c r="I5" s="6"/>
      <c r="J5" s="6"/>
      <c r="K5" s="6"/>
      <c r="L5" s="6"/>
    </row>
    <row r="6" spans="1:12">
      <c r="A6" s="5" t="s">
        <v>312</v>
      </c>
      <c r="B6" s="5"/>
      <c r="C6" s="6"/>
      <c r="D6" s="6"/>
      <c r="E6" s="6"/>
      <c r="F6" s="402"/>
      <c r="G6" s="6"/>
      <c r="H6" s="6"/>
      <c r="I6" s="6"/>
      <c r="J6" s="6"/>
      <c r="K6" s="6"/>
      <c r="L6" s="6"/>
    </row>
    <row r="7" spans="1:12">
      <c r="A7" s="5" t="s">
        <v>313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75" t="s">
        <v>314</v>
      </c>
      <c r="B11" s="376"/>
      <c r="C11" s="376"/>
      <c r="D11" s="376"/>
      <c r="E11" s="377"/>
      <c r="F11" s="378"/>
      <c r="G11" s="380"/>
      <c r="H11" s="375" t="s">
        <v>315</v>
      </c>
      <c r="I11" s="376"/>
      <c r="J11" s="376"/>
      <c r="K11" s="7"/>
      <c r="L11" s="9"/>
    </row>
    <row r="12" spans="1:12" ht="16.5">
      <c r="A12" s="381" t="s">
        <v>316</v>
      </c>
      <c r="B12" s="381"/>
      <c r="C12" s="382"/>
      <c r="D12" s="382"/>
      <c r="E12" s="382"/>
      <c r="F12" s="382"/>
      <c r="G12" s="382"/>
      <c r="H12" s="382"/>
      <c r="I12" s="382"/>
      <c r="J12" s="382"/>
      <c r="K12" s="382"/>
      <c r="L12" s="382"/>
    </row>
  </sheetData>
  <mergeCells count="6">
    <mergeCell ref="A1:J1"/>
    <mergeCell ref="A11:E11"/>
    <mergeCell ref="F11:G11"/>
    <mergeCell ref="H11:J11"/>
    <mergeCell ref="A12:L12"/>
    <mergeCell ref="F3:F6"/>
  </mergeCells>
  <phoneticPr fontId="45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14" sqref="D1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4" t="s">
        <v>317</v>
      </c>
      <c r="B1" s="374"/>
      <c r="C1" s="374"/>
      <c r="D1" s="374"/>
      <c r="E1" s="374"/>
      <c r="F1" s="374"/>
      <c r="G1" s="374"/>
      <c r="H1" s="374"/>
      <c r="I1" s="374"/>
    </row>
    <row r="2" spans="1:9" s="1" customFormat="1" ht="16.5">
      <c r="A2" s="383" t="s">
        <v>233</v>
      </c>
      <c r="B2" s="384" t="s">
        <v>238</v>
      </c>
      <c r="C2" s="384" t="s">
        <v>275</v>
      </c>
      <c r="D2" s="384" t="s">
        <v>236</v>
      </c>
      <c r="E2" s="384" t="s">
        <v>237</v>
      </c>
      <c r="F2" s="3" t="s">
        <v>318</v>
      </c>
      <c r="G2" s="3" t="s">
        <v>259</v>
      </c>
      <c r="H2" s="389" t="s">
        <v>260</v>
      </c>
      <c r="I2" s="393" t="s">
        <v>262</v>
      </c>
    </row>
    <row r="3" spans="1:9" s="1" customFormat="1" ht="16.5">
      <c r="A3" s="383"/>
      <c r="B3" s="385"/>
      <c r="C3" s="385"/>
      <c r="D3" s="385"/>
      <c r="E3" s="385"/>
      <c r="F3" s="3" t="s">
        <v>319</v>
      </c>
      <c r="G3" s="3" t="s">
        <v>263</v>
      </c>
      <c r="H3" s="390"/>
      <c r="I3" s="394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75" t="s">
        <v>320</v>
      </c>
      <c r="B12" s="376"/>
      <c r="C12" s="376"/>
      <c r="D12" s="377"/>
      <c r="E12" s="8"/>
      <c r="F12" s="375" t="s">
        <v>315</v>
      </c>
      <c r="G12" s="376"/>
      <c r="H12" s="377"/>
      <c r="I12" s="9"/>
    </row>
    <row r="13" spans="1:9" ht="16.5">
      <c r="A13" s="381" t="s">
        <v>321</v>
      </c>
      <c r="B13" s="381"/>
      <c r="C13" s="382"/>
      <c r="D13" s="382"/>
      <c r="E13" s="382"/>
      <c r="F13" s="382"/>
      <c r="G13" s="382"/>
      <c r="H13" s="382"/>
      <c r="I13" s="38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5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3" t="s">
        <v>35</v>
      </c>
      <c r="C2" s="184"/>
      <c r="D2" s="184"/>
      <c r="E2" s="184"/>
      <c r="F2" s="184"/>
      <c r="G2" s="184"/>
      <c r="H2" s="184"/>
      <c r="I2" s="185"/>
    </row>
    <row r="3" spans="2:9" ht="27.95" customHeight="1">
      <c r="B3" s="150"/>
      <c r="C3" s="151"/>
      <c r="D3" s="186" t="s">
        <v>36</v>
      </c>
      <c r="E3" s="187"/>
      <c r="F3" s="188" t="s">
        <v>37</v>
      </c>
      <c r="G3" s="189"/>
      <c r="H3" s="186" t="s">
        <v>38</v>
      </c>
      <c r="I3" s="190"/>
    </row>
    <row r="4" spans="2:9" ht="27.95" customHeight="1">
      <c r="B4" s="150" t="s">
        <v>39</v>
      </c>
      <c r="C4" s="151" t="s">
        <v>40</v>
      </c>
      <c r="D4" s="151" t="s">
        <v>41</v>
      </c>
      <c r="E4" s="151" t="s">
        <v>42</v>
      </c>
      <c r="F4" s="152" t="s">
        <v>41</v>
      </c>
      <c r="G4" s="152" t="s">
        <v>42</v>
      </c>
      <c r="H4" s="151" t="s">
        <v>41</v>
      </c>
      <c r="I4" s="159" t="s">
        <v>42</v>
      </c>
    </row>
    <row r="5" spans="2:9" ht="27.95" customHeight="1">
      <c r="B5" s="153" t="s">
        <v>43</v>
      </c>
      <c r="C5" s="5">
        <v>13</v>
      </c>
      <c r="D5" s="5">
        <v>0</v>
      </c>
      <c r="E5" s="5">
        <v>1</v>
      </c>
      <c r="F5" s="154">
        <v>0</v>
      </c>
      <c r="G5" s="154">
        <v>1</v>
      </c>
      <c r="H5" s="5">
        <v>1</v>
      </c>
      <c r="I5" s="160">
        <v>2</v>
      </c>
    </row>
    <row r="6" spans="2:9" ht="27.95" customHeight="1">
      <c r="B6" s="153" t="s">
        <v>44</v>
      </c>
      <c r="C6" s="5">
        <v>20</v>
      </c>
      <c r="D6" s="5">
        <v>0</v>
      </c>
      <c r="E6" s="5">
        <v>1</v>
      </c>
      <c r="F6" s="154">
        <v>1</v>
      </c>
      <c r="G6" s="154">
        <v>2</v>
      </c>
      <c r="H6" s="5">
        <v>2</v>
      </c>
      <c r="I6" s="160">
        <v>3</v>
      </c>
    </row>
    <row r="7" spans="2:9" ht="27.95" customHeight="1">
      <c r="B7" s="153" t="s">
        <v>45</v>
      </c>
      <c r="C7" s="5">
        <v>32</v>
      </c>
      <c r="D7" s="5">
        <v>0</v>
      </c>
      <c r="E7" s="5">
        <v>1</v>
      </c>
      <c r="F7" s="154">
        <v>2</v>
      </c>
      <c r="G7" s="154">
        <v>3</v>
      </c>
      <c r="H7" s="5">
        <v>3</v>
      </c>
      <c r="I7" s="160">
        <v>4</v>
      </c>
    </row>
    <row r="8" spans="2:9" ht="27.95" customHeight="1">
      <c r="B8" s="153" t="s">
        <v>46</v>
      </c>
      <c r="C8" s="5">
        <v>50</v>
      </c>
      <c r="D8" s="5">
        <v>1</v>
      </c>
      <c r="E8" s="5">
        <v>2</v>
      </c>
      <c r="F8" s="154">
        <v>3</v>
      </c>
      <c r="G8" s="154">
        <v>4</v>
      </c>
      <c r="H8" s="5">
        <v>5</v>
      </c>
      <c r="I8" s="160">
        <v>6</v>
      </c>
    </row>
    <row r="9" spans="2:9" ht="27.95" customHeight="1">
      <c r="B9" s="153" t="s">
        <v>47</v>
      </c>
      <c r="C9" s="5">
        <v>80</v>
      </c>
      <c r="D9" s="5">
        <v>2</v>
      </c>
      <c r="E9" s="5">
        <v>3</v>
      </c>
      <c r="F9" s="154">
        <v>5</v>
      </c>
      <c r="G9" s="154">
        <v>6</v>
      </c>
      <c r="H9" s="5">
        <v>7</v>
      </c>
      <c r="I9" s="160">
        <v>8</v>
      </c>
    </row>
    <row r="10" spans="2:9" ht="27.95" customHeight="1">
      <c r="B10" s="153" t="s">
        <v>48</v>
      </c>
      <c r="C10" s="5">
        <v>125</v>
      </c>
      <c r="D10" s="5">
        <v>3</v>
      </c>
      <c r="E10" s="5">
        <v>4</v>
      </c>
      <c r="F10" s="154">
        <v>7</v>
      </c>
      <c r="G10" s="154">
        <v>8</v>
      </c>
      <c r="H10" s="5">
        <v>10</v>
      </c>
      <c r="I10" s="160">
        <v>11</v>
      </c>
    </row>
    <row r="11" spans="2:9" ht="27.95" customHeight="1">
      <c r="B11" s="153" t="s">
        <v>49</v>
      </c>
      <c r="C11" s="5">
        <v>200</v>
      </c>
      <c r="D11" s="5">
        <v>5</v>
      </c>
      <c r="E11" s="5">
        <v>6</v>
      </c>
      <c r="F11" s="154">
        <v>10</v>
      </c>
      <c r="G11" s="154">
        <v>11</v>
      </c>
      <c r="H11" s="5">
        <v>14</v>
      </c>
      <c r="I11" s="160">
        <v>15</v>
      </c>
    </row>
    <row r="12" spans="2:9" ht="27.95" customHeight="1">
      <c r="B12" s="155" t="s">
        <v>50</v>
      </c>
      <c r="C12" s="156">
        <v>315</v>
      </c>
      <c r="D12" s="156">
        <v>7</v>
      </c>
      <c r="E12" s="156">
        <v>8</v>
      </c>
      <c r="F12" s="157">
        <v>14</v>
      </c>
      <c r="G12" s="157">
        <v>15</v>
      </c>
      <c r="H12" s="156">
        <v>21</v>
      </c>
      <c r="I12" s="161">
        <v>22</v>
      </c>
    </row>
    <row r="14" spans="2:9">
      <c r="B14" s="158" t="s">
        <v>51</v>
      </c>
      <c r="C14" s="158"/>
      <c r="D14" s="158"/>
    </row>
  </sheetData>
  <mergeCells count="4">
    <mergeCell ref="B2:I2"/>
    <mergeCell ref="D3:E3"/>
    <mergeCell ref="F3:G3"/>
    <mergeCell ref="H3:I3"/>
  </mergeCells>
  <phoneticPr fontId="4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I2" sqref="I2:K2"/>
    </sheetView>
  </sheetViews>
  <sheetFormatPr defaultColWidth="10.375" defaultRowHeight="16.5" customHeight="1"/>
  <cols>
    <col min="1" max="1" width="11.125" style="85" customWidth="1"/>
    <col min="2" max="9" width="10.375" style="85"/>
    <col min="10" max="10" width="8.875" style="85" customWidth="1"/>
    <col min="11" max="11" width="12" style="85" customWidth="1"/>
    <col min="12" max="16384" width="10.375" style="85"/>
  </cols>
  <sheetData>
    <row r="1" spans="1:11" ht="20.25">
      <c r="A1" s="191" t="s">
        <v>52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14.25">
      <c r="A2" s="86" t="s">
        <v>53</v>
      </c>
      <c r="B2" s="192" t="s">
        <v>54</v>
      </c>
      <c r="C2" s="192"/>
      <c r="D2" s="193" t="s">
        <v>55</v>
      </c>
      <c r="E2" s="193"/>
      <c r="F2" s="192" t="s">
        <v>56</v>
      </c>
      <c r="G2" s="192"/>
      <c r="H2" s="87" t="s">
        <v>57</v>
      </c>
      <c r="I2" s="194" t="s">
        <v>58</v>
      </c>
      <c r="J2" s="194"/>
      <c r="K2" s="195"/>
    </row>
    <row r="3" spans="1:11" ht="14.25">
      <c r="A3" s="196" t="s">
        <v>59</v>
      </c>
      <c r="B3" s="197"/>
      <c r="C3" s="198"/>
      <c r="D3" s="199" t="s">
        <v>60</v>
      </c>
      <c r="E3" s="200"/>
      <c r="F3" s="200"/>
      <c r="G3" s="201"/>
      <c r="H3" s="199" t="s">
        <v>61</v>
      </c>
      <c r="I3" s="200"/>
      <c r="J3" s="200"/>
      <c r="K3" s="201"/>
    </row>
    <row r="4" spans="1:11" ht="14.25">
      <c r="A4" s="90" t="s">
        <v>62</v>
      </c>
      <c r="B4" s="202" t="s">
        <v>63</v>
      </c>
      <c r="C4" s="203"/>
      <c r="D4" s="204" t="s">
        <v>64</v>
      </c>
      <c r="E4" s="205"/>
      <c r="F4" s="206">
        <v>44747</v>
      </c>
      <c r="G4" s="207"/>
      <c r="H4" s="204" t="s">
        <v>65</v>
      </c>
      <c r="I4" s="205"/>
      <c r="J4" s="91" t="s">
        <v>66</v>
      </c>
      <c r="K4" s="92" t="s">
        <v>67</v>
      </c>
    </row>
    <row r="5" spans="1:11" ht="14.25">
      <c r="A5" s="93" t="s">
        <v>68</v>
      </c>
      <c r="B5" s="202" t="s">
        <v>69</v>
      </c>
      <c r="C5" s="203"/>
      <c r="D5" s="204" t="s">
        <v>70</v>
      </c>
      <c r="E5" s="205"/>
      <c r="F5" s="206">
        <v>44722</v>
      </c>
      <c r="G5" s="207"/>
      <c r="H5" s="204" t="s">
        <v>71</v>
      </c>
      <c r="I5" s="205"/>
      <c r="J5" s="91" t="s">
        <v>66</v>
      </c>
      <c r="K5" s="92" t="s">
        <v>67</v>
      </c>
    </row>
    <row r="6" spans="1:11" ht="14.25">
      <c r="A6" s="90" t="s">
        <v>72</v>
      </c>
      <c r="B6" s="94">
        <v>2</v>
      </c>
      <c r="C6" s="95">
        <v>6</v>
      </c>
      <c r="D6" s="93" t="s">
        <v>73</v>
      </c>
      <c r="E6" s="96"/>
      <c r="F6" s="206">
        <v>44737</v>
      </c>
      <c r="G6" s="207"/>
      <c r="H6" s="204" t="s">
        <v>74</v>
      </c>
      <c r="I6" s="205"/>
      <c r="J6" s="91" t="s">
        <v>66</v>
      </c>
      <c r="K6" s="92" t="s">
        <v>67</v>
      </c>
    </row>
    <row r="7" spans="1:11" ht="14.25">
      <c r="A7" s="90" t="s">
        <v>75</v>
      </c>
      <c r="B7" s="208">
        <v>996</v>
      </c>
      <c r="C7" s="209"/>
      <c r="D7" s="93" t="s">
        <v>76</v>
      </c>
      <c r="E7" s="97"/>
      <c r="F7" s="206">
        <v>44742</v>
      </c>
      <c r="G7" s="207"/>
      <c r="H7" s="204" t="s">
        <v>77</v>
      </c>
      <c r="I7" s="205"/>
      <c r="J7" s="91" t="s">
        <v>66</v>
      </c>
      <c r="K7" s="92" t="s">
        <v>67</v>
      </c>
    </row>
    <row r="8" spans="1:11" ht="14.25">
      <c r="A8" s="98" t="s">
        <v>78</v>
      </c>
      <c r="B8" s="210"/>
      <c r="C8" s="211"/>
      <c r="D8" s="212" t="s">
        <v>79</v>
      </c>
      <c r="E8" s="213"/>
      <c r="F8" s="214">
        <v>44747</v>
      </c>
      <c r="G8" s="215"/>
      <c r="H8" s="212" t="s">
        <v>80</v>
      </c>
      <c r="I8" s="213"/>
      <c r="J8" s="105" t="s">
        <v>66</v>
      </c>
      <c r="K8" s="112" t="s">
        <v>67</v>
      </c>
    </row>
    <row r="9" spans="1:11" ht="14.25">
      <c r="A9" s="216" t="s">
        <v>81</v>
      </c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1" ht="14.25">
      <c r="A10" s="219" t="s">
        <v>82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1"/>
    </row>
    <row r="11" spans="1:11" ht="14.25">
      <c r="A11" s="123" t="s">
        <v>83</v>
      </c>
      <c r="B11" s="124" t="s">
        <v>84</v>
      </c>
      <c r="C11" s="125" t="s">
        <v>85</v>
      </c>
      <c r="D11" s="126"/>
      <c r="E11" s="127" t="s">
        <v>86</v>
      </c>
      <c r="F11" s="124" t="s">
        <v>84</v>
      </c>
      <c r="G11" s="125" t="s">
        <v>85</v>
      </c>
      <c r="H11" s="125" t="s">
        <v>87</v>
      </c>
      <c r="I11" s="127" t="s">
        <v>88</v>
      </c>
      <c r="J11" s="124" t="s">
        <v>84</v>
      </c>
      <c r="K11" s="145" t="s">
        <v>85</v>
      </c>
    </row>
    <row r="12" spans="1:11" ht="14.25">
      <c r="A12" s="93" t="s">
        <v>89</v>
      </c>
      <c r="B12" s="104" t="s">
        <v>84</v>
      </c>
      <c r="C12" s="91" t="s">
        <v>85</v>
      </c>
      <c r="D12" s="97"/>
      <c r="E12" s="96" t="s">
        <v>90</v>
      </c>
      <c r="F12" s="104" t="s">
        <v>84</v>
      </c>
      <c r="G12" s="91" t="s">
        <v>85</v>
      </c>
      <c r="H12" s="91" t="s">
        <v>87</v>
      </c>
      <c r="I12" s="96" t="s">
        <v>91</v>
      </c>
      <c r="J12" s="104" t="s">
        <v>84</v>
      </c>
      <c r="K12" s="92" t="s">
        <v>85</v>
      </c>
    </row>
    <row r="13" spans="1:11" ht="14.25">
      <c r="A13" s="93" t="s">
        <v>92</v>
      </c>
      <c r="B13" s="104" t="s">
        <v>84</v>
      </c>
      <c r="C13" s="91" t="s">
        <v>85</v>
      </c>
      <c r="D13" s="97"/>
      <c r="E13" s="96" t="s">
        <v>93</v>
      </c>
      <c r="F13" s="91" t="s">
        <v>94</v>
      </c>
      <c r="G13" s="91" t="s">
        <v>95</v>
      </c>
      <c r="H13" s="91" t="s">
        <v>87</v>
      </c>
      <c r="I13" s="96" t="s">
        <v>96</v>
      </c>
      <c r="J13" s="104" t="s">
        <v>84</v>
      </c>
      <c r="K13" s="92" t="s">
        <v>85</v>
      </c>
    </row>
    <row r="14" spans="1:11" ht="14.25">
      <c r="A14" s="212" t="s">
        <v>97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22"/>
    </row>
    <row r="15" spans="1:11" ht="14.25">
      <c r="A15" s="219" t="s">
        <v>98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1"/>
    </row>
    <row r="16" spans="1:11" ht="14.25">
      <c r="A16" s="128" t="s">
        <v>99</v>
      </c>
      <c r="B16" s="125" t="s">
        <v>94</v>
      </c>
      <c r="C16" s="125" t="s">
        <v>95</v>
      </c>
      <c r="D16" s="129"/>
      <c r="E16" s="130" t="s">
        <v>100</v>
      </c>
      <c r="F16" s="125" t="s">
        <v>94</v>
      </c>
      <c r="G16" s="125" t="s">
        <v>95</v>
      </c>
      <c r="H16" s="131"/>
      <c r="I16" s="130" t="s">
        <v>101</v>
      </c>
      <c r="J16" s="125" t="s">
        <v>94</v>
      </c>
      <c r="K16" s="145" t="s">
        <v>95</v>
      </c>
    </row>
    <row r="17" spans="1:22" ht="16.5" customHeight="1">
      <c r="A17" s="106" t="s">
        <v>102</v>
      </c>
      <c r="B17" s="91" t="s">
        <v>94</v>
      </c>
      <c r="C17" s="91" t="s">
        <v>95</v>
      </c>
      <c r="D17" s="132"/>
      <c r="E17" s="107" t="s">
        <v>103</v>
      </c>
      <c r="F17" s="91" t="s">
        <v>94</v>
      </c>
      <c r="G17" s="91" t="s">
        <v>95</v>
      </c>
      <c r="H17" s="133"/>
      <c r="I17" s="107" t="s">
        <v>104</v>
      </c>
      <c r="J17" s="91" t="s">
        <v>94</v>
      </c>
      <c r="K17" s="92" t="s">
        <v>95</v>
      </c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</row>
    <row r="18" spans="1:22" ht="18" customHeight="1">
      <c r="A18" s="223" t="s">
        <v>105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5"/>
    </row>
    <row r="19" spans="1:22" s="122" customFormat="1" ht="18" customHeight="1">
      <c r="A19" s="219" t="s">
        <v>106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1"/>
    </row>
    <row r="20" spans="1:22" ht="16.5" customHeight="1">
      <c r="A20" s="226" t="s">
        <v>107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8"/>
    </row>
    <row r="21" spans="1:22" ht="21.75" customHeight="1">
      <c r="A21" s="134" t="s">
        <v>108</v>
      </c>
      <c r="B21" s="107" t="s">
        <v>109</v>
      </c>
      <c r="C21" s="107" t="s">
        <v>110</v>
      </c>
      <c r="D21" s="107" t="s">
        <v>111</v>
      </c>
      <c r="E21" s="107" t="s">
        <v>112</v>
      </c>
      <c r="F21" s="107" t="s">
        <v>113</v>
      </c>
      <c r="G21" s="107" t="s">
        <v>114</v>
      </c>
      <c r="H21" s="107" t="s">
        <v>115</v>
      </c>
      <c r="I21" s="107" t="s">
        <v>116</v>
      </c>
      <c r="J21" s="107" t="s">
        <v>117</v>
      </c>
      <c r="K21" s="114" t="s">
        <v>118</v>
      </c>
    </row>
    <row r="22" spans="1:22" ht="16.5" customHeight="1">
      <c r="A22" s="135" t="s">
        <v>119</v>
      </c>
      <c r="B22" s="136"/>
      <c r="C22" s="137"/>
      <c r="D22" s="138">
        <v>27</v>
      </c>
      <c r="E22" s="138">
        <v>74</v>
      </c>
      <c r="F22" s="138">
        <v>132</v>
      </c>
      <c r="G22" s="138">
        <v>130</v>
      </c>
      <c r="H22" s="138">
        <v>84</v>
      </c>
      <c r="I22" s="138">
        <v>49</v>
      </c>
      <c r="J22" s="136"/>
      <c r="K22" s="147"/>
    </row>
    <row r="23" spans="1:22" ht="16.5" customHeight="1">
      <c r="A23" s="135"/>
      <c r="B23" s="136"/>
      <c r="C23" s="136"/>
      <c r="D23" s="136"/>
      <c r="E23" s="136"/>
      <c r="F23" s="136"/>
      <c r="G23" s="136"/>
      <c r="H23" s="136"/>
      <c r="I23" s="136"/>
      <c r="J23" s="136"/>
      <c r="K23" s="148"/>
    </row>
    <row r="24" spans="1:22" ht="16.5" customHeight="1">
      <c r="A24" s="135"/>
      <c r="B24" s="136"/>
      <c r="C24" s="136"/>
      <c r="D24" s="136"/>
      <c r="E24" s="136"/>
      <c r="F24" s="136"/>
      <c r="G24" s="136"/>
      <c r="H24" s="136"/>
      <c r="I24" s="136"/>
      <c r="J24" s="136"/>
      <c r="K24" s="148"/>
    </row>
    <row r="25" spans="1:22" ht="16.5" customHeight="1">
      <c r="A25" s="135"/>
      <c r="B25" s="136"/>
      <c r="C25" s="136"/>
      <c r="D25" s="136"/>
      <c r="E25" s="136"/>
      <c r="F25" s="136"/>
      <c r="G25" s="136"/>
      <c r="H25" s="136"/>
      <c r="I25" s="136"/>
      <c r="J25" s="136"/>
      <c r="K25" s="149"/>
    </row>
    <row r="26" spans="1:22" ht="16.5" customHeight="1">
      <c r="A26" s="135"/>
      <c r="B26" s="136"/>
      <c r="C26" s="136"/>
      <c r="D26" s="136"/>
      <c r="E26" s="136"/>
      <c r="F26" s="136"/>
      <c r="G26" s="136"/>
      <c r="H26" s="136"/>
      <c r="I26" s="136"/>
      <c r="J26" s="136"/>
      <c r="K26" s="149"/>
    </row>
    <row r="27" spans="1:22" ht="16.5" customHeight="1">
      <c r="A27" s="135"/>
      <c r="B27" s="136"/>
      <c r="C27" s="136"/>
      <c r="D27" s="136"/>
      <c r="E27" s="136"/>
      <c r="F27" s="136"/>
      <c r="G27" s="136"/>
      <c r="H27" s="136"/>
      <c r="I27" s="136"/>
      <c r="J27" s="136"/>
      <c r="K27" s="149"/>
    </row>
    <row r="28" spans="1:22" ht="16.5" customHeight="1">
      <c r="A28" s="135"/>
      <c r="B28" s="136"/>
      <c r="C28" s="136"/>
      <c r="D28" s="136"/>
      <c r="E28" s="136"/>
      <c r="F28" s="136"/>
      <c r="G28" s="136"/>
      <c r="H28" s="136"/>
      <c r="I28" s="136"/>
      <c r="J28" s="136"/>
      <c r="K28" s="149"/>
    </row>
    <row r="29" spans="1:22" ht="18" customHeight="1">
      <c r="A29" s="229" t="s">
        <v>120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1"/>
    </row>
    <row r="30" spans="1:22" ht="18.75" customHeight="1">
      <c r="A30" s="232" t="s">
        <v>121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22" ht="18.75" customHeight="1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7"/>
    </row>
    <row r="32" spans="1:22" ht="18" customHeight="1">
      <c r="A32" s="229" t="s">
        <v>122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ht="14.25">
      <c r="A33" s="238" t="s">
        <v>123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4.25">
      <c r="A34" s="241" t="s">
        <v>124</v>
      </c>
      <c r="B34" s="242"/>
      <c r="C34" s="91" t="s">
        <v>66</v>
      </c>
      <c r="D34" s="91" t="s">
        <v>67</v>
      </c>
      <c r="E34" s="243" t="s">
        <v>125</v>
      </c>
      <c r="F34" s="244"/>
      <c r="G34" s="244"/>
      <c r="H34" s="244"/>
      <c r="I34" s="244"/>
      <c r="J34" s="244"/>
      <c r="K34" s="245"/>
    </row>
    <row r="35" spans="1:11" ht="14.25">
      <c r="A35" s="246" t="s">
        <v>126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</row>
    <row r="36" spans="1:11" ht="14.25">
      <c r="A36" s="247" t="s">
        <v>127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4.25">
      <c r="A37" s="250" t="s">
        <v>128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4.25">
      <c r="A38" s="250" t="s">
        <v>129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4.25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4.25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4.25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4.25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4.25">
      <c r="A43" s="253" t="s">
        <v>130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4.25">
      <c r="A44" s="219" t="s">
        <v>131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1"/>
    </row>
    <row r="45" spans="1:11" ht="14.25">
      <c r="A45" s="128" t="s">
        <v>132</v>
      </c>
      <c r="B45" s="125" t="s">
        <v>94</v>
      </c>
      <c r="C45" s="125" t="s">
        <v>95</v>
      </c>
      <c r="D45" s="125" t="s">
        <v>87</v>
      </c>
      <c r="E45" s="130" t="s">
        <v>133</v>
      </c>
      <c r="F45" s="125" t="s">
        <v>94</v>
      </c>
      <c r="G45" s="125" t="s">
        <v>95</v>
      </c>
      <c r="H45" s="125" t="s">
        <v>87</v>
      </c>
      <c r="I45" s="130" t="s">
        <v>134</v>
      </c>
      <c r="J45" s="125" t="s">
        <v>94</v>
      </c>
      <c r="K45" s="145" t="s">
        <v>95</v>
      </c>
    </row>
    <row r="46" spans="1:11" ht="14.25">
      <c r="A46" s="106" t="s">
        <v>86</v>
      </c>
      <c r="B46" s="91" t="s">
        <v>94</v>
      </c>
      <c r="C46" s="91" t="s">
        <v>95</v>
      </c>
      <c r="D46" s="91" t="s">
        <v>87</v>
      </c>
      <c r="E46" s="107" t="s">
        <v>93</v>
      </c>
      <c r="F46" s="91" t="s">
        <v>94</v>
      </c>
      <c r="G46" s="91" t="s">
        <v>95</v>
      </c>
      <c r="H46" s="91" t="s">
        <v>87</v>
      </c>
      <c r="I46" s="107" t="s">
        <v>104</v>
      </c>
      <c r="J46" s="91" t="s">
        <v>94</v>
      </c>
      <c r="K46" s="92" t="s">
        <v>95</v>
      </c>
    </row>
    <row r="47" spans="1:11" ht="14.25">
      <c r="A47" s="212" t="s">
        <v>97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22"/>
    </row>
    <row r="48" spans="1:11" ht="14.25">
      <c r="A48" s="246" t="s">
        <v>135</v>
      </c>
      <c r="B48" s="246"/>
      <c r="C48" s="246"/>
      <c r="D48" s="246"/>
      <c r="E48" s="246"/>
      <c r="F48" s="246"/>
      <c r="G48" s="246"/>
      <c r="H48" s="246"/>
      <c r="I48" s="246"/>
      <c r="J48" s="246"/>
      <c r="K48" s="246"/>
    </row>
    <row r="49" spans="1:11" ht="14.25">
      <c r="A49" s="247"/>
      <c r="B49" s="248"/>
      <c r="C49" s="248"/>
      <c r="D49" s="248"/>
      <c r="E49" s="248"/>
      <c r="F49" s="248"/>
      <c r="G49" s="248"/>
      <c r="H49" s="248"/>
      <c r="I49" s="248"/>
      <c r="J49" s="248"/>
      <c r="K49" s="249"/>
    </row>
    <row r="50" spans="1:11" ht="14.25">
      <c r="A50" s="139" t="s">
        <v>136</v>
      </c>
      <c r="B50" s="256" t="s">
        <v>137</v>
      </c>
      <c r="C50" s="256"/>
      <c r="D50" s="140" t="s">
        <v>138</v>
      </c>
      <c r="E50" s="141"/>
      <c r="F50" s="142" t="s">
        <v>139</v>
      </c>
      <c r="G50" s="143"/>
      <c r="H50" s="257" t="s">
        <v>140</v>
      </c>
      <c r="I50" s="258"/>
      <c r="J50" s="259"/>
      <c r="K50" s="260"/>
    </row>
    <row r="51" spans="1:11" ht="14.25">
      <c r="A51" s="246" t="s">
        <v>141</v>
      </c>
      <c r="B51" s="246"/>
      <c r="C51" s="246"/>
      <c r="D51" s="246"/>
      <c r="E51" s="246"/>
      <c r="F51" s="246"/>
      <c r="G51" s="246"/>
      <c r="H51" s="246"/>
      <c r="I51" s="246"/>
      <c r="J51" s="246"/>
      <c r="K51" s="246"/>
    </row>
    <row r="52" spans="1:11" ht="14.25">
      <c r="A52" s="261"/>
      <c r="B52" s="262"/>
      <c r="C52" s="262"/>
      <c r="D52" s="262"/>
      <c r="E52" s="262"/>
      <c r="F52" s="262"/>
      <c r="G52" s="262"/>
      <c r="H52" s="262"/>
      <c r="I52" s="262"/>
      <c r="J52" s="262"/>
      <c r="K52" s="263"/>
    </row>
    <row r="53" spans="1:11" ht="14.25">
      <c r="A53" s="139" t="s">
        <v>136</v>
      </c>
      <c r="B53" s="256" t="s">
        <v>137</v>
      </c>
      <c r="C53" s="256"/>
      <c r="D53" s="140" t="s">
        <v>138</v>
      </c>
      <c r="E53" s="144" t="s">
        <v>142</v>
      </c>
      <c r="F53" s="142" t="s">
        <v>143</v>
      </c>
      <c r="G53" s="143"/>
      <c r="H53" s="257" t="s">
        <v>140</v>
      </c>
      <c r="I53" s="258"/>
      <c r="J53" s="259" t="s">
        <v>144</v>
      </c>
      <c r="K53" s="26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workbookViewId="0">
      <selection sqref="A1:XFD1048576"/>
    </sheetView>
  </sheetViews>
  <sheetFormatPr defaultColWidth="9" defaultRowHeight="26.1" customHeight="1"/>
  <cols>
    <col min="1" max="1" width="17.125" style="18" customWidth="1"/>
    <col min="2" max="7" width="9.375" style="18" customWidth="1"/>
    <col min="8" max="8" width="1.375" style="18" customWidth="1"/>
    <col min="9" max="9" width="16.5" style="18" customWidth="1"/>
    <col min="10" max="10" width="17" style="18" customWidth="1"/>
    <col min="11" max="11" width="18.5" style="18" customWidth="1"/>
    <col min="12" max="12" width="16.625" style="18" customWidth="1"/>
    <col min="13" max="13" width="14.125" style="18" customWidth="1"/>
    <col min="14" max="14" width="16.375" style="18" customWidth="1"/>
    <col min="15" max="16384" width="9" style="18"/>
  </cols>
  <sheetData>
    <row r="1" spans="1:14" ht="30" customHeight="1">
      <c r="A1" s="264" t="s">
        <v>145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9.1" customHeight="1">
      <c r="A2" s="19" t="s">
        <v>62</v>
      </c>
      <c r="B2" s="266" t="s">
        <v>63</v>
      </c>
      <c r="C2" s="266"/>
      <c r="D2" s="20" t="s">
        <v>68</v>
      </c>
      <c r="E2" s="266" t="s">
        <v>69</v>
      </c>
      <c r="F2" s="266"/>
      <c r="G2" s="266"/>
      <c r="H2" s="272"/>
      <c r="I2" s="41" t="s">
        <v>57</v>
      </c>
      <c r="J2" s="266" t="s">
        <v>146</v>
      </c>
      <c r="K2" s="266"/>
      <c r="L2" s="266"/>
      <c r="M2" s="266"/>
      <c r="N2" s="267"/>
    </row>
    <row r="3" spans="1:14" ht="29.1" customHeight="1">
      <c r="A3" s="271" t="s">
        <v>147</v>
      </c>
      <c r="B3" s="268" t="s">
        <v>148</v>
      </c>
      <c r="C3" s="268"/>
      <c r="D3" s="268"/>
      <c r="E3" s="268"/>
      <c r="F3" s="268"/>
      <c r="G3" s="268"/>
      <c r="H3" s="273"/>
      <c r="I3" s="269" t="s">
        <v>149</v>
      </c>
      <c r="J3" s="269"/>
      <c r="K3" s="269"/>
      <c r="L3" s="269"/>
      <c r="M3" s="269"/>
      <c r="N3" s="270"/>
    </row>
    <row r="4" spans="1:14" ht="29.1" customHeight="1">
      <c r="A4" s="271"/>
      <c r="B4" s="115" t="s">
        <v>111</v>
      </c>
      <c r="C4" s="115" t="s">
        <v>112</v>
      </c>
      <c r="D4" s="116" t="s">
        <v>113</v>
      </c>
      <c r="E4" s="115" t="s">
        <v>114</v>
      </c>
      <c r="F4" s="115" t="s">
        <v>115</v>
      </c>
      <c r="G4" s="115" t="s">
        <v>116</v>
      </c>
      <c r="H4" s="273"/>
      <c r="I4" s="42" t="s">
        <v>150</v>
      </c>
      <c r="J4" s="42" t="s">
        <v>151</v>
      </c>
      <c r="K4" s="42"/>
      <c r="L4" s="42"/>
      <c r="M4" s="42"/>
      <c r="N4" s="43"/>
    </row>
    <row r="5" spans="1:14" ht="29.1" customHeight="1">
      <c r="A5" s="271"/>
      <c r="B5" s="115" t="s">
        <v>152</v>
      </c>
      <c r="C5" s="115" t="s">
        <v>153</v>
      </c>
      <c r="D5" s="115" t="s">
        <v>154</v>
      </c>
      <c r="E5" s="115" t="s">
        <v>155</v>
      </c>
      <c r="F5" s="115" t="s">
        <v>156</v>
      </c>
      <c r="G5" s="115" t="s">
        <v>157</v>
      </c>
      <c r="H5" s="273"/>
      <c r="I5" s="120" t="s">
        <v>155</v>
      </c>
      <c r="J5" s="120" t="s">
        <v>155</v>
      </c>
      <c r="K5" s="44"/>
      <c r="L5" s="44"/>
      <c r="M5" s="44"/>
      <c r="N5" s="45"/>
    </row>
    <row r="6" spans="1:14" ht="29.1" customHeight="1">
      <c r="A6" s="117" t="s">
        <v>158</v>
      </c>
      <c r="B6" s="115">
        <f>C6-2.1</f>
        <v>98.800000000000011</v>
      </c>
      <c r="C6" s="115">
        <f>D6-2.1</f>
        <v>100.9</v>
      </c>
      <c r="D6" s="115">
        <v>103</v>
      </c>
      <c r="E6" s="118">
        <f t="shared" ref="E6:G6" si="0">D6+2.1</f>
        <v>105.1</v>
      </c>
      <c r="F6" s="118">
        <f t="shared" si="0"/>
        <v>107.19999999999999</v>
      </c>
      <c r="G6" s="118">
        <f t="shared" si="0"/>
        <v>109.29999999999998</v>
      </c>
      <c r="H6" s="273"/>
      <c r="I6" s="121" t="s">
        <v>159</v>
      </c>
      <c r="J6" s="121" t="s">
        <v>159</v>
      </c>
      <c r="K6" s="46"/>
      <c r="L6" s="46"/>
      <c r="M6" s="46"/>
      <c r="N6" s="47"/>
    </row>
    <row r="7" spans="1:14" ht="29.1" customHeight="1">
      <c r="A7" s="117" t="s">
        <v>160</v>
      </c>
      <c r="B7" s="118">
        <f>C7-1.5</f>
        <v>71</v>
      </c>
      <c r="C7" s="118">
        <f>D7-1.5</f>
        <v>72.5</v>
      </c>
      <c r="D7" s="118">
        <v>74</v>
      </c>
      <c r="E7" s="117">
        <f t="shared" ref="E7:G7" si="1">D7+1.5</f>
        <v>75.5</v>
      </c>
      <c r="F7" s="117">
        <f t="shared" si="1"/>
        <v>77</v>
      </c>
      <c r="G7" s="117">
        <f t="shared" si="1"/>
        <v>78.5</v>
      </c>
      <c r="H7" s="273"/>
      <c r="I7" s="121" t="s">
        <v>161</v>
      </c>
      <c r="J7" s="121" t="s">
        <v>161</v>
      </c>
      <c r="K7" s="48"/>
      <c r="L7" s="48"/>
      <c r="M7" s="48"/>
      <c r="N7" s="50"/>
    </row>
    <row r="8" spans="1:14" ht="29.1" customHeight="1">
      <c r="A8" s="119" t="s">
        <v>162</v>
      </c>
      <c r="B8" s="117">
        <f>C8-4</f>
        <v>76</v>
      </c>
      <c r="C8" s="117">
        <f>D8-4</f>
        <v>80</v>
      </c>
      <c r="D8" s="118">
        <v>84</v>
      </c>
      <c r="E8" s="117">
        <f t="shared" ref="E8:E10" si="2">D8+4</f>
        <v>88</v>
      </c>
      <c r="F8" s="117">
        <f>E8+5</f>
        <v>93</v>
      </c>
      <c r="G8" s="118">
        <f>F8+6</f>
        <v>99</v>
      </c>
      <c r="H8" s="273"/>
      <c r="I8" s="121" t="s">
        <v>161</v>
      </c>
      <c r="J8" s="121" t="s">
        <v>161</v>
      </c>
      <c r="K8" s="48"/>
      <c r="L8" s="48"/>
      <c r="M8" s="48"/>
      <c r="N8" s="50"/>
    </row>
    <row r="9" spans="1:14" ht="29.1" customHeight="1">
      <c r="A9" s="119" t="s">
        <v>163</v>
      </c>
      <c r="B9" s="117">
        <f>C9-4</f>
        <v>92</v>
      </c>
      <c r="C9" s="117">
        <f>D9-4</f>
        <v>96</v>
      </c>
      <c r="D9" s="118">
        <v>100</v>
      </c>
      <c r="E9" s="117">
        <f t="shared" si="2"/>
        <v>104</v>
      </c>
      <c r="F9" s="117">
        <f>E9+5</f>
        <v>109</v>
      </c>
      <c r="G9" s="118">
        <f>F9+6</f>
        <v>115</v>
      </c>
      <c r="H9" s="273"/>
      <c r="I9" s="121" t="s">
        <v>161</v>
      </c>
      <c r="J9" s="121" t="s">
        <v>164</v>
      </c>
      <c r="K9" s="48"/>
      <c r="L9" s="48"/>
      <c r="M9" s="48"/>
      <c r="N9" s="50"/>
    </row>
    <row r="10" spans="1:14" ht="29.1" customHeight="1">
      <c r="A10" s="117" t="s">
        <v>165</v>
      </c>
      <c r="B10" s="118">
        <f>C10-3.6</f>
        <v>96.800000000000011</v>
      </c>
      <c r="C10" s="118">
        <f>D10-3.6</f>
        <v>100.4</v>
      </c>
      <c r="D10" s="118">
        <v>104</v>
      </c>
      <c r="E10" s="117">
        <f t="shared" si="2"/>
        <v>108</v>
      </c>
      <c r="F10" s="117">
        <f>E10+4</f>
        <v>112</v>
      </c>
      <c r="G10" s="118">
        <f>F10+4</f>
        <v>116</v>
      </c>
      <c r="H10" s="273"/>
      <c r="I10" s="121" t="s">
        <v>166</v>
      </c>
      <c r="J10" s="121" t="s">
        <v>166</v>
      </c>
      <c r="K10" s="48"/>
      <c r="L10" s="48"/>
      <c r="M10" s="48"/>
      <c r="N10" s="50"/>
    </row>
    <row r="11" spans="1:14" ht="29.1" customHeight="1">
      <c r="A11" s="117" t="s">
        <v>167</v>
      </c>
      <c r="B11" s="117">
        <f>C11-1.15</f>
        <v>29.700000000000003</v>
      </c>
      <c r="C11" s="117">
        <f>D11-1.15</f>
        <v>30.85</v>
      </c>
      <c r="D11" s="118">
        <v>32</v>
      </c>
      <c r="E11" s="117">
        <f t="shared" ref="E11:G11" si="3">D11+1.3</f>
        <v>33.299999999999997</v>
      </c>
      <c r="F11" s="117">
        <f t="shared" si="3"/>
        <v>34.599999999999994</v>
      </c>
      <c r="G11" s="118">
        <f t="shared" si="3"/>
        <v>35.899999999999991</v>
      </c>
      <c r="H11" s="273"/>
      <c r="I11" s="121" t="s">
        <v>161</v>
      </c>
      <c r="J11" s="121" t="s">
        <v>161</v>
      </c>
      <c r="K11" s="48"/>
      <c r="L11" s="48"/>
      <c r="M11" s="48"/>
      <c r="N11" s="50"/>
    </row>
    <row r="12" spans="1:14" ht="29.1" customHeight="1">
      <c r="A12" s="117" t="s">
        <v>168</v>
      </c>
      <c r="B12" s="117">
        <f>C12-0.5</f>
        <v>18</v>
      </c>
      <c r="C12" s="117">
        <f>D12-0.5</f>
        <v>18.5</v>
      </c>
      <c r="D12" s="118">
        <v>19</v>
      </c>
      <c r="E12" s="117">
        <f>D12+0.5</f>
        <v>19.5</v>
      </c>
      <c r="F12" s="117">
        <f>E12+0.5</f>
        <v>20</v>
      </c>
      <c r="G12" s="118">
        <f>F12+0.7</f>
        <v>20.7</v>
      </c>
      <c r="H12" s="273"/>
      <c r="I12" s="121" t="s">
        <v>161</v>
      </c>
      <c r="J12" s="121" t="s">
        <v>161</v>
      </c>
      <c r="K12" s="48"/>
      <c r="L12" s="48"/>
      <c r="M12" s="48"/>
      <c r="N12" s="50"/>
    </row>
    <row r="13" spans="1:14" ht="29.1" customHeight="1">
      <c r="A13" s="117" t="s">
        <v>169</v>
      </c>
      <c r="B13" s="118">
        <f>C13-0.7</f>
        <v>29.2</v>
      </c>
      <c r="C13" s="118">
        <f>D13-0.6</f>
        <v>29.9</v>
      </c>
      <c r="D13" s="118">
        <v>30.5</v>
      </c>
      <c r="E13" s="117">
        <f>D13+0.6</f>
        <v>31.1</v>
      </c>
      <c r="F13" s="117">
        <f>E13+0.7</f>
        <v>31.8</v>
      </c>
      <c r="G13" s="118">
        <f>F13+0.6</f>
        <v>32.4</v>
      </c>
      <c r="H13" s="273"/>
      <c r="I13" s="121" t="s">
        <v>161</v>
      </c>
      <c r="J13" s="121" t="s">
        <v>161</v>
      </c>
      <c r="K13" s="48"/>
      <c r="L13" s="48"/>
      <c r="M13" s="48"/>
      <c r="N13" s="50"/>
    </row>
    <row r="14" spans="1:14" ht="29.1" customHeight="1">
      <c r="A14" s="117" t="s">
        <v>170</v>
      </c>
      <c r="B14" s="118">
        <f>C14-0.9</f>
        <v>40.700000000000003</v>
      </c>
      <c r="C14" s="118">
        <f>D14-0.9</f>
        <v>41.6</v>
      </c>
      <c r="D14" s="118">
        <v>42.5</v>
      </c>
      <c r="E14" s="117">
        <f t="shared" ref="E14:G14" si="4">D14+1.1</f>
        <v>43.6</v>
      </c>
      <c r="F14" s="117">
        <f t="shared" si="4"/>
        <v>44.7</v>
      </c>
      <c r="G14" s="118">
        <f t="shared" si="4"/>
        <v>45.800000000000004</v>
      </c>
      <c r="H14" s="273"/>
      <c r="I14" s="121" t="s">
        <v>161</v>
      </c>
      <c r="J14" s="121" t="s">
        <v>161</v>
      </c>
      <c r="K14" s="48"/>
      <c r="L14" s="48"/>
      <c r="M14" s="48"/>
      <c r="N14" s="50"/>
    </row>
    <row r="15" spans="1:14" ht="29.1" customHeight="1">
      <c r="A15" s="117"/>
      <c r="B15" s="118"/>
      <c r="C15" s="118"/>
      <c r="D15" s="118"/>
      <c r="E15" s="118"/>
      <c r="F15" s="118"/>
      <c r="G15" s="118"/>
      <c r="H15" s="273"/>
      <c r="I15" s="121"/>
      <c r="J15" s="121"/>
      <c r="K15" s="48"/>
      <c r="L15" s="48"/>
      <c r="M15" s="48"/>
      <c r="N15" s="50"/>
    </row>
    <row r="16" spans="1:14" ht="14.25">
      <c r="A16" s="18" t="s">
        <v>171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3" ht="14.25">
      <c r="A17" s="40"/>
      <c r="B17" s="40"/>
      <c r="C17" s="40"/>
      <c r="D17" s="40"/>
      <c r="E17" s="40"/>
      <c r="F17" s="40"/>
      <c r="G17" s="40"/>
      <c r="H17" s="40"/>
      <c r="I17" s="39" t="s">
        <v>172</v>
      </c>
      <c r="J17" s="56"/>
      <c r="K17" s="39" t="s">
        <v>173</v>
      </c>
      <c r="L17" s="39"/>
      <c r="M17" s="39" t="s">
        <v>174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5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2" sqref="A2:K8"/>
    </sheetView>
  </sheetViews>
  <sheetFormatPr defaultColWidth="10" defaultRowHeight="16.5" customHeight="1"/>
  <cols>
    <col min="1" max="1" width="10.875" style="85" customWidth="1"/>
    <col min="2" max="16384" width="10" style="85"/>
  </cols>
  <sheetData>
    <row r="1" spans="1:11" ht="22.5" customHeight="1">
      <c r="A1" s="274" t="s">
        <v>175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 ht="17.25" customHeight="1">
      <c r="A2" s="86" t="s">
        <v>53</v>
      </c>
      <c r="B2" s="192" t="s">
        <v>54</v>
      </c>
      <c r="C2" s="192"/>
      <c r="D2" s="193" t="s">
        <v>55</v>
      </c>
      <c r="E2" s="193"/>
      <c r="F2" s="192" t="s">
        <v>56</v>
      </c>
      <c r="G2" s="192"/>
      <c r="H2" s="87" t="s">
        <v>57</v>
      </c>
      <c r="I2" s="194" t="s">
        <v>58</v>
      </c>
      <c r="J2" s="194"/>
      <c r="K2" s="195"/>
    </row>
    <row r="3" spans="1:11" ht="16.5" customHeight="1">
      <c r="A3" s="196" t="s">
        <v>59</v>
      </c>
      <c r="B3" s="197"/>
      <c r="C3" s="198"/>
      <c r="D3" s="199" t="s">
        <v>60</v>
      </c>
      <c r="E3" s="200"/>
      <c r="F3" s="200"/>
      <c r="G3" s="201"/>
      <c r="H3" s="199" t="s">
        <v>61</v>
      </c>
      <c r="I3" s="200"/>
      <c r="J3" s="200"/>
      <c r="K3" s="201"/>
    </row>
    <row r="4" spans="1:11" ht="16.5" customHeight="1">
      <c r="A4" s="90" t="s">
        <v>62</v>
      </c>
      <c r="B4" s="202" t="s">
        <v>63</v>
      </c>
      <c r="C4" s="203"/>
      <c r="D4" s="204" t="s">
        <v>64</v>
      </c>
      <c r="E4" s="205"/>
      <c r="F4" s="206">
        <v>44747</v>
      </c>
      <c r="G4" s="207"/>
      <c r="H4" s="204" t="s">
        <v>65</v>
      </c>
      <c r="I4" s="205"/>
      <c r="J4" s="91" t="s">
        <v>66</v>
      </c>
      <c r="K4" s="92" t="s">
        <v>67</v>
      </c>
    </row>
    <row r="5" spans="1:11" ht="16.5" customHeight="1">
      <c r="A5" s="93" t="s">
        <v>68</v>
      </c>
      <c r="B5" s="202" t="s">
        <v>69</v>
      </c>
      <c r="C5" s="203"/>
      <c r="D5" s="204" t="s">
        <v>70</v>
      </c>
      <c r="E5" s="205"/>
      <c r="F5" s="206">
        <v>44722</v>
      </c>
      <c r="G5" s="207"/>
      <c r="H5" s="204" t="s">
        <v>71</v>
      </c>
      <c r="I5" s="205"/>
      <c r="J5" s="91" t="s">
        <v>66</v>
      </c>
      <c r="K5" s="92" t="s">
        <v>67</v>
      </c>
    </row>
    <row r="6" spans="1:11" ht="16.5" customHeight="1">
      <c r="A6" s="90" t="s">
        <v>72</v>
      </c>
      <c r="B6" s="94">
        <v>2</v>
      </c>
      <c r="C6" s="95">
        <v>6</v>
      </c>
      <c r="D6" s="93" t="s">
        <v>73</v>
      </c>
      <c r="E6" s="96"/>
      <c r="F6" s="206">
        <v>44737</v>
      </c>
      <c r="G6" s="207"/>
      <c r="H6" s="204" t="s">
        <v>74</v>
      </c>
      <c r="I6" s="205"/>
      <c r="J6" s="91" t="s">
        <v>66</v>
      </c>
      <c r="K6" s="92" t="s">
        <v>67</v>
      </c>
    </row>
    <row r="7" spans="1:11" ht="16.5" customHeight="1">
      <c r="A7" s="90" t="s">
        <v>75</v>
      </c>
      <c r="B7" s="208">
        <v>996</v>
      </c>
      <c r="C7" s="209"/>
      <c r="D7" s="93" t="s">
        <v>76</v>
      </c>
      <c r="E7" s="97"/>
      <c r="F7" s="206">
        <v>44742</v>
      </c>
      <c r="G7" s="207"/>
      <c r="H7" s="204" t="s">
        <v>77</v>
      </c>
      <c r="I7" s="205"/>
      <c r="J7" s="91" t="s">
        <v>66</v>
      </c>
      <c r="K7" s="92" t="s">
        <v>67</v>
      </c>
    </row>
    <row r="8" spans="1:11" ht="16.5" customHeight="1">
      <c r="A8" s="98" t="s">
        <v>78</v>
      </c>
      <c r="B8" s="210"/>
      <c r="C8" s="211"/>
      <c r="D8" s="212" t="s">
        <v>79</v>
      </c>
      <c r="E8" s="213"/>
      <c r="F8" s="214">
        <v>44747</v>
      </c>
      <c r="G8" s="215"/>
      <c r="H8" s="212" t="s">
        <v>80</v>
      </c>
      <c r="I8" s="213"/>
      <c r="J8" s="105" t="s">
        <v>66</v>
      </c>
      <c r="K8" s="112" t="s">
        <v>67</v>
      </c>
    </row>
    <row r="9" spans="1:11" ht="16.5" customHeight="1">
      <c r="A9" s="275" t="s">
        <v>176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</row>
    <row r="10" spans="1:11" ht="16.5" customHeight="1">
      <c r="A10" s="99" t="s">
        <v>83</v>
      </c>
      <c r="B10" s="100" t="s">
        <v>84</v>
      </c>
      <c r="C10" s="101" t="s">
        <v>85</v>
      </c>
      <c r="D10" s="102"/>
      <c r="E10" s="103" t="s">
        <v>88</v>
      </c>
      <c r="F10" s="100" t="s">
        <v>84</v>
      </c>
      <c r="G10" s="101" t="s">
        <v>85</v>
      </c>
      <c r="H10" s="100"/>
      <c r="I10" s="103" t="s">
        <v>86</v>
      </c>
      <c r="J10" s="100" t="s">
        <v>84</v>
      </c>
      <c r="K10" s="113" t="s">
        <v>85</v>
      </c>
    </row>
    <row r="11" spans="1:11" ht="16.5" customHeight="1">
      <c r="A11" s="93" t="s">
        <v>89</v>
      </c>
      <c r="B11" s="104" t="s">
        <v>84</v>
      </c>
      <c r="C11" s="91" t="s">
        <v>85</v>
      </c>
      <c r="D11" s="97"/>
      <c r="E11" s="96" t="s">
        <v>91</v>
      </c>
      <c r="F11" s="104" t="s">
        <v>84</v>
      </c>
      <c r="G11" s="91" t="s">
        <v>85</v>
      </c>
      <c r="H11" s="104"/>
      <c r="I11" s="96" t="s">
        <v>96</v>
      </c>
      <c r="J11" s="104" t="s">
        <v>84</v>
      </c>
      <c r="K11" s="92" t="s">
        <v>85</v>
      </c>
    </row>
    <row r="12" spans="1:11" ht="16.5" customHeight="1">
      <c r="A12" s="212" t="s">
        <v>125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22"/>
    </row>
    <row r="13" spans="1:11" ht="16.5" customHeight="1">
      <c r="A13" s="276" t="s">
        <v>177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</row>
    <row r="14" spans="1:11" ht="16.5" customHeight="1">
      <c r="A14" s="277"/>
      <c r="B14" s="278"/>
      <c r="C14" s="278"/>
      <c r="D14" s="278"/>
      <c r="E14" s="278"/>
      <c r="F14" s="278"/>
      <c r="G14" s="278"/>
      <c r="H14" s="278"/>
      <c r="I14" s="279"/>
      <c r="J14" s="279"/>
      <c r="K14" s="280"/>
    </row>
    <row r="15" spans="1:11" ht="16.5" customHeight="1">
      <c r="A15" s="281"/>
      <c r="B15" s="282"/>
      <c r="C15" s="282"/>
      <c r="D15" s="283"/>
      <c r="E15" s="284"/>
      <c r="F15" s="282"/>
      <c r="G15" s="282"/>
      <c r="H15" s="283"/>
      <c r="I15" s="285"/>
      <c r="J15" s="286"/>
      <c r="K15" s="287"/>
    </row>
    <row r="16" spans="1:11" ht="16.5" customHeight="1">
      <c r="A16" s="288"/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 ht="16.5" customHeight="1">
      <c r="A17" s="276" t="s">
        <v>178</v>
      </c>
      <c r="B17" s="276"/>
      <c r="C17" s="276"/>
      <c r="D17" s="276"/>
      <c r="E17" s="276"/>
      <c r="F17" s="276"/>
      <c r="G17" s="276"/>
      <c r="H17" s="276"/>
      <c r="I17" s="276"/>
      <c r="J17" s="276"/>
      <c r="K17" s="276"/>
    </row>
    <row r="18" spans="1:11" ht="16.5" customHeight="1">
      <c r="A18" s="277"/>
      <c r="B18" s="278"/>
      <c r="C18" s="278"/>
      <c r="D18" s="278"/>
      <c r="E18" s="278"/>
      <c r="F18" s="278"/>
      <c r="G18" s="278"/>
      <c r="H18" s="278"/>
      <c r="I18" s="279"/>
      <c r="J18" s="279"/>
      <c r="K18" s="280"/>
    </row>
    <row r="19" spans="1:11" ht="16.5" customHeight="1">
      <c r="A19" s="281"/>
      <c r="B19" s="282"/>
      <c r="C19" s="282"/>
      <c r="D19" s="283"/>
      <c r="E19" s="284"/>
      <c r="F19" s="282"/>
      <c r="G19" s="282"/>
      <c r="H19" s="283"/>
      <c r="I19" s="285"/>
      <c r="J19" s="286"/>
      <c r="K19" s="287"/>
    </row>
    <row r="20" spans="1:11" ht="16.5" customHeight="1">
      <c r="A20" s="288"/>
      <c r="B20" s="289"/>
      <c r="C20" s="289"/>
      <c r="D20" s="289"/>
      <c r="E20" s="289"/>
      <c r="F20" s="289"/>
      <c r="G20" s="289"/>
      <c r="H20" s="289"/>
      <c r="I20" s="289"/>
      <c r="J20" s="289"/>
      <c r="K20" s="290"/>
    </row>
    <row r="21" spans="1:11" ht="16.5" customHeight="1">
      <c r="A21" s="291" t="s">
        <v>122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</row>
    <row r="22" spans="1:11" ht="16.5" customHeight="1">
      <c r="A22" s="292" t="s">
        <v>123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 ht="16.5" customHeight="1">
      <c r="A23" s="241" t="s">
        <v>124</v>
      </c>
      <c r="B23" s="242"/>
      <c r="C23" s="91" t="s">
        <v>66</v>
      </c>
      <c r="D23" s="91" t="s">
        <v>67</v>
      </c>
      <c r="E23" s="295"/>
      <c r="F23" s="295"/>
      <c r="G23" s="295"/>
      <c r="H23" s="295"/>
      <c r="I23" s="295"/>
      <c r="J23" s="295"/>
      <c r="K23" s="296"/>
    </row>
    <row r="24" spans="1:11" ht="16.5" customHeight="1">
      <c r="A24" s="297" t="s">
        <v>179</v>
      </c>
      <c r="B24" s="298"/>
      <c r="C24" s="298"/>
      <c r="D24" s="298"/>
      <c r="E24" s="298"/>
      <c r="F24" s="298"/>
      <c r="G24" s="298"/>
      <c r="H24" s="298"/>
      <c r="I24" s="298"/>
      <c r="J24" s="298"/>
      <c r="K24" s="299"/>
    </row>
    <row r="25" spans="1:11" ht="16.5" customHeight="1">
      <c r="A25" s="300"/>
      <c r="B25" s="301"/>
      <c r="C25" s="301"/>
      <c r="D25" s="301"/>
      <c r="E25" s="301"/>
      <c r="F25" s="301"/>
      <c r="G25" s="301"/>
      <c r="H25" s="301"/>
      <c r="I25" s="301"/>
      <c r="J25" s="301"/>
      <c r="K25" s="302"/>
    </row>
    <row r="26" spans="1:11" ht="16.5" customHeight="1">
      <c r="A26" s="275" t="s">
        <v>131</v>
      </c>
      <c r="B26" s="275"/>
      <c r="C26" s="275"/>
      <c r="D26" s="275"/>
      <c r="E26" s="275"/>
      <c r="F26" s="275"/>
      <c r="G26" s="275"/>
      <c r="H26" s="275"/>
      <c r="I26" s="275"/>
      <c r="J26" s="275"/>
      <c r="K26" s="275"/>
    </row>
    <row r="27" spans="1:11" ht="16.5" customHeight="1">
      <c r="A27" s="88" t="s">
        <v>132</v>
      </c>
      <c r="B27" s="101" t="s">
        <v>94</v>
      </c>
      <c r="C27" s="101" t="s">
        <v>95</v>
      </c>
      <c r="D27" s="101" t="s">
        <v>87</v>
      </c>
      <c r="E27" s="89" t="s">
        <v>133</v>
      </c>
      <c r="F27" s="101" t="s">
        <v>94</v>
      </c>
      <c r="G27" s="101" t="s">
        <v>95</v>
      </c>
      <c r="H27" s="101" t="s">
        <v>87</v>
      </c>
      <c r="I27" s="89" t="s">
        <v>134</v>
      </c>
      <c r="J27" s="101" t="s">
        <v>94</v>
      </c>
      <c r="K27" s="113" t="s">
        <v>95</v>
      </c>
    </row>
    <row r="28" spans="1:11" ht="16.5" customHeight="1">
      <c r="A28" s="106" t="s">
        <v>86</v>
      </c>
      <c r="B28" s="91" t="s">
        <v>94</v>
      </c>
      <c r="C28" s="91" t="s">
        <v>95</v>
      </c>
      <c r="D28" s="91" t="s">
        <v>87</v>
      </c>
      <c r="E28" s="107" t="s">
        <v>93</v>
      </c>
      <c r="F28" s="91" t="s">
        <v>94</v>
      </c>
      <c r="G28" s="91" t="s">
        <v>95</v>
      </c>
      <c r="H28" s="91" t="s">
        <v>87</v>
      </c>
      <c r="I28" s="107" t="s">
        <v>104</v>
      </c>
      <c r="J28" s="91" t="s">
        <v>94</v>
      </c>
      <c r="K28" s="92" t="s">
        <v>95</v>
      </c>
    </row>
    <row r="29" spans="1:11" ht="16.5" customHeight="1">
      <c r="A29" s="204" t="s">
        <v>97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04"/>
    </row>
    <row r="30" spans="1:11" ht="16.5" customHeight="1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55"/>
    </row>
    <row r="31" spans="1:11" ht="16.5" customHeight="1">
      <c r="A31" s="305" t="s">
        <v>180</v>
      </c>
      <c r="B31" s="305"/>
      <c r="C31" s="305"/>
      <c r="D31" s="305"/>
      <c r="E31" s="305"/>
      <c r="F31" s="305"/>
      <c r="G31" s="305"/>
      <c r="H31" s="305"/>
      <c r="I31" s="305"/>
      <c r="J31" s="305"/>
      <c r="K31" s="305"/>
    </row>
    <row r="32" spans="1:11" ht="17.25" customHeight="1">
      <c r="A32" s="306"/>
      <c r="B32" s="307"/>
      <c r="C32" s="307"/>
      <c r="D32" s="307"/>
      <c r="E32" s="307"/>
      <c r="F32" s="307"/>
      <c r="G32" s="307"/>
      <c r="H32" s="307"/>
      <c r="I32" s="307"/>
      <c r="J32" s="307"/>
      <c r="K32" s="308"/>
    </row>
    <row r="33" spans="1:11" ht="17.25" customHeight="1">
      <c r="A33" s="250"/>
      <c r="B33" s="251"/>
      <c r="C33" s="251"/>
      <c r="D33" s="251"/>
      <c r="E33" s="251"/>
      <c r="F33" s="251"/>
      <c r="G33" s="251"/>
      <c r="H33" s="251"/>
      <c r="I33" s="251"/>
      <c r="J33" s="251"/>
      <c r="K33" s="252"/>
    </row>
    <row r="34" spans="1:11" ht="17.25" customHeight="1">
      <c r="A34" s="250"/>
      <c r="B34" s="251"/>
      <c r="C34" s="251"/>
      <c r="D34" s="251"/>
      <c r="E34" s="251"/>
      <c r="F34" s="251"/>
      <c r="G34" s="251"/>
      <c r="H34" s="251"/>
      <c r="I34" s="251"/>
      <c r="J34" s="251"/>
      <c r="K34" s="252"/>
    </row>
    <row r="35" spans="1:11" ht="17.25" customHeight="1">
      <c r="A35" s="250"/>
      <c r="B35" s="251"/>
      <c r="C35" s="251"/>
      <c r="D35" s="251"/>
      <c r="E35" s="251"/>
      <c r="F35" s="251"/>
      <c r="G35" s="251"/>
      <c r="H35" s="251"/>
      <c r="I35" s="251"/>
      <c r="J35" s="251"/>
      <c r="K35" s="252"/>
    </row>
    <row r="36" spans="1:11" ht="17.25" customHeight="1">
      <c r="A36" s="250"/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7.25" customHeight="1">
      <c r="A37" s="250"/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7.25" customHeight="1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7.25" customHeight="1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7.25" customHeight="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7.25" customHeight="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7.25" customHeight="1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7.25" customHeight="1">
      <c r="A43" s="253" t="s">
        <v>130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6.5" customHeight="1">
      <c r="A44" s="305" t="s">
        <v>181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</row>
    <row r="45" spans="1:11" ht="18" customHeight="1">
      <c r="A45" s="309" t="s">
        <v>125</v>
      </c>
      <c r="B45" s="310"/>
      <c r="C45" s="310"/>
      <c r="D45" s="310"/>
      <c r="E45" s="310"/>
      <c r="F45" s="310"/>
      <c r="G45" s="310"/>
      <c r="H45" s="310"/>
      <c r="I45" s="310"/>
      <c r="J45" s="310"/>
      <c r="K45" s="311"/>
    </row>
    <row r="46" spans="1:11" ht="18" customHeight="1">
      <c r="A46" s="309"/>
      <c r="B46" s="310"/>
      <c r="C46" s="310"/>
      <c r="D46" s="310"/>
      <c r="E46" s="310"/>
      <c r="F46" s="310"/>
      <c r="G46" s="310"/>
      <c r="H46" s="310"/>
      <c r="I46" s="310"/>
      <c r="J46" s="310"/>
      <c r="K46" s="311"/>
    </row>
    <row r="47" spans="1:11" ht="18" customHeight="1">
      <c r="A47" s="300"/>
      <c r="B47" s="301"/>
      <c r="C47" s="301"/>
      <c r="D47" s="301"/>
      <c r="E47" s="301"/>
      <c r="F47" s="301"/>
      <c r="G47" s="301"/>
      <c r="H47" s="301"/>
      <c r="I47" s="301"/>
      <c r="J47" s="301"/>
      <c r="K47" s="302"/>
    </row>
    <row r="48" spans="1:11" ht="21" customHeight="1">
      <c r="A48" s="108" t="s">
        <v>136</v>
      </c>
      <c r="B48" s="312" t="s">
        <v>137</v>
      </c>
      <c r="C48" s="312"/>
      <c r="D48" s="109" t="s">
        <v>138</v>
      </c>
      <c r="E48" s="110"/>
      <c r="F48" s="109" t="s">
        <v>139</v>
      </c>
      <c r="G48" s="111"/>
      <c r="H48" s="313" t="s">
        <v>140</v>
      </c>
      <c r="I48" s="313"/>
      <c r="J48" s="312"/>
      <c r="K48" s="314"/>
    </row>
    <row r="49" spans="1:11" ht="16.5" customHeight="1">
      <c r="A49" s="315" t="s">
        <v>141</v>
      </c>
      <c r="B49" s="316"/>
      <c r="C49" s="316"/>
      <c r="D49" s="316"/>
      <c r="E49" s="316"/>
      <c r="F49" s="316"/>
      <c r="G49" s="316"/>
      <c r="H49" s="316"/>
      <c r="I49" s="316"/>
      <c r="J49" s="316"/>
      <c r="K49" s="317"/>
    </row>
    <row r="50" spans="1:11" ht="16.5" customHeight="1">
      <c r="A50" s="318"/>
      <c r="B50" s="319"/>
      <c r="C50" s="319"/>
      <c r="D50" s="319"/>
      <c r="E50" s="319"/>
      <c r="F50" s="319"/>
      <c r="G50" s="319"/>
      <c r="H50" s="319"/>
      <c r="I50" s="319"/>
      <c r="J50" s="319"/>
      <c r="K50" s="320"/>
    </row>
    <row r="51" spans="1:11" ht="16.5" customHeight="1">
      <c r="A51" s="321"/>
      <c r="B51" s="322"/>
      <c r="C51" s="322"/>
      <c r="D51" s="322"/>
      <c r="E51" s="322"/>
      <c r="F51" s="322"/>
      <c r="G51" s="322"/>
      <c r="H51" s="322"/>
      <c r="I51" s="322"/>
      <c r="J51" s="322"/>
      <c r="K51" s="323"/>
    </row>
    <row r="52" spans="1:11" ht="21" customHeight="1">
      <c r="A52" s="108" t="s">
        <v>136</v>
      </c>
      <c r="B52" s="312" t="s">
        <v>137</v>
      </c>
      <c r="C52" s="312"/>
      <c r="D52" s="109" t="s">
        <v>138</v>
      </c>
      <c r="E52" s="109"/>
      <c r="F52" s="109" t="s">
        <v>139</v>
      </c>
      <c r="G52" s="109"/>
      <c r="H52" s="313" t="s">
        <v>140</v>
      </c>
      <c r="I52" s="313"/>
      <c r="J52" s="324"/>
      <c r="K52" s="325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0" name="Check Box 38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1" name="Check Box 39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2" name="Check Box 40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3" name="Check Box 4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4" name="Check Box 42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5" name="Check Box 43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6" name="Check Box 44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7" name="Check Box 45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8" name="Check Box 46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9" name="Check Box 47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18" customWidth="1"/>
    <col min="2" max="7" width="9.375" style="18" customWidth="1"/>
    <col min="8" max="8" width="1.375" style="18" customWidth="1"/>
    <col min="9" max="9" width="16.5" style="18" customWidth="1"/>
    <col min="10" max="10" width="17" style="18" customWidth="1"/>
    <col min="11" max="11" width="18.5" style="18" customWidth="1"/>
    <col min="12" max="12" width="16.625" style="18" customWidth="1"/>
    <col min="13" max="13" width="14.125" style="18" customWidth="1"/>
    <col min="14" max="14" width="16.375" style="18" customWidth="1"/>
    <col min="15" max="16384" width="9" style="18"/>
  </cols>
  <sheetData>
    <row r="1" spans="1:14" ht="30" customHeight="1">
      <c r="A1" s="264" t="s">
        <v>145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9.1" customHeight="1">
      <c r="A2" s="19" t="s">
        <v>62</v>
      </c>
      <c r="B2" s="266"/>
      <c r="C2" s="266"/>
      <c r="D2" s="20" t="s">
        <v>68</v>
      </c>
      <c r="E2" s="266"/>
      <c r="F2" s="266"/>
      <c r="G2" s="266"/>
      <c r="H2" s="272"/>
      <c r="I2" s="41" t="s">
        <v>57</v>
      </c>
      <c r="J2" s="266"/>
      <c r="K2" s="266"/>
      <c r="L2" s="266"/>
      <c r="M2" s="266"/>
      <c r="N2" s="267"/>
    </row>
    <row r="3" spans="1:14" ht="29.1" customHeight="1">
      <c r="A3" s="271" t="s">
        <v>147</v>
      </c>
      <c r="B3" s="268" t="s">
        <v>148</v>
      </c>
      <c r="C3" s="268"/>
      <c r="D3" s="268"/>
      <c r="E3" s="268"/>
      <c r="F3" s="268"/>
      <c r="G3" s="268"/>
      <c r="H3" s="273"/>
      <c r="I3" s="269" t="s">
        <v>149</v>
      </c>
      <c r="J3" s="269"/>
      <c r="K3" s="269"/>
      <c r="L3" s="269"/>
      <c r="M3" s="269"/>
      <c r="N3" s="270"/>
    </row>
    <row r="4" spans="1:14" ht="29.1" customHeight="1">
      <c r="A4" s="271"/>
      <c r="B4" s="21" t="s">
        <v>111</v>
      </c>
      <c r="C4" s="21" t="s">
        <v>112</v>
      </c>
      <c r="D4" s="22" t="s">
        <v>113</v>
      </c>
      <c r="E4" s="21" t="s">
        <v>114</v>
      </c>
      <c r="F4" s="21" t="s">
        <v>115</v>
      </c>
      <c r="G4" s="21" t="s">
        <v>116</v>
      </c>
      <c r="H4" s="273"/>
      <c r="I4" s="42" t="s">
        <v>182</v>
      </c>
      <c r="J4" s="42" t="s">
        <v>183</v>
      </c>
      <c r="K4" s="42"/>
      <c r="L4" s="42"/>
      <c r="M4" s="42"/>
      <c r="N4" s="43"/>
    </row>
    <row r="5" spans="1:14" ht="29.1" customHeight="1">
      <c r="A5" s="271"/>
      <c r="B5" s="23"/>
      <c r="C5" s="23"/>
      <c r="D5" s="22"/>
      <c r="E5" s="23"/>
      <c r="F5" s="23"/>
      <c r="G5" s="23"/>
      <c r="H5" s="273"/>
      <c r="I5" s="44"/>
      <c r="J5" s="44"/>
      <c r="K5" s="44"/>
      <c r="L5" s="44"/>
      <c r="M5" s="44"/>
      <c r="N5" s="45"/>
    </row>
    <row r="6" spans="1:14" ht="29.1" customHeight="1">
      <c r="A6" s="24"/>
      <c r="B6" s="23"/>
      <c r="C6" s="23"/>
      <c r="D6" s="25"/>
      <c r="E6" s="23"/>
      <c r="F6" s="23"/>
      <c r="G6" s="23"/>
      <c r="H6" s="273"/>
      <c r="I6" s="46"/>
      <c r="J6" s="46"/>
      <c r="K6" s="46"/>
      <c r="L6" s="46"/>
      <c r="M6" s="46"/>
      <c r="N6" s="47"/>
    </row>
    <row r="7" spans="1:14" ht="29.1" customHeight="1">
      <c r="A7" s="24"/>
      <c r="B7" s="23"/>
      <c r="C7" s="23"/>
      <c r="D7" s="25"/>
      <c r="E7" s="23"/>
      <c r="F7" s="23"/>
      <c r="G7" s="23"/>
      <c r="H7" s="273"/>
      <c r="I7" s="48"/>
      <c r="J7" s="48"/>
      <c r="K7" s="48"/>
      <c r="L7" s="48"/>
      <c r="M7" s="48"/>
      <c r="N7" s="49"/>
    </row>
    <row r="8" spans="1:14" ht="29.1" customHeight="1">
      <c r="A8" s="24"/>
      <c r="B8" s="23"/>
      <c r="C8" s="23"/>
      <c r="D8" s="25"/>
      <c r="E8" s="23"/>
      <c r="F8" s="23"/>
      <c r="G8" s="23"/>
      <c r="H8" s="273"/>
      <c r="I8" s="48"/>
      <c r="J8" s="48"/>
      <c r="K8" s="48"/>
      <c r="L8" s="48"/>
      <c r="M8" s="48"/>
      <c r="N8" s="50"/>
    </row>
    <row r="9" spans="1:14" ht="29.1" customHeight="1">
      <c r="A9" s="24"/>
      <c r="B9" s="23"/>
      <c r="C9" s="23"/>
      <c r="D9" s="25"/>
      <c r="E9" s="23"/>
      <c r="F9" s="23"/>
      <c r="G9" s="23"/>
      <c r="H9" s="273"/>
      <c r="I9" s="46"/>
      <c r="J9" s="46"/>
      <c r="K9" s="46"/>
      <c r="L9" s="46"/>
      <c r="M9" s="46"/>
      <c r="N9" s="51"/>
    </row>
    <row r="10" spans="1:14" ht="29.1" customHeight="1">
      <c r="A10" s="24"/>
      <c r="B10" s="23"/>
      <c r="C10" s="23"/>
      <c r="D10" s="25"/>
      <c r="E10" s="23"/>
      <c r="F10" s="23"/>
      <c r="G10" s="23"/>
      <c r="H10" s="273"/>
      <c r="I10" s="48"/>
      <c r="J10" s="48"/>
      <c r="K10" s="48"/>
      <c r="L10" s="48"/>
      <c r="M10" s="48"/>
      <c r="N10" s="50"/>
    </row>
    <row r="11" spans="1:14" ht="29.1" customHeight="1">
      <c r="A11" s="24"/>
      <c r="B11" s="23"/>
      <c r="C11" s="23"/>
      <c r="D11" s="25"/>
      <c r="E11" s="23"/>
      <c r="F11" s="23"/>
      <c r="G11" s="23"/>
      <c r="H11" s="273"/>
      <c r="I11" s="48"/>
      <c r="J11" s="48"/>
      <c r="K11" s="48"/>
      <c r="L11" s="48"/>
      <c r="M11" s="48"/>
      <c r="N11" s="50"/>
    </row>
    <row r="12" spans="1:14" ht="29.1" customHeight="1">
      <c r="A12" s="24"/>
      <c r="B12" s="23"/>
      <c r="C12" s="23"/>
      <c r="D12" s="25"/>
      <c r="E12" s="23"/>
      <c r="F12" s="23"/>
      <c r="G12" s="23"/>
      <c r="H12" s="273"/>
      <c r="I12" s="48"/>
      <c r="J12" s="48"/>
      <c r="K12" s="48"/>
      <c r="L12" s="48"/>
      <c r="M12" s="48"/>
      <c r="N12" s="50"/>
    </row>
    <row r="13" spans="1:14" ht="29.1" customHeight="1">
      <c r="A13" s="26"/>
      <c r="B13" s="27"/>
      <c r="C13" s="28"/>
      <c r="D13" s="29"/>
      <c r="E13" s="28"/>
      <c r="F13" s="28"/>
      <c r="G13" s="28"/>
      <c r="H13" s="273"/>
      <c r="I13" s="48"/>
      <c r="J13" s="48"/>
      <c r="K13" s="48"/>
      <c r="L13" s="48"/>
      <c r="M13" s="48"/>
      <c r="N13" s="50"/>
    </row>
    <row r="14" spans="1:14" ht="29.1" customHeight="1">
      <c r="A14" s="30"/>
      <c r="B14" s="31"/>
      <c r="C14" s="32"/>
      <c r="D14" s="32"/>
      <c r="E14" s="32"/>
      <c r="F14" s="32"/>
      <c r="G14" s="33"/>
      <c r="H14" s="273"/>
      <c r="I14" s="48"/>
      <c r="J14" s="48"/>
      <c r="K14" s="48"/>
      <c r="L14" s="48"/>
      <c r="M14" s="48"/>
      <c r="N14" s="50"/>
    </row>
    <row r="15" spans="1:14" ht="29.1" customHeight="1">
      <c r="A15" s="34"/>
      <c r="B15" s="35"/>
      <c r="C15" s="36"/>
      <c r="D15" s="36"/>
      <c r="E15" s="37"/>
      <c r="F15" s="37"/>
      <c r="G15" s="38"/>
      <c r="H15" s="326"/>
      <c r="I15" s="52"/>
      <c r="J15" s="53"/>
      <c r="K15" s="54"/>
      <c r="L15" s="53"/>
      <c r="M15" s="53"/>
      <c r="N15" s="55"/>
    </row>
    <row r="16" spans="1:14" ht="14.25">
      <c r="A16" s="39" t="s">
        <v>125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14.25">
      <c r="A17" s="18" t="s">
        <v>184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>
      <c r="A18" s="40"/>
      <c r="B18" s="40"/>
      <c r="C18" s="40"/>
      <c r="D18" s="40"/>
      <c r="E18" s="40"/>
      <c r="F18" s="40"/>
      <c r="G18" s="40"/>
      <c r="H18" s="40"/>
      <c r="I18" s="39" t="s">
        <v>172</v>
      </c>
      <c r="J18" s="56"/>
      <c r="K18" s="39" t="s">
        <v>173</v>
      </c>
      <c r="L18" s="39"/>
      <c r="M18" s="39" t="s">
        <v>174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5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M15" sqref="M15"/>
    </sheetView>
  </sheetViews>
  <sheetFormatPr defaultColWidth="10.125" defaultRowHeight="14.25"/>
  <cols>
    <col min="1" max="1" width="9.625" style="59" customWidth="1"/>
    <col min="2" max="2" width="11.125" style="59" customWidth="1"/>
    <col min="3" max="3" width="9.125" style="59" customWidth="1"/>
    <col min="4" max="4" width="9.5" style="59" customWidth="1"/>
    <col min="5" max="5" width="9.125" style="59" customWidth="1"/>
    <col min="6" max="6" width="10.375" style="59" customWidth="1"/>
    <col min="7" max="7" width="9.5" style="59" customWidth="1"/>
    <col min="8" max="8" width="9.125" style="59" customWidth="1"/>
    <col min="9" max="9" width="8.125" style="59" customWidth="1"/>
    <col min="10" max="10" width="10.5" style="59" customWidth="1"/>
    <col min="11" max="11" width="12.125" style="59" customWidth="1"/>
    <col min="12" max="16384" width="10.125" style="59"/>
  </cols>
  <sheetData>
    <row r="1" spans="1:11" ht="25.5">
      <c r="A1" s="327" t="s">
        <v>185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>
      <c r="A2" s="60" t="s">
        <v>53</v>
      </c>
      <c r="B2" s="328"/>
      <c r="C2" s="328"/>
      <c r="D2" s="61" t="s">
        <v>62</v>
      </c>
      <c r="E2" s="62"/>
      <c r="F2" s="63" t="s">
        <v>186</v>
      </c>
      <c r="G2" s="329"/>
      <c r="H2" s="329"/>
      <c r="I2" s="80" t="s">
        <v>57</v>
      </c>
      <c r="J2" s="329"/>
      <c r="K2" s="330"/>
    </row>
    <row r="3" spans="1:11">
      <c r="A3" s="64" t="s">
        <v>75</v>
      </c>
      <c r="B3" s="331"/>
      <c r="C3" s="331"/>
      <c r="D3" s="65" t="s">
        <v>187</v>
      </c>
      <c r="E3" s="332"/>
      <c r="F3" s="333"/>
      <c r="G3" s="333"/>
      <c r="H3" s="295" t="s">
        <v>188</v>
      </c>
      <c r="I3" s="295"/>
      <c r="J3" s="295"/>
      <c r="K3" s="296"/>
    </row>
    <row r="4" spans="1:11">
      <c r="A4" s="66" t="s">
        <v>72</v>
      </c>
      <c r="B4" s="67"/>
      <c r="C4" s="67"/>
      <c r="D4" s="68" t="s">
        <v>189</v>
      </c>
      <c r="E4" s="333"/>
      <c r="F4" s="333"/>
      <c r="G4" s="333"/>
      <c r="H4" s="242" t="s">
        <v>190</v>
      </c>
      <c r="I4" s="242"/>
      <c r="J4" s="77" t="s">
        <v>66</v>
      </c>
      <c r="K4" s="83" t="s">
        <v>67</v>
      </c>
    </row>
    <row r="5" spans="1:11">
      <c r="A5" s="66" t="s">
        <v>191</v>
      </c>
      <c r="B5" s="331"/>
      <c r="C5" s="331"/>
      <c r="D5" s="65" t="s">
        <v>192</v>
      </c>
      <c r="E5" s="65" t="s">
        <v>193</v>
      </c>
      <c r="F5" s="65" t="s">
        <v>194</v>
      </c>
      <c r="G5" s="65" t="s">
        <v>195</v>
      </c>
      <c r="H5" s="242" t="s">
        <v>196</v>
      </c>
      <c r="I5" s="242"/>
      <c r="J5" s="77" t="s">
        <v>66</v>
      </c>
      <c r="K5" s="83" t="s">
        <v>67</v>
      </c>
    </row>
    <row r="6" spans="1:11">
      <c r="A6" s="69" t="s">
        <v>197</v>
      </c>
      <c r="B6" s="334"/>
      <c r="C6" s="334"/>
      <c r="D6" s="70" t="s">
        <v>198</v>
      </c>
      <c r="E6" s="71"/>
      <c r="F6" s="72"/>
      <c r="G6" s="70"/>
      <c r="H6" s="335" t="s">
        <v>199</v>
      </c>
      <c r="I6" s="335"/>
      <c r="J6" s="72" t="s">
        <v>66</v>
      </c>
      <c r="K6" s="84" t="s">
        <v>67</v>
      </c>
    </row>
    <row r="7" spans="1:11">
      <c r="A7" s="73"/>
      <c r="B7" s="74"/>
      <c r="C7" s="74"/>
      <c r="D7" s="73"/>
      <c r="E7" s="74"/>
      <c r="F7" s="75"/>
      <c r="G7" s="73"/>
      <c r="H7" s="75"/>
      <c r="I7" s="74"/>
      <c r="J7" s="74"/>
      <c r="K7" s="74"/>
    </row>
    <row r="8" spans="1:11">
      <c r="A8" s="76" t="s">
        <v>200</v>
      </c>
      <c r="B8" s="63" t="s">
        <v>201</v>
      </c>
      <c r="C8" s="63" t="s">
        <v>202</v>
      </c>
      <c r="D8" s="63" t="s">
        <v>203</v>
      </c>
      <c r="E8" s="63" t="s">
        <v>204</v>
      </c>
      <c r="F8" s="63" t="s">
        <v>205</v>
      </c>
      <c r="G8" s="336" t="s">
        <v>78</v>
      </c>
      <c r="H8" s="337"/>
      <c r="I8" s="337"/>
      <c r="J8" s="337"/>
      <c r="K8" s="338"/>
    </row>
    <row r="9" spans="1:11">
      <c r="A9" s="241" t="s">
        <v>206</v>
      </c>
      <c r="B9" s="242"/>
      <c r="C9" s="77" t="s">
        <v>66</v>
      </c>
      <c r="D9" s="77" t="s">
        <v>67</v>
      </c>
      <c r="E9" s="65" t="s">
        <v>207</v>
      </c>
      <c r="F9" s="78" t="s">
        <v>208</v>
      </c>
      <c r="G9" s="339"/>
      <c r="H9" s="340"/>
      <c r="I9" s="340"/>
      <c r="J9" s="340"/>
      <c r="K9" s="341"/>
    </row>
    <row r="10" spans="1:11">
      <c r="A10" s="241" t="s">
        <v>209</v>
      </c>
      <c r="B10" s="242"/>
      <c r="C10" s="77" t="s">
        <v>66</v>
      </c>
      <c r="D10" s="77" t="s">
        <v>67</v>
      </c>
      <c r="E10" s="65" t="s">
        <v>210</v>
      </c>
      <c r="F10" s="78" t="s">
        <v>211</v>
      </c>
      <c r="G10" s="339" t="s">
        <v>212</v>
      </c>
      <c r="H10" s="340"/>
      <c r="I10" s="340"/>
      <c r="J10" s="340"/>
      <c r="K10" s="341"/>
    </row>
    <row r="11" spans="1:11">
      <c r="A11" s="342" t="s">
        <v>176</v>
      </c>
      <c r="B11" s="343"/>
      <c r="C11" s="343"/>
      <c r="D11" s="343"/>
      <c r="E11" s="343"/>
      <c r="F11" s="343"/>
      <c r="G11" s="343"/>
      <c r="H11" s="343"/>
      <c r="I11" s="343"/>
      <c r="J11" s="343"/>
      <c r="K11" s="344"/>
    </row>
    <row r="12" spans="1:11">
      <c r="A12" s="64" t="s">
        <v>88</v>
      </c>
      <c r="B12" s="77" t="s">
        <v>84</v>
      </c>
      <c r="C12" s="77" t="s">
        <v>85</v>
      </c>
      <c r="D12" s="78"/>
      <c r="E12" s="65" t="s">
        <v>86</v>
      </c>
      <c r="F12" s="77" t="s">
        <v>84</v>
      </c>
      <c r="G12" s="77" t="s">
        <v>85</v>
      </c>
      <c r="H12" s="77"/>
      <c r="I12" s="65" t="s">
        <v>213</v>
      </c>
      <c r="J12" s="77" t="s">
        <v>84</v>
      </c>
      <c r="K12" s="83" t="s">
        <v>85</v>
      </c>
    </row>
    <row r="13" spans="1:11">
      <c r="A13" s="64" t="s">
        <v>91</v>
      </c>
      <c r="B13" s="77" t="s">
        <v>84</v>
      </c>
      <c r="C13" s="77" t="s">
        <v>85</v>
      </c>
      <c r="D13" s="78"/>
      <c r="E13" s="65" t="s">
        <v>96</v>
      </c>
      <c r="F13" s="77" t="s">
        <v>84</v>
      </c>
      <c r="G13" s="77" t="s">
        <v>85</v>
      </c>
      <c r="H13" s="77"/>
      <c r="I13" s="65" t="s">
        <v>214</v>
      </c>
      <c r="J13" s="77" t="s">
        <v>84</v>
      </c>
      <c r="K13" s="83" t="s">
        <v>85</v>
      </c>
    </row>
    <row r="14" spans="1:11">
      <c r="A14" s="69" t="s">
        <v>215</v>
      </c>
      <c r="B14" s="72" t="s">
        <v>84</v>
      </c>
      <c r="C14" s="72" t="s">
        <v>85</v>
      </c>
      <c r="D14" s="71"/>
      <c r="E14" s="70" t="s">
        <v>216</v>
      </c>
      <c r="F14" s="72" t="s">
        <v>84</v>
      </c>
      <c r="G14" s="72" t="s">
        <v>85</v>
      </c>
      <c r="H14" s="72"/>
      <c r="I14" s="70" t="s">
        <v>217</v>
      </c>
      <c r="J14" s="72" t="s">
        <v>84</v>
      </c>
      <c r="K14" s="84" t="s">
        <v>85</v>
      </c>
    </row>
    <row r="15" spans="1:11">
      <c r="A15" s="73"/>
      <c r="B15" s="79"/>
      <c r="C15" s="79"/>
      <c r="D15" s="74"/>
      <c r="E15" s="73"/>
      <c r="F15" s="79"/>
      <c r="G15" s="79"/>
      <c r="H15" s="79"/>
      <c r="I15" s="73"/>
      <c r="J15" s="79"/>
      <c r="K15" s="79"/>
    </row>
    <row r="16" spans="1:11" s="57" customFormat="1">
      <c r="A16" s="292" t="s">
        <v>218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>
      <c r="A17" s="241" t="s">
        <v>219</v>
      </c>
      <c r="B17" s="242"/>
      <c r="C17" s="242"/>
      <c r="D17" s="242"/>
      <c r="E17" s="242"/>
      <c r="F17" s="242"/>
      <c r="G17" s="242"/>
      <c r="H17" s="242"/>
      <c r="I17" s="242"/>
      <c r="J17" s="242"/>
      <c r="K17" s="345"/>
    </row>
    <row r="18" spans="1:11">
      <c r="A18" s="241" t="s">
        <v>220</v>
      </c>
      <c r="B18" s="242"/>
      <c r="C18" s="242"/>
      <c r="D18" s="242"/>
      <c r="E18" s="242"/>
      <c r="F18" s="242"/>
      <c r="G18" s="242"/>
      <c r="H18" s="242"/>
      <c r="I18" s="242"/>
      <c r="J18" s="242"/>
      <c r="K18" s="345"/>
    </row>
    <row r="19" spans="1:11">
      <c r="A19" s="346"/>
      <c r="B19" s="347"/>
      <c r="C19" s="347"/>
      <c r="D19" s="347"/>
      <c r="E19" s="347"/>
      <c r="F19" s="347"/>
      <c r="G19" s="347"/>
      <c r="H19" s="347"/>
      <c r="I19" s="347"/>
      <c r="J19" s="347"/>
      <c r="K19" s="348"/>
    </row>
    <row r="20" spans="1:11">
      <c r="A20" s="349"/>
      <c r="B20" s="350"/>
      <c r="C20" s="350"/>
      <c r="D20" s="350"/>
      <c r="E20" s="350"/>
      <c r="F20" s="350"/>
      <c r="G20" s="350"/>
      <c r="H20" s="350"/>
      <c r="I20" s="350"/>
      <c r="J20" s="350"/>
      <c r="K20" s="351"/>
    </row>
    <row r="21" spans="1:11">
      <c r="A21" s="349"/>
      <c r="B21" s="350"/>
      <c r="C21" s="350"/>
      <c r="D21" s="350"/>
      <c r="E21" s="350"/>
      <c r="F21" s="350"/>
      <c r="G21" s="350"/>
      <c r="H21" s="350"/>
      <c r="I21" s="350"/>
      <c r="J21" s="350"/>
      <c r="K21" s="351"/>
    </row>
    <row r="22" spans="1:11">
      <c r="A22" s="349"/>
      <c r="B22" s="350"/>
      <c r="C22" s="350"/>
      <c r="D22" s="350"/>
      <c r="E22" s="350"/>
      <c r="F22" s="350"/>
      <c r="G22" s="350"/>
      <c r="H22" s="350"/>
      <c r="I22" s="350"/>
      <c r="J22" s="350"/>
      <c r="K22" s="351"/>
    </row>
    <row r="23" spans="1:11">
      <c r="A23" s="352"/>
      <c r="B23" s="353"/>
      <c r="C23" s="353"/>
      <c r="D23" s="353"/>
      <c r="E23" s="353"/>
      <c r="F23" s="353"/>
      <c r="G23" s="353"/>
      <c r="H23" s="353"/>
      <c r="I23" s="353"/>
      <c r="J23" s="353"/>
      <c r="K23" s="354"/>
    </row>
    <row r="24" spans="1:11">
      <c r="A24" s="241" t="s">
        <v>124</v>
      </c>
      <c r="B24" s="242"/>
      <c r="C24" s="77" t="s">
        <v>66</v>
      </c>
      <c r="D24" s="77" t="s">
        <v>67</v>
      </c>
      <c r="E24" s="295"/>
      <c r="F24" s="295"/>
      <c r="G24" s="295"/>
      <c r="H24" s="295"/>
      <c r="I24" s="295"/>
      <c r="J24" s="295"/>
      <c r="K24" s="296"/>
    </row>
    <row r="25" spans="1:11">
      <c r="A25" s="81" t="s">
        <v>221</v>
      </c>
      <c r="B25" s="355"/>
      <c r="C25" s="355"/>
      <c r="D25" s="355"/>
      <c r="E25" s="355"/>
      <c r="F25" s="355"/>
      <c r="G25" s="355"/>
      <c r="H25" s="355"/>
      <c r="I25" s="355"/>
      <c r="J25" s="355"/>
      <c r="K25" s="356"/>
    </row>
    <row r="26" spans="1:11">
      <c r="A26" s="357"/>
      <c r="B26" s="357"/>
      <c r="C26" s="357"/>
      <c r="D26" s="357"/>
      <c r="E26" s="357"/>
      <c r="F26" s="357"/>
      <c r="G26" s="357"/>
      <c r="H26" s="357"/>
      <c r="I26" s="357"/>
      <c r="J26" s="357"/>
      <c r="K26" s="357"/>
    </row>
    <row r="27" spans="1:11">
      <c r="A27" s="358" t="s">
        <v>222</v>
      </c>
      <c r="B27" s="337"/>
      <c r="C27" s="337"/>
      <c r="D27" s="337"/>
      <c r="E27" s="337"/>
      <c r="F27" s="337"/>
      <c r="G27" s="337"/>
      <c r="H27" s="337"/>
      <c r="I27" s="337"/>
      <c r="J27" s="337"/>
      <c r="K27" s="338"/>
    </row>
    <row r="28" spans="1:11">
      <c r="A28" s="359"/>
      <c r="B28" s="360"/>
      <c r="C28" s="360"/>
      <c r="D28" s="360"/>
      <c r="E28" s="360"/>
      <c r="F28" s="360"/>
      <c r="G28" s="360"/>
      <c r="H28" s="360"/>
      <c r="I28" s="360"/>
      <c r="J28" s="360"/>
      <c r="K28" s="361"/>
    </row>
    <row r="29" spans="1:11">
      <c r="A29" s="359"/>
      <c r="B29" s="360"/>
      <c r="C29" s="360"/>
      <c r="D29" s="360"/>
      <c r="E29" s="360"/>
      <c r="F29" s="360"/>
      <c r="G29" s="360"/>
      <c r="H29" s="360"/>
      <c r="I29" s="360"/>
      <c r="J29" s="360"/>
      <c r="K29" s="361"/>
    </row>
    <row r="30" spans="1:11">
      <c r="A30" s="359"/>
      <c r="B30" s="360"/>
      <c r="C30" s="360"/>
      <c r="D30" s="360"/>
      <c r="E30" s="360"/>
      <c r="F30" s="360"/>
      <c r="G30" s="360"/>
      <c r="H30" s="360"/>
      <c r="I30" s="360"/>
      <c r="J30" s="360"/>
      <c r="K30" s="361"/>
    </row>
    <row r="31" spans="1:11">
      <c r="A31" s="359"/>
      <c r="B31" s="360"/>
      <c r="C31" s="360"/>
      <c r="D31" s="360"/>
      <c r="E31" s="360"/>
      <c r="F31" s="360"/>
      <c r="G31" s="360"/>
      <c r="H31" s="360"/>
      <c r="I31" s="360"/>
      <c r="J31" s="360"/>
      <c r="K31" s="361"/>
    </row>
    <row r="32" spans="1:11">
      <c r="A32" s="359"/>
      <c r="B32" s="360"/>
      <c r="C32" s="360"/>
      <c r="D32" s="360"/>
      <c r="E32" s="360"/>
      <c r="F32" s="360"/>
      <c r="G32" s="360"/>
      <c r="H32" s="360"/>
      <c r="I32" s="360"/>
      <c r="J32" s="360"/>
      <c r="K32" s="361"/>
    </row>
    <row r="33" spans="1:13" ht="23.1" customHeight="1">
      <c r="A33" s="359"/>
      <c r="B33" s="360"/>
      <c r="C33" s="360"/>
      <c r="D33" s="360"/>
      <c r="E33" s="360"/>
      <c r="F33" s="360"/>
      <c r="G33" s="360"/>
      <c r="H33" s="360"/>
      <c r="I33" s="360"/>
      <c r="J33" s="360"/>
      <c r="K33" s="361"/>
    </row>
    <row r="34" spans="1:13" ht="23.1" customHeight="1">
      <c r="A34" s="349"/>
      <c r="B34" s="350"/>
      <c r="C34" s="350"/>
      <c r="D34" s="350"/>
      <c r="E34" s="350"/>
      <c r="F34" s="350"/>
      <c r="G34" s="350"/>
      <c r="H34" s="350"/>
      <c r="I34" s="350"/>
      <c r="J34" s="350"/>
      <c r="K34" s="351"/>
    </row>
    <row r="35" spans="1:13" ht="23.1" customHeight="1">
      <c r="A35" s="362"/>
      <c r="B35" s="350"/>
      <c r="C35" s="350"/>
      <c r="D35" s="350"/>
      <c r="E35" s="350"/>
      <c r="F35" s="350"/>
      <c r="G35" s="350"/>
      <c r="H35" s="350"/>
      <c r="I35" s="350"/>
      <c r="J35" s="350"/>
      <c r="K35" s="351"/>
    </row>
    <row r="36" spans="1:13" ht="23.1" customHeight="1">
      <c r="A36" s="363"/>
      <c r="B36" s="364"/>
      <c r="C36" s="364"/>
      <c r="D36" s="364"/>
      <c r="E36" s="364"/>
      <c r="F36" s="364"/>
      <c r="G36" s="364"/>
      <c r="H36" s="364"/>
      <c r="I36" s="364"/>
      <c r="J36" s="364"/>
      <c r="K36" s="365"/>
    </row>
    <row r="37" spans="1:13" ht="18.75" customHeight="1">
      <c r="A37" s="366" t="s">
        <v>223</v>
      </c>
      <c r="B37" s="367"/>
      <c r="C37" s="367"/>
      <c r="D37" s="367"/>
      <c r="E37" s="367"/>
      <c r="F37" s="367"/>
      <c r="G37" s="367"/>
      <c r="H37" s="367"/>
      <c r="I37" s="367"/>
      <c r="J37" s="367"/>
      <c r="K37" s="368"/>
    </row>
    <row r="38" spans="1:13" s="58" customFormat="1" ht="18.75" customHeight="1">
      <c r="A38" s="241" t="s">
        <v>224</v>
      </c>
      <c r="B38" s="242"/>
      <c r="C38" s="242"/>
      <c r="D38" s="295" t="s">
        <v>225</v>
      </c>
      <c r="E38" s="295"/>
      <c r="F38" s="369" t="s">
        <v>226</v>
      </c>
      <c r="G38" s="370"/>
      <c r="H38" s="242" t="s">
        <v>227</v>
      </c>
      <c r="I38" s="242"/>
      <c r="J38" s="242" t="s">
        <v>228</v>
      </c>
      <c r="K38" s="345"/>
    </row>
    <row r="39" spans="1:13" ht="18.75" customHeight="1">
      <c r="A39" s="66" t="s">
        <v>125</v>
      </c>
      <c r="B39" s="242" t="s">
        <v>229</v>
      </c>
      <c r="C39" s="242"/>
      <c r="D39" s="242"/>
      <c r="E39" s="242"/>
      <c r="F39" s="242"/>
      <c r="G39" s="242"/>
      <c r="H39" s="242"/>
      <c r="I39" s="242"/>
      <c r="J39" s="242"/>
      <c r="K39" s="345"/>
      <c r="M39" s="58"/>
    </row>
    <row r="40" spans="1:13" ht="30.95" customHeight="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345"/>
    </row>
    <row r="41" spans="1:13" ht="18.75" customHeight="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345"/>
    </row>
    <row r="42" spans="1:13" ht="32.1" customHeight="1">
      <c r="A42" s="69" t="s">
        <v>136</v>
      </c>
      <c r="B42" s="371" t="s">
        <v>230</v>
      </c>
      <c r="C42" s="371"/>
      <c r="D42" s="70" t="s">
        <v>231</v>
      </c>
      <c r="E42" s="71"/>
      <c r="F42" s="70" t="s">
        <v>139</v>
      </c>
      <c r="G42" s="82"/>
      <c r="H42" s="372" t="s">
        <v>140</v>
      </c>
      <c r="I42" s="372"/>
      <c r="J42" s="371"/>
      <c r="K42" s="373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"/>
  <sheetViews>
    <sheetView tabSelected="1" zoomScale="90" zoomScaleNormal="90" workbookViewId="0">
      <selection activeCell="K20" sqref="K20"/>
    </sheetView>
  </sheetViews>
  <sheetFormatPr defaultColWidth="9" defaultRowHeight="26.1" customHeight="1"/>
  <cols>
    <col min="1" max="1" width="17.125" style="18" customWidth="1"/>
    <col min="2" max="7" width="9.375" style="18" customWidth="1"/>
    <col min="8" max="8" width="1.375" style="18" customWidth="1"/>
    <col min="9" max="9" width="16.5" style="18" customWidth="1"/>
    <col min="10" max="10" width="17" style="18" customWidth="1"/>
    <col min="11" max="11" width="18.5" style="18" customWidth="1"/>
    <col min="12" max="12" width="16.625" style="18" customWidth="1"/>
    <col min="13" max="13" width="14.125" style="18" customWidth="1"/>
    <col min="14" max="14" width="16.375" style="18" customWidth="1"/>
    <col min="15" max="16384" width="9" style="18"/>
  </cols>
  <sheetData>
    <row r="1" spans="1:14" ht="30" customHeight="1" thickBot="1">
      <c r="A1" s="264" t="s">
        <v>145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9.1" customHeight="1" thickTop="1">
      <c r="A2" s="19" t="s">
        <v>62</v>
      </c>
      <c r="B2" s="266" t="s">
        <v>63</v>
      </c>
      <c r="C2" s="266"/>
      <c r="D2" s="20" t="s">
        <v>68</v>
      </c>
      <c r="E2" s="266" t="s">
        <v>69</v>
      </c>
      <c r="F2" s="266"/>
      <c r="G2" s="266"/>
      <c r="H2" s="272"/>
      <c r="I2" s="41" t="s">
        <v>57</v>
      </c>
      <c r="J2" s="266" t="s">
        <v>146</v>
      </c>
      <c r="K2" s="266"/>
      <c r="L2" s="266"/>
      <c r="M2" s="266"/>
      <c r="N2" s="267"/>
    </row>
    <row r="3" spans="1:14" ht="29.1" customHeight="1">
      <c r="A3" s="271" t="s">
        <v>147</v>
      </c>
      <c r="B3" s="268" t="s">
        <v>148</v>
      </c>
      <c r="C3" s="268"/>
      <c r="D3" s="268"/>
      <c r="E3" s="268"/>
      <c r="F3" s="268"/>
      <c r="G3" s="268"/>
      <c r="H3" s="273"/>
      <c r="I3" s="269" t="s">
        <v>149</v>
      </c>
      <c r="J3" s="269"/>
      <c r="K3" s="269"/>
      <c r="L3" s="269"/>
      <c r="M3" s="269"/>
      <c r="N3" s="270"/>
    </row>
    <row r="4" spans="1:14" ht="29.1" customHeight="1">
      <c r="A4" s="271"/>
      <c r="B4" s="115" t="s">
        <v>111</v>
      </c>
      <c r="C4" s="115" t="s">
        <v>112</v>
      </c>
      <c r="D4" s="116" t="s">
        <v>113</v>
      </c>
      <c r="E4" s="115" t="s">
        <v>114</v>
      </c>
      <c r="F4" s="115" t="s">
        <v>115</v>
      </c>
      <c r="G4" s="115" t="s">
        <v>116</v>
      </c>
      <c r="H4" s="273"/>
      <c r="I4" s="115" t="s">
        <v>111</v>
      </c>
      <c r="J4" s="115" t="s">
        <v>112</v>
      </c>
      <c r="K4" s="116" t="s">
        <v>113</v>
      </c>
      <c r="L4" s="115" t="s">
        <v>114</v>
      </c>
      <c r="M4" s="115" t="s">
        <v>115</v>
      </c>
      <c r="N4" s="115" t="s">
        <v>116</v>
      </c>
    </row>
    <row r="5" spans="1:14" ht="29.1" customHeight="1">
      <c r="A5" s="271"/>
      <c r="B5" s="115" t="s">
        <v>152</v>
      </c>
      <c r="C5" s="115" t="s">
        <v>153</v>
      </c>
      <c r="D5" s="115" t="s">
        <v>154</v>
      </c>
      <c r="E5" s="115" t="s">
        <v>155</v>
      </c>
      <c r="F5" s="115" t="s">
        <v>156</v>
      </c>
      <c r="G5" s="115" t="s">
        <v>157</v>
      </c>
      <c r="H5" s="273"/>
      <c r="I5" s="408" t="s">
        <v>322</v>
      </c>
      <c r="J5" s="408" t="s">
        <v>322</v>
      </c>
      <c r="K5" s="408" t="s">
        <v>322</v>
      </c>
      <c r="L5" s="408" t="s">
        <v>329</v>
      </c>
      <c r="M5" s="408" t="s">
        <v>329</v>
      </c>
      <c r="N5" s="408" t="s">
        <v>329</v>
      </c>
    </row>
    <row r="6" spans="1:14" ht="29.1" customHeight="1">
      <c r="A6" s="117" t="s">
        <v>158</v>
      </c>
      <c r="B6" s="115">
        <f>C6-2.1</f>
        <v>98.800000000000011</v>
      </c>
      <c r="C6" s="115">
        <f>D6-2.1</f>
        <v>100.9</v>
      </c>
      <c r="D6" s="115">
        <v>103</v>
      </c>
      <c r="E6" s="118">
        <f t="shared" ref="E6:G6" si="0">D6+2.1</f>
        <v>105.1</v>
      </c>
      <c r="F6" s="118">
        <f t="shared" si="0"/>
        <v>107.19999999999999</v>
      </c>
      <c r="G6" s="118">
        <f t="shared" si="0"/>
        <v>109.29999999999998</v>
      </c>
      <c r="H6" s="273"/>
      <c r="I6" s="121" t="s">
        <v>349</v>
      </c>
      <c r="J6" s="121" t="s">
        <v>345</v>
      </c>
      <c r="K6" s="409" t="s">
        <v>323</v>
      </c>
      <c r="L6" s="409" t="s">
        <v>340</v>
      </c>
      <c r="M6" s="409" t="s">
        <v>330</v>
      </c>
      <c r="N6" s="409" t="s">
        <v>334</v>
      </c>
    </row>
    <row r="7" spans="1:14" ht="29.1" customHeight="1">
      <c r="A7" s="119" t="s">
        <v>162</v>
      </c>
      <c r="B7" s="117">
        <f>C7-4</f>
        <v>76</v>
      </c>
      <c r="C7" s="117">
        <f>D7-4</f>
        <v>80</v>
      </c>
      <c r="D7" s="118">
        <v>84</v>
      </c>
      <c r="E7" s="117">
        <f t="shared" ref="E7:E8" si="1">D7+4</f>
        <v>88</v>
      </c>
      <c r="F7" s="117">
        <f>E7+5</f>
        <v>93</v>
      </c>
      <c r="G7" s="118">
        <f>F7+6</f>
        <v>99</v>
      </c>
      <c r="H7" s="273"/>
      <c r="I7" s="121" t="s">
        <v>350</v>
      </c>
      <c r="J7" s="121" t="s">
        <v>346</v>
      </c>
      <c r="K7" s="410" t="s">
        <v>324</v>
      </c>
      <c r="L7" s="410" t="s">
        <v>341</v>
      </c>
      <c r="M7" s="410" t="s">
        <v>325</v>
      </c>
      <c r="N7" s="410" t="s">
        <v>335</v>
      </c>
    </row>
    <row r="8" spans="1:14" ht="29.1" customHeight="1">
      <c r="A8" s="117" t="s">
        <v>165</v>
      </c>
      <c r="B8" s="118">
        <f>C8-3.6</f>
        <v>96.800000000000011</v>
      </c>
      <c r="C8" s="118">
        <f>D8-3.6</f>
        <v>100.4</v>
      </c>
      <c r="D8" s="118">
        <v>104</v>
      </c>
      <c r="E8" s="117">
        <f t="shared" si="1"/>
        <v>108</v>
      </c>
      <c r="F8" s="117">
        <f>E8+4</f>
        <v>112</v>
      </c>
      <c r="G8" s="118">
        <f>F8+4</f>
        <v>116</v>
      </c>
      <c r="H8" s="273"/>
      <c r="I8" s="121" t="s">
        <v>351</v>
      </c>
      <c r="J8" s="121" t="s">
        <v>347</v>
      </c>
      <c r="K8" s="410" t="s">
        <v>325</v>
      </c>
      <c r="L8" s="410" t="s">
        <v>325</v>
      </c>
      <c r="M8" s="410" t="s">
        <v>323</v>
      </c>
      <c r="N8" s="410" t="s">
        <v>336</v>
      </c>
    </row>
    <row r="9" spans="1:14" ht="29.1" customHeight="1">
      <c r="A9" s="117" t="s">
        <v>167</v>
      </c>
      <c r="B9" s="117">
        <f>C9-1.15</f>
        <v>29.700000000000003</v>
      </c>
      <c r="C9" s="117">
        <f>D9-1.15</f>
        <v>30.85</v>
      </c>
      <c r="D9" s="118">
        <v>32</v>
      </c>
      <c r="E9" s="117">
        <f t="shared" ref="E9:G9" si="2">D9+1.3</f>
        <v>33.299999999999997</v>
      </c>
      <c r="F9" s="117">
        <f t="shared" si="2"/>
        <v>34.599999999999994</v>
      </c>
      <c r="G9" s="118">
        <f t="shared" si="2"/>
        <v>35.899999999999991</v>
      </c>
      <c r="H9" s="273"/>
      <c r="I9" s="121" t="s">
        <v>352</v>
      </c>
      <c r="J9" s="121" t="s">
        <v>324</v>
      </c>
      <c r="K9" s="410" t="s">
        <v>326</v>
      </c>
      <c r="L9" s="410" t="s">
        <v>342</v>
      </c>
      <c r="M9" s="410" t="s">
        <v>331</v>
      </c>
      <c r="N9" s="410" t="s">
        <v>332</v>
      </c>
    </row>
    <row r="10" spans="1:14" ht="29.1" customHeight="1">
      <c r="A10" s="117" t="s">
        <v>168</v>
      </c>
      <c r="B10" s="117">
        <f>C10-0.5</f>
        <v>18</v>
      </c>
      <c r="C10" s="117">
        <f>D10-0.5</f>
        <v>18.5</v>
      </c>
      <c r="D10" s="118">
        <v>19</v>
      </c>
      <c r="E10" s="117">
        <f>D10+0.5</f>
        <v>19.5</v>
      </c>
      <c r="F10" s="117">
        <f>E10+0.5</f>
        <v>20</v>
      </c>
      <c r="G10" s="118">
        <f>F10+0.7</f>
        <v>20.7</v>
      </c>
      <c r="H10" s="273"/>
      <c r="I10" s="121" t="s">
        <v>353</v>
      </c>
      <c r="J10" s="121" t="s">
        <v>326</v>
      </c>
      <c r="K10" s="410" t="s">
        <v>327</v>
      </c>
      <c r="L10" s="410" t="s">
        <v>326</v>
      </c>
      <c r="M10" s="410" t="s">
        <v>332</v>
      </c>
      <c r="N10" s="410" t="s">
        <v>337</v>
      </c>
    </row>
    <row r="11" spans="1:14" ht="29.1" customHeight="1">
      <c r="A11" s="117" t="s">
        <v>169</v>
      </c>
      <c r="B11" s="118">
        <f>C11-0.7</f>
        <v>29.2</v>
      </c>
      <c r="C11" s="118">
        <f>D11-0.6</f>
        <v>29.9</v>
      </c>
      <c r="D11" s="118">
        <v>30.5</v>
      </c>
      <c r="E11" s="117">
        <f>D11+0.6</f>
        <v>31.1</v>
      </c>
      <c r="F11" s="117">
        <f>E11+0.7</f>
        <v>31.8</v>
      </c>
      <c r="G11" s="118">
        <f>F11+0.6</f>
        <v>32.4</v>
      </c>
      <c r="H11" s="273"/>
      <c r="I11" s="121" t="s">
        <v>354</v>
      </c>
      <c r="J11" s="121" t="s">
        <v>348</v>
      </c>
      <c r="K11" s="410" t="s">
        <v>326</v>
      </c>
      <c r="L11" s="410" t="s">
        <v>343</v>
      </c>
      <c r="M11" s="410" t="s">
        <v>333</v>
      </c>
      <c r="N11" s="410" t="s">
        <v>338</v>
      </c>
    </row>
    <row r="12" spans="1:14" ht="29.1" customHeight="1">
      <c r="A12" s="117" t="s">
        <v>170</v>
      </c>
      <c r="B12" s="118">
        <f>C12-0.9</f>
        <v>40.700000000000003</v>
      </c>
      <c r="C12" s="118">
        <f>D12-0.9</f>
        <v>41.6</v>
      </c>
      <c r="D12" s="118">
        <v>42.5</v>
      </c>
      <c r="E12" s="117">
        <f t="shared" ref="E12:G12" si="3">D12+1.1</f>
        <v>43.6</v>
      </c>
      <c r="F12" s="117">
        <f t="shared" si="3"/>
        <v>44.7</v>
      </c>
      <c r="G12" s="118">
        <f t="shared" si="3"/>
        <v>45.800000000000004</v>
      </c>
      <c r="H12" s="273"/>
      <c r="I12" s="121" t="s">
        <v>328</v>
      </c>
      <c r="J12" s="121" t="s">
        <v>328</v>
      </c>
      <c r="K12" s="410" t="s">
        <v>328</v>
      </c>
      <c r="L12" s="410" t="s">
        <v>344</v>
      </c>
      <c r="M12" s="410" t="s">
        <v>328</v>
      </c>
      <c r="N12" s="410" t="s">
        <v>339</v>
      </c>
    </row>
    <row r="13" spans="1:14" ht="29.1" customHeight="1">
      <c r="A13" s="117"/>
      <c r="B13" s="118"/>
      <c r="C13" s="118"/>
      <c r="D13" s="118"/>
      <c r="E13" s="118"/>
      <c r="F13" s="118"/>
      <c r="G13" s="118"/>
      <c r="H13" s="273"/>
      <c r="I13" s="121"/>
      <c r="J13" s="121"/>
      <c r="K13" s="48"/>
      <c r="L13" s="48"/>
      <c r="M13" s="48"/>
      <c r="N13" s="50"/>
    </row>
    <row r="14" spans="1:14" ht="14.25">
      <c r="A14" s="18" t="s">
        <v>171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5" spans="1:14" ht="14.25">
      <c r="A15" s="40"/>
      <c r="B15" s="40"/>
      <c r="C15" s="40"/>
      <c r="D15" s="40"/>
      <c r="E15" s="40"/>
      <c r="F15" s="40"/>
      <c r="G15" s="40"/>
      <c r="H15" s="40"/>
      <c r="I15" s="39" t="s">
        <v>172</v>
      </c>
      <c r="J15" s="56">
        <v>44740</v>
      </c>
      <c r="K15" s="39" t="s">
        <v>173</v>
      </c>
      <c r="L15" s="39"/>
      <c r="M15" s="39" t="s">
        <v>174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45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zoomScale="125" zoomScaleNormal="125" workbookViewId="0">
      <selection activeCell="C14" sqref="C1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74" t="s">
        <v>232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</row>
    <row r="2" spans="1:15" s="1" customFormat="1" ht="16.5">
      <c r="A2" s="383" t="s">
        <v>233</v>
      </c>
      <c r="B2" s="384" t="s">
        <v>234</v>
      </c>
      <c r="C2" s="384" t="s">
        <v>235</v>
      </c>
      <c r="D2" s="384" t="s">
        <v>236</v>
      </c>
      <c r="E2" s="384" t="s">
        <v>237</v>
      </c>
      <c r="F2" s="384" t="s">
        <v>238</v>
      </c>
      <c r="G2" s="384" t="s">
        <v>239</v>
      </c>
      <c r="H2" s="384" t="s">
        <v>240</v>
      </c>
      <c r="I2" s="3" t="s">
        <v>241</v>
      </c>
      <c r="J2" s="3" t="s">
        <v>242</v>
      </c>
      <c r="K2" s="3" t="s">
        <v>243</v>
      </c>
      <c r="L2" s="3" t="s">
        <v>244</v>
      </c>
      <c r="M2" s="3" t="s">
        <v>245</v>
      </c>
      <c r="N2" s="384" t="s">
        <v>246</v>
      </c>
      <c r="O2" s="384" t="s">
        <v>247</v>
      </c>
    </row>
    <row r="3" spans="1:15" s="1" customFormat="1" ht="16.5">
      <c r="A3" s="383"/>
      <c r="B3" s="385"/>
      <c r="C3" s="385"/>
      <c r="D3" s="385"/>
      <c r="E3" s="385"/>
      <c r="F3" s="385"/>
      <c r="G3" s="385"/>
      <c r="H3" s="385"/>
      <c r="I3" s="3" t="s">
        <v>248</v>
      </c>
      <c r="J3" s="3" t="s">
        <v>248</v>
      </c>
      <c r="K3" s="3" t="s">
        <v>248</v>
      </c>
      <c r="L3" s="3" t="s">
        <v>248</v>
      </c>
      <c r="M3" s="3" t="s">
        <v>248</v>
      </c>
      <c r="N3" s="385"/>
      <c r="O3" s="385"/>
    </row>
    <row r="4" spans="1:15" ht="21">
      <c r="A4" s="5">
        <v>1</v>
      </c>
      <c r="B4" s="6">
        <v>1102</v>
      </c>
      <c r="C4" s="6" t="s">
        <v>249</v>
      </c>
      <c r="D4" s="176" t="s">
        <v>250</v>
      </c>
      <c r="E4" s="6" t="s">
        <v>63</v>
      </c>
      <c r="F4" s="177" t="s">
        <v>251</v>
      </c>
      <c r="G4" s="6" t="s">
        <v>66</v>
      </c>
      <c r="H4" s="6" t="s">
        <v>66</v>
      </c>
      <c r="I4" s="6">
        <v>2</v>
      </c>
      <c r="J4" s="6">
        <v>1</v>
      </c>
      <c r="K4" s="6">
        <v>2</v>
      </c>
      <c r="L4" s="6">
        <v>1</v>
      </c>
      <c r="M4" s="6">
        <v>3</v>
      </c>
      <c r="N4" s="6">
        <v>9</v>
      </c>
      <c r="O4" s="6" t="s">
        <v>252</v>
      </c>
    </row>
    <row r="5" spans="1:15" ht="21">
      <c r="A5" s="5">
        <v>2</v>
      </c>
      <c r="B5" s="6">
        <v>1110</v>
      </c>
      <c r="C5" s="6" t="s">
        <v>249</v>
      </c>
      <c r="D5" s="178" t="s">
        <v>253</v>
      </c>
      <c r="E5" s="6" t="s">
        <v>63</v>
      </c>
      <c r="F5" s="177" t="s">
        <v>251</v>
      </c>
      <c r="G5" s="6" t="s">
        <v>66</v>
      </c>
      <c r="H5" s="6" t="s">
        <v>66</v>
      </c>
      <c r="I5" s="6">
        <v>3</v>
      </c>
      <c r="J5" s="6">
        <v>1</v>
      </c>
      <c r="K5" s="6">
        <v>1</v>
      </c>
      <c r="L5" s="6">
        <v>1</v>
      </c>
      <c r="M5" s="6">
        <v>3</v>
      </c>
      <c r="N5" s="6">
        <v>9</v>
      </c>
      <c r="O5" s="6" t="s">
        <v>252</v>
      </c>
    </row>
    <row r="6" spans="1: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2" customFormat="1" ht="18.75">
      <c r="A10" s="375" t="s">
        <v>254</v>
      </c>
      <c r="B10" s="376"/>
      <c r="C10" s="376"/>
      <c r="D10" s="377"/>
      <c r="E10" s="378"/>
      <c r="F10" s="379"/>
      <c r="G10" s="379"/>
      <c r="H10" s="379"/>
      <c r="I10" s="380"/>
      <c r="J10" s="375" t="s">
        <v>255</v>
      </c>
      <c r="K10" s="376"/>
      <c r="L10" s="376"/>
      <c r="M10" s="377"/>
      <c r="N10" s="7"/>
      <c r="O10" s="9"/>
    </row>
    <row r="11" spans="1:15" ht="16.5">
      <c r="A11" s="381" t="s">
        <v>256</v>
      </c>
      <c r="B11" s="382"/>
      <c r="C11" s="382"/>
      <c r="D11" s="382"/>
      <c r="E11" s="382"/>
      <c r="F11" s="382"/>
      <c r="G11" s="382"/>
      <c r="H11" s="382"/>
      <c r="I11" s="382"/>
      <c r="J11" s="382"/>
      <c r="K11" s="382"/>
      <c r="L11" s="382"/>
      <c r="M11" s="382"/>
      <c r="N11" s="382"/>
      <c r="O11" s="382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5" type="noConversion"/>
  <dataValidations count="1">
    <dataValidation type="list" allowBlank="1" showInputMessage="1" showErrorMessage="1" sqref="O1 O3: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2022-06-28T05:54:56Z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