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（金）TADDAK92542\6-29尾期\"/>
    </mc:Choice>
  </mc:AlternateContent>
  <xr:revisionPtr revIDLastSave="0" documentId="13_ncr:1_{9F5450A5-D8F8-419A-856A-A328DCA032BD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6" l="1"/>
  <c r="E13" i="6"/>
  <c r="F13" i="6"/>
  <c r="B13" i="6"/>
  <c r="D12" i="6"/>
  <c r="E12" i="6"/>
  <c r="F12" i="6"/>
  <c r="B12" i="6"/>
  <c r="D11" i="6"/>
  <c r="E11" i="6"/>
  <c r="F11" i="6"/>
  <c r="B11" i="6"/>
  <c r="D10" i="6"/>
  <c r="E10" i="6"/>
  <c r="F10" i="6"/>
  <c r="B10" i="6"/>
  <c r="D9" i="6"/>
  <c r="E9" i="6"/>
  <c r="F9" i="6"/>
  <c r="B9" i="6"/>
  <c r="D8" i="6"/>
  <c r="E8" i="6"/>
  <c r="F8" i="6"/>
  <c r="B8" i="6"/>
  <c r="D7" i="6"/>
  <c r="E7" i="6"/>
  <c r="F7" i="6"/>
  <c r="B7" i="6"/>
  <c r="D6" i="6"/>
  <c r="E6" i="6"/>
  <c r="F6" i="6"/>
  <c r="B6" i="6"/>
  <c r="N7" i="7"/>
  <c r="N6" i="7"/>
  <c r="D17" i="13"/>
  <c r="E17" i="13"/>
  <c r="F17" i="13"/>
  <c r="B17" i="13"/>
  <c r="D16" i="13"/>
  <c r="E16" i="13"/>
  <c r="F16" i="13"/>
  <c r="B16" i="13"/>
  <c r="D15" i="13"/>
  <c r="E15" i="13"/>
  <c r="F15" i="13"/>
  <c r="B15" i="13"/>
  <c r="D14" i="13"/>
  <c r="E14" i="13"/>
  <c r="F14" i="13"/>
  <c r="B14" i="13"/>
  <c r="D13" i="13"/>
  <c r="E13" i="13"/>
  <c r="F13" i="13"/>
  <c r="B13" i="13"/>
  <c r="D12" i="13"/>
  <c r="E12" i="13"/>
  <c r="F12" i="13"/>
  <c r="B12" i="13"/>
  <c r="D11" i="13"/>
  <c r="E11" i="13"/>
  <c r="F11" i="13"/>
  <c r="B11" i="13"/>
  <c r="D10" i="13"/>
  <c r="E10" i="13"/>
  <c r="F10" i="13"/>
  <c r="B10" i="13"/>
  <c r="D9" i="13"/>
  <c r="E9" i="13"/>
  <c r="F9" i="13"/>
  <c r="B9" i="13"/>
  <c r="D8" i="13"/>
  <c r="E8" i="13"/>
  <c r="F8" i="13"/>
  <c r="B8" i="13"/>
  <c r="D7" i="13"/>
  <c r="E7" i="13"/>
  <c r="F7" i="13"/>
  <c r="B7" i="13"/>
  <c r="D6" i="13"/>
  <c r="E6" i="13"/>
  <c r="F6" i="13"/>
  <c r="B6" i="13"/>
</calcChain>
</file>

<file path=xl/sharedStrings.xml><?xml version="1.0" encoding="utf-8"?>
<sst xmlns="http://schemas.openxmlformats.org/spreadsheetml/2006/main" count="867" uniqueCount="377">
  <si>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</si>
  <si>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</si>
  <si>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</si>
  <si>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</si>
  <si>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</si>
  <si>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</si>
  <si>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</si>
  <si>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</si>
  <si>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</si>
  <si>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</si>
  <si>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</si>
  <si>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</si>
  <si>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</si>
  <si>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</si>
  <si>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</si>
  <si>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</si>
  <si>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</si>
  <si>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</si>
  <si>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</si>
  <si>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</si>
  <si>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</si>
  <si>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</si>
  <si>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</si>
  <si>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</si>
  <si>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</si>
  <si>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</si>
  <si>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</si>
  <si>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</si>
  <si>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</si>
  <si>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</si>
  <si>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</si>
  <si>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</si>
  <si>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</si>
  <si>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</si>
  <si>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</si>
  <si>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</si>
  <si>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</si>
  <si>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</si>
  <si>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</si>
  <si>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</si>
  <si>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</si>
  <si>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</si>
  <si>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</si>
  <si>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</si>
  <si>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</si>
  <si>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</si>
  <si>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</si>
  <si>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</si>
  <si>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</si>
  <si>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</si>
  <si>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</si>
  <si>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</si>
  <si>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</si>
  <si>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</si>
  <si>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</si>
  <si>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</si>
  <si>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</t>
  </si>
  <si>
    <t>生产工厂</t>
  </si>
  <si>
    <t>探越（天津）服装服饰有限公司</t>
  </si>
  <si>
    <t>订单基础信息</t>
  </si>
  <si>
    <t>生产•出货进度</t>
  </si>
  <si>
    <t>指示•确认资料</t>
  </si>
  <si>
    <t>款号</t>
  </si>
  <si>
    <t>TADDAK92542</t>
  </si>
  <si>
    <t>合同交期</t>
  </si>
  <si>
    <t>产前确认样</t>
  </si>
  <si>
    <t>有</t>
  </si>
  <si>
    <t>无</t>
  </si>
  <si>
    <t>品名</t>
  </si>
  <si>
    <t>女士羽绒服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</si>
  <si>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</si>
  <si>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</si>
  <si>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</si>
  <si>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</si>
  <si>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</si>
  <si>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</si>
  <si>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</si>
  <si>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</si>
  <si>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</si>
  <si>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</si>
  <si>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</si>
  <si>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</si>
  <si>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</si>
  <si>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</si>
  <si>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</si>
  <si>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</si>
  <si>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</si>
  <si>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</si>
  <si>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</si>
  <si>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</si>
  <si>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</si>
  <si>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</si>
  <si>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</si>
  <si>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</si>
  <si>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</si>
  <si>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</si>
  <si>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</si>
  <si>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</si>
  <si>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</si>
  <si>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</si>
  <si>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</si>
  <si>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</si>
  <si>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</si>
  <si>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</si>
  <si>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</si>
  <si>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</si>
  <si>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</si>
  <si>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</si>
  <si>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</si>
  <si>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</si>
  <si>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</si>
  <si>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</si>
  <si>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</si>
  <si>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</si>
  <si>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</si>
  <si>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</si>
  <si>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</si>
  <si>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</si>
  <si>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</si>
  <si>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卵石色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</si>
  <si>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</si>
  <si>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卵石色XXL号3件，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</si>
  <si>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</si>
  <si>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</si>
  <si>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</si>
  <si>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</si>
  <si>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</si>
  <si>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1.袖口织带车的不均匀.</t>
  </si>
  <si>
    <t>2.气眼不对称。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</si>
  <si>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</si>
  <si>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</si>
  <si>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</si>
  <si>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</si>
  <si>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</si>
  <si>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</si>
  <si>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</si>
  <si>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</si>
  <si>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</si>
  <si>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</si>
  <si>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</si>
  <si>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</si>
  <si>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</si>
  <si>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</si>
  <si>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</si>
  <si>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</si>
  <si>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探越天津</t>
  </si>
  <si>
    <t>部位名称</t>
  </si>
  <si>
    <t>指示规格  FINAL SPEC</t>
  </si>
  <si>
    <t>样品规格  SAMPLE SPEC</t>
  </si>
  <si>
    <t>卵石色XXL洗前</t>
  </si>
  <si>
    <t>卵石色XXL洗后</t>
  </si>
  <si>
    <t>155/84B</t>
  </si>
  <si>
    <t>160/88B</t>
  </si>
  <si>
    <t>165/92B</t>
  </si>
  <si>
    <t>170/96B</t>
  </si>
  <si>
    <t>175/100B</t>
  </si>
  <si>
    <t>后中长</t>
  </si>
  <si>
    <t>-1</t>
  </si>
  <si>
    <t>胸围</t>
  </si>
  <si>
    <t>-1.2</t>
  </si>
  <si>
    <t>-1.5</t>
  </si>
  <si>
    <t>腰围</t>
  </si>
  <si>
    <t>√</t>
  </si>
  <si>
    <t>摆围</t>
  </si>
  <si>
    <t>肩宽</t>
  </si>
  <si>
    <t>肩点袖长</t>
  </si>
  <si>
    <t>-0.5</t>
  </si>
  <si>
    <t>-0.6</t>
  </si>
  <si>
    <t>袖肥/2（参考值见注解）</t>
  </si>
  <si>
    <t>袖肘围/2</t>
  </si>
  <si>
    <t>袖口围/2（平量）</t>
  </si>
  <si>
    <t>下领围</t>
  </si>
  <si>
    <t>帽高</t>
  </si>
  <si>
    <t>帽宽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</si>
  <si>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</si>
  <si>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</si>
  <si>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</si>
  <si>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</si>
  <si>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</si>
  <si>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</si>
  <si>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</si>
  <si>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</si>
  <si>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</si>
  <si>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</si>
  <si>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</si>
  <si>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</si>
  <si>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</si>
  <si>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</si>
  <si>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</si>
  <si>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</si>
  <si>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</si>
  <si>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</si>
  <si>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</si>
  <si>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</si>
  <si>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</si>
  <si>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</si>
  <si>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</si>
  <si>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</si>
  <si>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</si>
  <si>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</si>
  <si>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</si>
  <si>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</si>
  <si>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</si>
  <si>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</si>
  <si>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</si>
  <si>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</si>
  <si>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</si>
  <si>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</si>
  <si>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</si>
  <si>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</si>
  <si>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</si>
  <si>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</si>
  <si>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</si>
  <si>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</si>
  <si>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</si>
  <si>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</si>
  <si>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</si>
  <si>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</si>
  <si>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</si>
  <si>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</si>
  <si>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</si>
  <si>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</si>
  <si>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</si>
  <si>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</si>
  <si>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</si>
  <si>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</si>
  <si>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</si>
  <si>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</si>
  <si>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</si>
  <si>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</si>
  <si>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</si>
  <si>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</si>
  <si>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</si>
  <si>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</si>
  <si>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</si>
  <si>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</si>
  <si>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</si>
  <si>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</si>
  <si>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</si>
  <si>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</si>
  <si>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</si>
  <si>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</si>
  <si>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</si>
  <si>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</si>
  <si>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</si>
  <si>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</si>
  <si>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</si>
  <si>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</si>
  <si>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</si>
  <si>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</si>
  <si>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</si>
  <si>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</si>
  <si>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</si>
  <si>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</si>
  <si>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</si>
  <si>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</si>
  <si>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</si>
  <si>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</si>
  <si>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0222#</t>
  </si>
  <si>
    <t>NPS22M010     烫防绒膜、染色+普通防水</t>
  </si>
  <si>
    <t>22FW冷灰紫</t>
  </si>
  <si>
    <t>明大永业</t>
  </si>
  <si>
    <t>YES</t>
  </si>
  <si>
    <t>0023#</t>
  </si>
  <si>
    <t>22SS卵石色</t>
  </si>
  <si>
    <t>066*</t>
  </si>
  <si>
    <t>三层贴合 灰色拉毛</t>
  </si>
  <si>
    <t>003</t>
  </si>
  <si>
    <t>制表时间：2022-4-18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</si>
  <si>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</si>
  <si>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</si>
  <si>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</si>
  <si>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</si>
  <si>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</si>
  <si>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</si>
  <si>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</si>
  <si>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</si>
  <si>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</si>
  <si>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</si>
  <si>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</si>
  <si>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</si>
  <si>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</si>
  <si>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</si>
  <si>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</si>
  <si>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</si>
  <si>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</si>
  <si>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</si>
  <si>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</si>
  <si>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</si>
  <si>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</si>
  <si>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江苏南纬</t>
  </si>
  <si>
    <t>KE00007</t>
  </si>
  <si>
    <t xml:space="preserve"> 5#树脂正装尖牙 顺色YZZ21B258拉头带拉袢</t>
  </si>
  <si>
    <t>伟星</t>
  </si>
  <si>
    <t>KE00470</t>
  </si>
  <si>
    <t>单耳卡扣</t>
  </si>
  <si>
    <t>倍腾</t>
  </si>
  <si>
    <t>弹力绳XJ00002</t>
  </si>
  <si>
    <t>申祥达</t>
  </si>
  <si>
    <t>物料6</t>
  </si>
  <si>
    <t>物料7</t>
  </si>
  <si>
    <t>物料8</t>
  </si>
  <si>
    <t>物料9</t>
  </si>
  <si>
    <t>物料10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</si>
  <si>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</si>
  <si>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</si>
  <si>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</si>
  <si>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</si>
  <si>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</si>
  <si>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</si>
  <si>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</si>
  <si>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</si>
  <si>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</si>
  <si>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</si>
  <si>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</si>
  <si>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</si>
  <si>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</si>
  <si>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</si>
  <si>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</si>
  <si>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</si>
  <si>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</si>
  <si>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白色</t>
  </si>
  <si>
    <t>左前下</t>
  </si>
  <si>
    <t>印花</t>
  </si>
  <si>
    <t>洗测2次</t>
  </si>
  <si>
    <t>洗测3次</t>
  </si>
  <si>
    <t>洗测4次</t>
  </si>
  <si>
    <t>洗测5次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</si>
  <si>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</si>
  <si>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</si>
  <si>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</si>
  <si>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</si>
  <si>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</si>
  <si>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反光点弹力绳G21SSXJ018</t>
  </si>
  <si>
    <t>弹力包边带</t>
  </si>
  <si>
    <t>冷灰紫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</si>
  <si>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</si>
  <si>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卵石色XXL</t>
    <phoneticPr fontId="47" type="noConversion"/>
  </si>
  <si>
    <t>XXL</t>
    <phoneticPr fontId="47" type="noConversion"/>
  </si>
  <si>
    <t>+0</t>
    <phoneticPr fontId="47" type="noConversion"/>
  </si>
  <si>
    <t>-4</t>
    <phoneticPr fontId="47" type="noConversion"/>
  </si>
  <si>
    <t>-0.7</t>
    <phoneticPr fontId="47" type="noConversion"/>
  </si>
  <si>
    <t>-2</t>
    <phoneticPr fontId="47" type="noConversion"/>
  </si>
  <si>
    <t>-0.3</t>
    <phoneticPr fontId="47" type="noConversion"/>
  </si>
  <si>
    <t>-0.2</t>
    <phoneticPr fontId="47" type="noConversion"/>
  </si>
  <si>
    <t>+1</t>
    <phoneticPr fontId="47" type="noConversion"/>
  </si>
  <si>
    <t>-1.5</t>
    <phoneticPr fontId="47" type="noConversion"/>
  </si>
  <si>
    <t>+0.5</t>
    <phoneticPr fontId="47" type="noConversion"/>
  </si>
  <si>
    <t>大货首件</t>
    <phoneticPr fontId="47" type="noConversion"/>
  </si>
  <si>
    <t>卵石色</t>
    <phoneticPr fontId="47" type="noConversion"/>
  </si>
  <si>
    <t>冷灰紫</t>
    <phoneticPr fontId="47" type="noConversion"/>
  </si>
  <si>
    <t>+1+0</t>
    <phoneticPr fontId="47" type="noConversion"/>
  </si>
  <si>
    <t>-2-2</t>
    <phoneticPr fontId="47" type="noConversion"/>
  </si>
  <si>
    <t>-1-1</t>
    <phoneticPr fontId="47" type="noConversion"/>
  </si>
  <si>
    <t>-0.7-0.7</t>
    <phoneticPr fontId="47" type="noConversion"/>
  </si>
  <si>
    <t>1.6-1.6</t>
    <phoneticPr fontId="47" type="noConversion"/>
  </si>
  <si>
    <t>-0.3-0.3</t>
    <phoneticPr fontId="47" type="noConversion"/>
  </si>
  <si>
    <t>-0.5+0</t>
    <phoneticPr fontId="47" type="noConversion"/>
  </si>
  <si>
    <t>+2+1.5</t>
    <phoneticPr fontId="47" type="noConversion"/>
  </si>
  <si>
    <t>-3-1</t>
    <phoneticPr fontId="47" type="noConversion"/>
  </si>
  <si>
    <t>-2-3</t>
    <phoneticPr fontId="47" type="noConversion"/>
  </si>
  <si>
    <t>+0+0</t>
    <phoneticPr fontId="47" type="noConversion"/>
  </si>
  <si>
    <t>-2-1.4</t>
    <phoneticPr fontId="47" type="noConversion"/>
  </si>
  <si>
    <t>-2-1</t>
    <phoneticPr fontId="47" type="noConversion"/>
  </si>
  <si>
    <t>-2+0</t>
    <phoneticPr fontId="47" type="noConversion"/>
  </si>
  <si>
    <t>-1+1</t>
    <phoneticPr fontId="47" type="noConversion"/>
  </si>
  <si>
    <t>+0+0.5</t>
    <phoneticPr fontId="47" type="noConversion"/>
  </si>
  <si>
    <t>+1+1</t>
    <phoneticPr fontId="47" type="noConversion"/>
  </si>
  <si>
    <t>-3-3</t>
    <phoneticPr fontId="47" type="noConversion"/>
  </si>
  <si>
    <t>+0.2-0.3</t>
    <phoneticPr fontId="47" type="noConversion"/>
  </si>
  <si>
    <t>-2-1.5</t>
    <phoneticPr fontId="47" type="noConversion"/>
  </si>
  <si>
    <t>+0-1</t>
    <phoneticPr fontId="47" type="noConversion"/>
  </si>
  <si>
    <t>-0.3-0.5</t>
    <phoneticPr fontId="47" type="noConversion"/>
  </si>
  <si>
    <t>-1.7-1</t>
    <phoneticPr fontId="47" type="noConversion"/>
  </si>
  <si>
    <t>+0.3+0.3</t>
    <phoneticPr fontId="47" type="noConversion"/>
  </si>
  <si>
    <t>+0.5+0.5</t>
    <phoneticPr fontId="47" type="noConversion"/>
  </si>
  <si>
    <t>-3-2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</si>
</sst>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Times New Roman"/>
      <family val="1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40" fillId="0" borderId="0">
      <alignment vertical="center"/>
    </xf>
    <xf numFmtId="0" fontId="18" fillId="0" borderId="0" applyProtection="0">
      <alignment vertical="center"/>
    </xf>
    <xf numFmtId="0" fontId="43" fillId="0" borderId="0">
      <alignment vertical="center"/>
    </xf>
    <xf numFmtId="0" fontId="18" fillId="0" borderId="0">
      <alignment vertical="center"/>
    </xf>
    <xf numFmtId="0" fontId="18" fillId="0" borderId="0"/>
    <xf numFmtId="0" fontId="40" fillId="0" borderId="0">
      <alignment vertical="center"/>
    </xf>
    <xf numFmtId="0" fontId="41" fillId="0" borderId="0">
      <alignment horizontal="center" vertical="center"/>
    </xf>
    <xf numFmtId="0" fontId="42" fillId="0" borderId="0">
      <alignment horizontal="center" vertical="center"/>
    </xf>
    <xf numFmtId="0" fontId="42" fillId="0" borderId="0">
      <alignment horizontal="center" vertical="top"/>
    </xf>
    <xf numFmtId="0" fontId="43" fillId="0" borderId="0">
      <alignment vertical="center"/>
    </xf>
    <xf numFmtId="0" fontId="18" fillId="0" borderId="0">
      <alignment vertical="center"/>
    </xf>
  </cellStyleXfs>
  <cellXfs count="4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2" fillId="3" borderId="2" xfId="8" applyFont="1" applyFill="1" applyBorder="1" applyAlignment="1">
      <alignment horizontal="center" vertical="center" wrapText="1"/>
    </xf>
    <xf numFmtId="0" fontId="12" fillId="3" borderId="2" xfId="9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3" fillId="4" borderId="0" xfId="5" applyFont="1" applyFill="1"/>
    <xf numFmtId="0" fontId="14" fillId="4" borderId="11" xfId="4" applyFont="1" applyFill="1" applyBorder="1" applyAlignment="1">
      <alignment horizontal="left" vertical="center"/>
    </xf>
    <xf numFmtId="0" fontId="14" fillId="4" borderId="12" xfId="4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/>
    </xf>
    <xf numFmtId="176" fontId="16" fillId="4" borderId="2" xfId="1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horizontal="center"/>
    </xf>
    <xf numFmtId="0" fontId="13" fillId="4" borderId="14" xfId="5" applyFont="1" applyFill="1" applyBorder="1" applyAlignment="1"/>
    <xf numFmtId="49" fontId="13" fillId="4" borderId="15" xfId="6" applyNumberFormat="1" applyFont="1" applyFill="1" applyBorder="1" applyAlignment="1">
      <alignment horizontal="center" vertical="center"/>
    </xf>
    <xf numFmtId="49" fontId="13" fillId="4" borderId="15" xfId="6" applyNumberFormat="1" applyFont="1" applyFill="1" applyBorder="1" applyAlignment="1">
      <alignment horizontal="right" vertical="center"/>
    </xf>
    <xf numFmtId="49" fontId="13" fillId="4" borderId="16" xfId="6" applyNumberFormat="1" applyFont="1" applyFill="1" applyBorder="1" applyAlignment="1">
      <alignment horizontal="center" vertical="center"/>
    </xf>
    <xf numFmtId="0" fontId="13" fillId="4" borderId="17" xfId="5" applyFont="1" applyFill="1" applyBorder="1" applyAlignment="1"/>
    <xf numFmtId="49" fontId="13" fillId="4" borderId="18" xfId="5" applyNumberFormat="1" applyFont="1" applyFill="1" applyBorder="1" applyAlignment="1">
      <alignment horizontal="center"/>
    </xf>
    <xf numFmtId="49" fontId="13" fillId="4" borderId="18" xfId="5" applyNumberFormat="1" applyFont="1" applyFill="1" applyBorder="1" applyAlignment="1">
      <alignment horizontal="right"/>
    </xf>
    <xf numFmtId="49" fontId="13" fillId="4" borderId="18" xfId="5" applyNumberFormat="1" applyFont="1" applyFill="1" applyBorder="1" applyAlignment="1">
      <alignment horizontal="right" vertical="center"/>
    </xf>
    <xf numFmtId="49" fontId="13" fillId="4" borderId="19" xfId="5" applyNumberFormat="1" applyFont="1" applyFill="1" applyBorder="1" applyAlignment="1">
      <alignment horizontal="center"/>
    </xf>
    <xf numFmtId="0" fontId="14" fillId="4" borderId="0" xfId="5" applyFont="1" applyFill="1"/>
    <xf numFmtId="0" fontId="0" fillId="4" borderId="0" xfId="6" applyFont="1" applyFill="1">
      <alignment vertical="center"/>
    </xf>
    <xf numFmtId="0" fontId="14" fillId="4" borderId="12" xfId="4" applyFont="1" applyFill="1" applyBorder="1" applyAlignment="1">
      <alignment horizontal="left" vertical="center"/>
    </xf>
    <xf numFmtId="0" fontId="13" fillId="4" borderId="2" xfId="5" applyFont="1" applyFill="1" applyBorder="1" applyAlignment="1" applyProtection="1">
      <alignment horizontal="center" vertical="center"/>
    </xf>
    <xf numFmtId="0" fontId="13" fillId="4" borderId="7" xfId="5" applyFont="1" applyFill="1" applyBorder="1" applyAlignment="1" applyProtection="1">
      <alignment horizontal="center" vertical="center"/>
    </xf>
    <xf numFmtId="0" fontId="14" fillId="4" borderId="2" xfId="6" applyFont="1" applyFill="1" applyBorder="1" applyAlignment="1">
      <alignment horizontal="center" vertical="center"/>
    </xf>
    <xf numFmtId="0" fontId="14" fillId="4" borderId="23" xfId="6" applyFont="1" applyFill="1" applyBorder="1" applyAlignment="1">
      <alignment horizontal="center" vertical="center"/>
    </xf>
    <xf numFmtId="49" fontId="14" fillId="4" borderId="2" xfId="6" applyNumberFormat="1" applyFont="1" applyFill="1" applyBorder="1" applyAlignment="1">
      <alignment horizontal="center" vertical="center"/>
    </xf>
    <xf numFmtId="49" fontId="14" fillId="4" borderId="24" xfId="6" applyNumberFormat="1" applyFont="1" applyFill="1" applyBorder="1" applyAlignment="1">
      <alignment horizontal="center" vertical="center"/>
    </xf>
    <xf numFmtId="49" fontId="13" fillId="4" borderId="2" xfId="6" applyNumberFormat="1" applyFont="1" applyFill="1" applyBorder="1" applyAlignment="1">
      <alignment horizontal="center" vertical="center"/>
    </xf>
    <xf numFmtId="49" fontId="13" fillId="4" borderId="25" xfId="6" applyNumberFormat="1" applyFont="1" applyFill="1" applyBorder="1" applyAlignment="1">
      <alignment horizontal="center" vertical="center"/>
    </xf>
    <xf numFmtId="49" fontId="13" fillId="4" borderId="26" xfId="6" applyNumberFormat="1" applyFont="1" applyFill="1" applyBorder="1" applyAlignment="1">
      <alignment horizontal="center" vertical="center"/>
    </xf>
    <xf numFmtId="49" fontId="14" fillId="4" borderId="26" xfId="6" applyNumberFormat="1" applyFont="1" applyFill="1" applyBorder="1" applyAlignment="1">
      <alignment horizontal="center" vertical="center"/>
    </xf>
    <xf numFmtId="49" fontId="13" fillId="4" borderId="27" xfId="5" applyNumberFormat="1" applyFont="1" applyFill="1" applyBorder="1" applyAlignment="1">
      <alignment horizontal="center"/>
    </xf>
    <xf numFmtId="49" fontId="13" fillId="4" borderId="28" xfId="5" applyNumberFormat="1" applyFont="1" applyFill="1" applyBorder="1" applyAlignment="1">
      <alignment horizontal="center"/>
    </xf>
    <xf numFmtId="49" fontId="13" fillId="4" borderId="28" xfId="6" applyNumberFormat="1" applyFont="1" applyFill="1" applyBorder="1" applyAlignment="1">
      <alignment horizontal="center" vertical="center"/>
    </xf>
    <xf numFmtId="49" fontId="13" fillId="4" borderId="29" xfId="5" applyNumberFormat="1" applyFont="1" applyFill="1" applyBorder="1" applyAlignment="1">
      <alignment horizontal="center"/>
    </xf>
    <xf numFmtId="14" fontId="14" fillId="4" borderId="0" xfId="5" applyNumberFormat="1" applyFont="1" applyFill="1"/>
    <xf numFmtId="0" fontId="18" fillId="0" borderId="0" xfId="4" applyFill="1" applyBorder="1" applyAlignment="1">
      <alignment horizontal="left" vertical="center"/>
    </xf>
    <xf numFmtId="0" fontId="18" fillId="0" borderId="0" xfId="4" applyFont="1" applyFill="1" applyAlignment="1">
      <alignment horizontal="left" vertical="center"/>
    </xf>
    <xf numFmtId="0" fontId="18" fillId="0" borderId="0" xfId="4" applyFill="1" applyAlignment="1">
      <alignment horizontal="left" vertical="center"/>
    </xf>
    <xf numFmtId="0" fontId="20" fillId="0" borderId="31" xfId="4" applyFont="1" applyFill="1" applyBorder="1" applyAlignment="1">
      <alignment horizontal="left" vertical="center"/>
    </xf>
    <xf numFmtId="0" fontId="20" fillId="0" borderId="32" xfId="4" applyFont="1" applyFill="1" applyBorder="1" applyAlignment="1">
      <alignment horizontal="center" vertical="center"/>
    </xf>
    <xf numFmtId="0" fontId="21" fillId="0" borderId="32" xfId="4" applyFont="1" applyFill="1" applyBorder="1" applyAlignment="1">
      <alignment vertical="center"/>
    </xf>
    <xf numFmtId="0" fontId="20" fillId="0" borderId="32" xfId="4" applyFont="1" applyFill="1" applyBorder="1" applyAlignment="1">
      <alignment vertical="center"/>
    </xf>
    <xf numFmtId="0" fontId="20" fillId="0" borderId="33" xfId="4" applyFont="1" applyFill="1" applyBorder="1" applyAlignment="1">
      <alignment vertical="center"/>
    </xf>
    <xf numFmtId="0" fontId="20" fillId="0" borderId="15" xfId="4" applyFont="1" applyFill="1" applyBorder="1" applyAlignment="1">
      <alignment vertical="center"/>
    </xf>
    <xf numFmtId="0" fontId="20" fillId="0" borderId="33" xfId="4" applyFont="1" applyFill="1" applyBorder="1" applyAlignment="1">
      <alignment horizontal="left" vertical="center"/>
    </xf>
    <xf numFmtId="0" fontId="16" fillId="0" borderId="15" xfId="4" applyFont="1" applyFill="1" applyBorder="1" applyAlignment="1">
      <alignment horizontal="right" vertical="center"/>
    </xf>
    <xf numFmtId="0" fontId="20" fillId="0" borderId="15" xfId="4" applyFont="1" applyFill="1" applyBorder="1" applyAlignment="1">
      <alignment horizontal="left" vertical="center"/>
    </xf>
    <xf numFmtId="0" fontId="20" fillId="0" borderId="34" xfId="4" applyFont="1" applyFill="1" applyBorder="1" applyAlignment="1">
      <alignment vertical="center"/>
    </xf>
    <xf numFmtId="0" fontId="20" fillId="0" borderId="35" xfId="4" applyFont="1" applyFill="1" applyBorder="1" applyAlignment="1">
      <alignment vertical="center"/>
    </xf>
    <xf numFmtId="0" fontId="21" fillId="0" borderId="35" xfId="4" applyFont="1" applyFill="1" applyBorder="1" applyAlignment="1">
      <alignment vertical="center"/>
    </xf>
    <xf numFmtId="0" fontId="21" fillId="0" borderId="35" xfId="4" applyFont="1" applyFill="1" applyBorder="1" applyAlignment="1">
      <alignment horizontal="left" vertical="center"/>
    </xf>
    <xf numFmtId="0" fontId="20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20" fillId="0" borderId="31" xfId="4" applyFont="1" applyFill="1" applyBorder="1" applyAlignment="1">
      <alignment vertical="center"/>
    </xf>
    <xf numFmtId="0" fontId="21" fillId="0" borderId="15" xfId="4" applyFont="1" applyFill="1" applyBorder="1" applyAlignment="1">
      <alignment horizontal="left" vertical="center"/>
    </xf>
    <xf numFmtId="0" fontId="21" fillId="0" borderId="15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20" fillId="0" borderId="32" xfId="4" applyFont="1" applyFill="1" applyBorder="1" applyAlignment="1">
      <alignment horizontal="left" vertical="center"/>
    </xf>
    <xf numFmtId="0" fontId="20" fillId="0" borderId="34" xfId="4" applyFont="1" applyFill="1" applyBorder="1" applyAlignment="1">
      <alignment horizontal="left" vertical="center"/>
    </xf>
    <xf numFmtId="58" fontId="21" fillId="0" borderId="35" xfId="4" applyNumberFormat="1" applyFont="1" applyFill="1" applyBorder="1" applyAlignment="1">
      <alignment vertical="center"/>
    </xf>
    <xf numFmtId="0" fontId="21" fillId="0" borderId="47" xfId="4" applyFont="1" applyFill="1" applyBorder="1" applyAlignment="1">
      <alignment horizontal="left" vertical="center"/>
    </xf>
    <xf numFmtId="0" fontId="21" fillId="0" borderId="48" xfId="4" applyFont="1" applyFill="1" applyBorder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15" fillId="0" borderId="53" xfId="4" applyFont="1" applyBorder="1" applyAlignment="1">
      <alignment horizontal="left" vertical="center"/>
    </xf>
    <xf numFmtId="0" fontId="15" fillId="0" borderId="31" xfId="4" applyFont="1" applyBorder="1" applyAlignment="1">
      <alignment horizontal="center" vertical="center"/>
    </xf>
    <xf numFmtId="0" fontId="15" fillId="0" borderId="32" xfId="4" applyFont="1" applyBorder="1" applyAlignment="1">
      <alignment horizontal="center" vertical="center"/>
    </xf>
    <xf numFmtId="0" fontId="15" fillId="0" borderId="33" xfId="4" applyFont="1" applyBorder="1" applyAlignment="1">
      <alignment horizontal="left" vertical="center"/>
    </xf>
    <xf numFmtId="0" fontId="16" fillId="0" borderId="15" xfId="4" applyFont="1" applyBorder="1" applyAlignment="1">
      <alignment horizontal="center" vertical="center"/>
    </xf>
    <xf numFmtId="0" fontId="15" fillId="0" borderId="15" xfId="4" applyFont="1" applyBorder="1" applyAlignment="1">
      <alignment horizontal="left" vertical="center"/>
    </xf>
    <xf numFmtId="0" fontId="15" fillId="0" borderId="33" xfId="4" applyFont="1" applyBorder="1" applyAlignment="1">
      <alignment vertical="center"/>
    </xf>
    <xf numFmtId="0" fontId="16" fillId="0" borderId="15" xfId="4" applyFont="1" applyBorder="1" applyAlignment="1">
      <alignment vertical="center"/>
    </xf>
    <xf numFmtId="0" fontId="16" fillId="0" borderId="47" xfId="4" applyFont="1" applyBorder="1" applyAlignment="1">
      <alignment vertical="center"/>
    </xf>
    <xf numFmtId="0" fontId="15" fillId="0" borderId="33" xfId="4" applyFont="1" applyBorder="1" applyAlignment="1">
      <alignment horizontal="center" vertical="center"/>
    </xf>
    <xf numFmtId="0" fontId="16" fillId="0" borderId="33" xfId="4" applyFont="1" applyBorder="1" applyAlignment="1">
      <alignment horizontal="left" vertical="center"/>
    </xf>
    <xf numFmtId="0" fontId="24" fillId="0" borderId="34" xfId="4" applyFont="1" applyBorder="1" applyAlignment="1">
      <alignment vertical="center"/>
    </xf>
    <xf numFmtId="0" fontId="15" fillId="0" borderId="31" xfId="4" applyFont="1" applyBorder="1" applyAlignment="1">
      <alignment vertical="center"/>
    </xf>
    <xf numFmtId="0" fontId="18" fillId="0" borderId="32" xfId="4" applyFont="1" applyBorder="1" applyAlignment="1">
      <alignment horizontal="left" vertical="center"/>
    </xf>
    <xf numFmtId="0" fontId="16" fillId="0" borderId="32" xfId="4" applyFont="1" applyBorder="1" applyAlignment="1">
      <alignment horizontal="left" vertical="center"/>
    </xf>
    <xf numFmtId="0" fontId="18" fillId="0" borderId="32" xfId="4" applyFont="1" applyBorder="1" applyAlignment="1">
      <alignment vertical="center"/>
    </xf>
    <xf numFmtId="0" fontId="15" fillId="0" borderId="32" xfId="4" applyFont="1" applyBorder="1" applyAlignment="1">
      <alignment vertical="center"/>
    </xf>
    <xf numFmtId="0" fontId="18" fillId="0" borderId="15" xfId="4" applyFont="1" applyBorder="1" applyAlignment="1">
      <alignment horizontal="left" vertical="center"/>
    </xf>
    <xf numFmtId="0" fontId="16" fillId="0" borderId="15" xfId="4" applyFont="1" applyBorder="1" applyAlignment="1">
      <alignment horizontal="left" vertical="center"/>
    </xf>
    <xf numFmtId="0" fontId="18" fillId="0" borderId="15" xfId="4" applyFont="1" applyBorder="1" applyAlignment="1">
      <alignment vertical="center"/>
    </xf>
    <xf numFmtId="0" fontId="15" fillId="0" borderId="15" xfId="4" applyFont="1" applyBorder="1" applyAlignment="1">
      <alignment vertical="center"/>
    </xf>
    <xf numFmtId="0" fontId="16" fillId="0" borderId="35" xfId="4" applyFont="1" applyBorder="1" applyAlignment="1">
      <alignment horizontal="left" vertical="center"/>
    </xf>
    <xf numFmtId="0" fontId="15" fillId="0" borderId="15" xfId="4" applyFont="1" applyBorder="1" applyAlignment="1">
      <alignment horizontal="center" vertical="center"/>
    </xf>
    <xf numFmtId="0" fontId="22" fillId="0" borderId="54" xfId="4" applyFont="1" applyBorder="1" applyAlignment="1">
      <alignment vertical="center"/>
    </xf>
    <xf numFmtId="0" fontId="22" fillId="0" borderId="55" xfId="4" applyFont="1" applyBorder="1" applyAlignment="1">
      <alignment vertical="center"/>
    </xf>
    <xf numFmtId="0" fontId="16" fillId="0" borderId="55" xfId="4" applyFont="1" applyBorder="1" applyAlignment="1">
      <alignment vertical="center"/>
    </xf>
    <xf numFmtId="58" fontId="18" fillId="0" borderId="55" xfId="4" applyNumberFormat="1" applyFont="1" applyBorder="1" applyAlignment="1">
      <alignment vertical="center"/>
    </xf>
    <xf numFmtId="0" fontId="16" fillId="0" borderId="47" xfId="4" applyFont="1" applyBorder="1" applyAlignment="1">
      <alignment horizontal="left" vertical="center"/>
    </xf>
    <xf numFmtId="0" fontId="16" fillId="0" borderId="46" xfId="4" applyFont="1" applyBorder="1" applyAlignment="1">
      <alignment horizontal="left" vertical="center"/>
    </xf>
    <xf numFmtId="0" fontId="16" fillId="0" borderId="48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2" fillId="0" borderId="2" xfId="11" applyFont="1" applyFill="1" applyBorder="1" applyAlignment="1">
      <alignment horizontal="center" wrapText="1"/>
    </xf>
    <xf numFmtId="0" fontId="22" fillId="4" borderId="2" xfId="11" applyFont="1" applyFill="1" applyBorder="1" applyAlignment="1">
      <alignment horizontal="center" wrapText="1"/>
    </xf>
    <xf numFmtId="0" fontId="20" fillId="0" borderId="2" xfId="11" applyFont="1" applyFill="1" applyBorder="1" applyAlignment="1">
      <alignment horizontal="center" wrapText="1"/>
    </xf>
    <xf numFmtId="0" fontId="20" fillId="4" borderId="2" xfId="11" applyFont="1" applyFill="1" applyBorder="1" applyAlignment="1">
      <alignment horizontal="center" wrapText="1"/>
    </xf>
    <xf numFmtId="0" fontId="25" fillId="0" borderId="2" xfId="3" applyNumberFormat="1" applyFont="1" applyFill="1" applyBorder="1" applyAlignment="1">
      <alignment horizontal="left" vertical="center"/>
    </xf>
    <xf numFmtId="0" fontId="25" fillId="0" borderId="2" xfId="3" applyNumberFormat="1" applyFont="1" applyFill="1" applyBorder="1" applyAlignment="1">
      <alignment horizontal="center" vertical="center"/>
    </xf>
    <xf numFmtId="49" fontId="26" fillId="0" borderId="2" xfId="10" applyNumberFormat="1" applyFont="1" applyFill="1" applyBorder="1" applyAlignment="1">
      <alignment horizontal="center"/>
    </xf>
    <xf numFmtId="0" fontId="27" fillId="0" borderId="2" xfId="3" applyNumberFormat="1" applyFont="1" applyFill="1" applyBorder="1" applyAlignment="1">
      <alignment horizontal="left" vertical="center"/>
    </xf>
    <xf numFmtId="0" fontId="28" fillId="0" borderId="2" xfId="3" applyNumberFormat="1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18" fillId="0" borderId="0" xfId="4" applyFont="1" applyBorder="1" applyAlignment="1">
      <alignment horizontal="left" vertical="center"/>
    </xf>
    <xf numFmtId="0" fontId="15" fillId="0" borderId="57" xfId="4" applyFont="1" applyBorder="1" applyAlignment="1">
      <alignment vertical="center"/>
    </xf>
    <xf numFmtId="0" fontId="18" fillId="0" borderId="58" xfId="4" applyFont="1" applyBorder="1" applyAlignment="1">
      <alignment horizontal="left" vertical="center"/>
    </xf>
    <xf numFmtId="0" fontId="16" fillId="0" borderId="58" xfId="4" applyFont="1" applyBorder="1" applyAlignment="1">
      <alignment horizontal="left" vertical="center"/>
    </xf>
    <xf numFmtId="0" fontId="18" fillId="0" borderId="58" xfId="4" applyFont="1" applyBorder="1" applyAlignment="1">
      <alignment vertical="center"/>
    </xf>
    <xf numFmtId="0" fontId="15" fillId="0" borderId="58" xfId="4" applyFont="1" applyBorder="1" applyAlignment="1">
      <alignment vertical="center"/>
    </xf>
    <xf numFmtId="0" fontId="15" fillId="0" borderId="57" xfId="4" applyFont="1" applyBorder="1" applyAlignment="1">
      <alignment horizontal="center" vertical="center"/>
    </xf>
    <xf numFmtId="0" fontId="16" fillId="0" borderId="58" xfId="4" applyFont="1" applyBorder="1" applyAlignment="1">
      <alignment horizontal="center" vertical="center"/>
    </xf>
    <xf numFmtId="0" fontId="15" fillId="0" borderId="58" xfId="4" applyFont="1" applyBorder="1" applyAlignment="1">
      <alignment horizontal="center" vertical="center"/>
    </xf>
    <xf numFmtId="0" fontId="18" fillId="0" borderId="58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9" fontId="16" fillId="0" borderId="15" xfId="4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/>
    </xf>
    <xf numFmtId="0" fontId="22" fillId="0" borderId="52" xfId="4" applyFont="1" applyBorder="1" applyAlignment="1">
      <alignment vertical="center"/>
    </xf>
    <xf numFmtId="0" fontId="22" fillId="0" borderId="53" xfId="4" applyFont="1" applyBorder="1" applyAlignment="1">
      <alignment vertical="center"/>
    </xf>
    <xf numFmtId="0" fontId="16" fillId="0" borderId="68" xfId="4" applyFont="1" applyBorder="1" applyAlignment="1">
      <alignment vertical="center"/>
    </xf>
    <xf numFmtId="0" fontId="22" fillId="0" borderId="68" xfId="4" applyFont="1" applyBorder="1" applyAlignment="1">
      <alignment vertical="center"/>
    </xf>
    <xf numFmtId="58" fontId="18" fillId="0" borderId="53" xfId="4" applyNumberFormat="1" applyFont="1" applyBorder="1" applyAlignment="1">
      <alignment vertical="center"/>
    </xf>
    <xf numFmtId="0" fontId="18" fillId="0" borderId="68" xfId="4" applyFont="1" applyBorder="1" applyAlignment="1">
      <alignment vertical="center"/>
    </xf>
    <xf numFmtId="0" fontId="16" fillId="0" borderId="62" xfId="4" applyFont="1" applyBorder="1" applyAlignment="1">
      <alignment horizontal="left" vertical="center"/>
    </xf>
    <xf numFmtId="0" fontId="15" fillId="0" borderId="0" xfId="4" applyFont="1" applyBorder="1" applyAlignment="1">
      <alignment vertical="center"/>
    </xf>
    <xf numFmtId="0" fontId="34" fillId="0" borderId="47" xfId="4" applyFont="1" applyBorder="1" applyAlignment="1">
      <alignment horizontal="left" vertical="center" wrapText="1"/>
    </xf>
    <xf numFmtId="0" fontId="34" fillId="0" borderId="47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36" fillId="0" borderId="74" xfId="0" applyFont="1" applyBorder="1"/>
    <xf numFmtId="0" fontId="36" fillId="0" borderId="2" xfId="0" applyFont="1" applyBorder="1"/>
    <xf numFmtId="0" fontId="36" fillId="6" borderId="2" xfId="0" applyFont="1" applyFill="1" applyBorder="1"/>
    <xf numFmtId="0" fontId="0" fillId="0" borderId="74" xfId="0" applyBorder="1"/>
    <xf numFmtId="0" fontId="0" fillId="6" borderId="2" xfId="0" applyFill="1" applyBorder="1"/>
    <xf numFmtId="0" fontId="0" fillId="0" borderId="75" xfId="0" applyBorder="1"/>
    <xf numFmtId="0" fontId="0" fillId="0" borderId="76" xfId="0" applyBorder="1"/>
    <xf numFmtId="0" fontId="0" fillId="6" borderId="76" xfId="0" applyFill="1" applyBorder="1"/>
    <xf numFmtId="0" fontId="0" fillId="7" borderId="0" xfId="0" applyFill="1"/>
    <xf numFmtId="0" fontId="3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7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8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12" fillId="3" borderId="2" xfId="8" quotePrefix="1" applyFont="1" applyFill="1" applyBorder="1" applyAlignment="1">
      <alignment horizontal="center" vertical="center" wrapText="1"/>
    </xf>
    <xf numFmtId="0" fontId="48" fillId="4" borderId="2" xfId="5" applyFont="1" applyFill="1" applyBorder="1" applyAlignment="1" applyProtection="1">
      <alignment horizontal="center" vertical="center"/>
    </xf>
    <xf numFmtId="0" fontId="49" fillId="4" borderId="2" xfId="6" applyFont="1" applyFill="1" applyBorder="1" applyAlignment="1">
      <alignment horizontal="center" vertical="center"/>
    </xf>
    <xf numFmtId="49" fontId="49" fillId="4" borderId="2" xfId="6" applyNumberFormat="1" applyFont="1" applyFill="1" applyBorder="1" applyAlignment="1">
      <alignment horizontal="center" vertical="center"/>
    </xf>
    <xf numFmtId="49" fontId="48" fillId="4" borderId="2" xfId="6" applyNumberFormat="1" applyFont="1" applyFill="1" applyBorder="1" applyAlignment="1">
      <alignment horizontal="center" vertical="center"/>
    </xf>
    <xf numFmtId="49" fontId="48" fillId="5" borderId="2" xfId="6" applyNumberFormat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2" xfId="3" applyNumberFormat="1" applyFont="1" applyFill="1" applyBorder="1" applyAlignment="1">
      <alignment horizontal="center" vertical="center"/>
    </xf>
    <xf numFmtId="0" fontId="20" fillId="9" borderId="2" xfId="11" applyFont="1" applyFill="1" applyBorder="1" applyAlignment="1">
      <alignment horizontal="center" wrapText="1"/>
    </xf>
    <xf numFmtId="0" fontId="25" fillId="9" borderId="2" xfId="3" applyNumberFormat="1" applyFont="1" applyFill="1" applyBorder="1" applyAlignment="1">
      <alignment horizontal="center" vertical="center"/>
    </xf>
    <xf numFmtId="0" fontId="28" fillId="9" borderId="2" xfId="3" applyNumberFormat="1" applyFont="1" applyFill="1" applyBorder="1" applyAlignment="1">
      <alignment horizontal="center" vertical="center"/>
    </xf>
    <xf numFmtId="0" fontId="46" fillId="4" borderId="0" xfId="6" applyFont="1" applyFill="1">
      <alignment vertical="center"/>
    </xf>
    <xf numFmtId="0" fontId="35" fillId="0" borderId="72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22" fillId="0" borderId="41" xfId="4" applyFont="1" applyFill="1" applyBorder="1" applyAlignment="1">
      <alignment horizontal="left" vertical="center"/>
    </xf>
    <xf numFmtId="0" fontId="16" fillId="0" borderId="63" xfId="4" applyFont="1" applyFill="1" applyBorder="1" applyAlignment="1">
      <alignment horizontal="left" vertical="center"/>
    </xf>
    <xf numFmtId="0" fontId="16" fillId="0" borderId="41" xfId="4" applyFont="1" applyFill="1" applyBorder="1" applyAlignment="1">
      <alignment horizontal="left" vertical="center"/>
    </xf>
    <xf numFmtId="0" fontId="16" fillId="0" borderId="69" xfId="4" applyFont="1" applyFill="1" applyBorder="1" applyAlignment="1">
      <alignment horizontal="left" vertical="center"/>
    </xf>
    <xf numFmtId="0" fontId="33" fillId="0" borderId="55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2" fillId="0" borderId="71" xfId="4" applyFont="1" applyBorder="1" applyAlignment="1">
      <alignment horizontal="center" vertical="center"/>
    </xf>
    <xf numFmtId="0" fontId="16" fillId="0" borderId="68" xfId="4" applyFont="1" applyBorder="1" applyAlignment="1">
      <alignment horizontal="center" vertical="center"/>
    </xf>
    <xf numFmtId="0" fontId="16" fillId="0" borderId="69" xfId="4" applyFont="1" applyBorder="1" applyAlignment="1">
      <alignment horizontal="center" vertical="center"/>
    </xf>
    <xf numFmtId="0" fontId="16" fillId="0" borderId="66" xfId="4" applyFont="1" applyFill="1" applyBorder="1" applyAlignment="1">
      <alignment horizontal="left"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70" xfId="4" applyFont="1" applyFill="1" applyBorder="1" applyAlignment="1">
      <alignment horizontal="left" vertical="center"/>
    </xf>
    <xf numFmtId="0" fontId="16" fillId="0" borderId="40" xfId="4" applyFont="1" applyFill="1" applyBorder="1" applyAlignment="1">
      <alignment horizontal="left" vertical="center"/>
    </xf>
    <xf numFmtId="0" fontId="16" fillId="0" borderId="39" xfId="4" applyFont="1" applyFill="1" applyBorder="1" applyAlignment="1">
      <alignment horizontal="left" vertical="center"/>
    </xf>
    <xf numFmtId="0" fontId="16" fillId="0" borderId="50" xfId="4" applyFont="1" applyFill="1" applyBorder="1" applyAlignment="1">
      <alignment horizontal="left" vertical="center"/>
    </xf>
    <xf numFmtId="0" fontId="15" fillId="0" borderId="43" xfId="4" applyFont="1" applyFill="1" applyBorder="1" applyAlignment="1">
      <alignment horizontal="left" vertical="center"/>
    </xf>
    <xf numFmtId="0" fontId="15" fillId="0" borderId="44" xfId="4" applyFont="1" applyFill="1" applyBorder="1" applyAlignment="1">
      <alignment horizontal="left" vertical="center"/>
    </xf>
    <xf numFmtId="0" fontId="15" fillId="0" borderId="51" xfId="4" applyFont="1" applyFill="1" applyBorder="1" applyAlignment="1">
      <alignment horizontal="left" vertical="center"/>
    </xf>
    <xf numFmtId="0" fontId="22" fillId="0" borderId="56" xfId="4" applyFont="1" applyBorder="1" applyAlignment="1">
      <alignment horizontal="left" vertical="center"/>
    </xf>
    <xf numFmtId="0" fontId="22" fillId="0" borderId="55" xfId="4" applyFont="1" applyBorder="1" applyAlignment="1">
      <alignment horizontal="left" vertical="center"/>
    </xf>
    <xf numFmtId="0" fontId="22" fillId="0" borderId="61" xfId="4" applyFont="1" applyBorder="1" applyAlignment="1">
      <alignment horizontal="left" vertical="center"/>
    </xf>
    <xf numFmtId="0" fontId="15" fillId="0" borderId="34" xfId="4" applyFont="1" applyBorder="1" applyAlignment="1">
      <alignment horizontal="left" vertical="center"/>
    </xf>
    <xf numFmtId="0" fontId="15" fillId="0" borderId="35" xfId="4" applyFont="1" applyBorder="1" applyAlignment="1">
      <alignment horizontal="left" vertical="center"/>
    </xf>
    <xf numFmtId="0" fontId="15" fillId="0" borderId="48" xfId="4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0" fillId="0" borderId="57" xfId="4" applyFont="1" applyFill="1" applyBorder="1" applyAlignment="1">
      <alignment horizontal="left" vertical="center"/>
    </xf>
    <xf numFmtId="0" fontId="20" fillId="0" borderId="58" xfId="4" applyFont="1" applyFill="1" applyBorder="1" applyAlignment="1">
      <alignment horizontal="left" vertical="center"/>
    </xf>
    <xf numFmtId="0" fontId="20" fillId="0" borderId="62" xfId="4" applyFont="1" applyFill="1" applyBorder="1" applyAlignment="1">
      <alignment horizontal="left" vertical="center"/>
    </xf>
    <xf numFmtId="0" fontId="20" fillId="0" borderId="33" xfId="4" applyFont="1" applyFill="1" applyBorder="1" applyAlignment="1">
      <alignment horizontal="left" vertical="center"/>
    </xf>
    <xf numFmtId="0" fontId="20" fillId="0" borderId="15" xfId="4" applyFont="1" applyFill="1" applyBorder="1" applyAlignment="1">
      <alignment horizontal="left" vertical="center"/>
    </xf>
    <xf numFmtId="0" fontId="20" fillId="0" borderId="65" xfId="4" applyFont="1" applyFill="1" applyBorder="1" applyAlignment="1">
      <alignment horizontal="left" vertical="center"/>
    </xf>
    <xf numFmtId="0" fontId="20" fillId="0" borderId="44" xfId="4" applyFont="1" applyFill="1" applyBorder="1" applyAlignment="1">
      <alignment horizontal="left" vertical="center"/>
    </xf>
    <xf numFmtId="0" fontId="20" fillId="0" borderId="51" xfId="4" applyFont="1" applyFill="1" applyBorder="1" applyAlignment="1">
      <alignment horizontal="left" vertical="center"/>
    </xf>
    <xf numFmtId="0" fontId="15" fillId="0" borderId="57" xfId="4" applyFont="1" applyBorder="1" applyAlignment="1">
      <alignment horizontal="left" vertical="center"/>
    </xf>
    <xf numFmtId="0" fontId="15" fillId="0" borderId="58" xfId="4" applyFont="1" applyBorder="1" applyAlignment="1">
      <alignment horizontal="left" vertical="center"/>
    </xf>
    <xf numFmtId="0" fontId="15" fillId="0" borderId="62" xfId="4" applyFont="1" applyBorder="1" applyAlignment="1">
      <alignment horizontal="left" vertical="center"/>
    </xf>
    <xf numFmtId="9" fontId="16" fillId="0" borderId="42" xfId="4" applyNumberFormat="1" applyFont="1" applyBorder="1" applyAlignment="1">
      <alignment horizontal="left" vertical="center"/>
    </xf>
    <xf numFmtId="9" fontId="16" fillId="0" borderId="37" xfId="4" applyNumberFormat="1" applyFont="1" applyBorder="1" applyAlignment="1">
      <alignment horizontal="left" vertical="center"/>
    </xf>
    <xf numFmtId="9" fontId="16" fillId="0" borderId="49" xfId="4" applyNumberFormat="1" applyFont="1" applyBorder="1" applyAlignment="1">
      <alignment horizontal="left" vertical="center"/>
    </xf>
    <xf numFmtId="9" fontId="16" fillId="0" borderId="43" xfId="4" applyNumberFormat="1" applyFont="1" applyBorder="1" applyAlignment="1">
      <alignment horizontal="left" vertical="center"/>
    </xf>
    <xf numFmtId="9" fontId="16" fillId="0" borderId="44" xfId="4" applyNumberFormat="1" applyFont="1" applyBorder="1" applyAlignment="1">
      <alignment horizontal="left" vertical="center"/>
    </xf>
    <xf numFmtId="9" fontId="16" fillId="0" borderId="51" xfId="4" applyNumberFormat="1" applyFont="1" applyBorder="1" applyAlignment="1">
      <alignment horizontal="left" vertical="center"/>
    </xf>
    <xf numFmtId="0" fontId="15" fillId="0" borderId="63" xfId="4" applyFont="1" applyBorder="1" applyAlignment="1">
      <alignment horizontal="left" vertical="center"/>
    </xf>
    <xf numFmtId="0" fontId="15" fillId="0" borderId="41" xfId="4" applyFont="1" applyBorder="1" applyAlignment="1">
      <alignment horizontal="left" vertical="center"/>
    </xf>
    <xf numFmtId="0" fontId="15" fillId="0" borderId="69" xfId="4" applyFont="1" applyBorder="1" applyAlignment="1">
      <alignment horizontal="left" vertical="center"/>
    </xf>
    <xf numFmtId="0" fontId="15" fillId="0" borderId="43" xfId="4" applyFont="1" applyBorder="1" applyAlignment="1">
      <alignment horizontal="left" vertical="center" wrapText="1"/>
    </xf>
    <xf numFmtId="0" fontId="15" fillId="0" borderId="44" xfId="4" applyFont="1" applyBorder="1" applyAlignment="1">
      <alignment horizontal="left" vertical="center" wrapText="1"/>
    </xf>
    <xf numFmtId="0" fontId="15" fillId="0" borderId="51" xfId="4" applyFont="1" applyBorder="1" applyAlignment="1">
      <alignment horizontal="left" vertical="center" wrapText="1"/>
    </xf>
    <xf numFmtId="0" fontId="16" fillId="0" borderId="38" xfId="4" applyFont="1" applyBorder="1" applyAlignment="1">
      <alignment horizontal="left" vertical="center"/>
    </xf>
    <xf numFmtId="0" fontId="16" fillId="0" borderId="50" xfId="4" applyFont="1" applyBorder="1" applyAlignment="1">
      <alignment horizontal="left" vertical="center"/>
    </xf>
    <xf numFmtId="14" fontId="16" fillId="0" borderId="15" xfId="4" applyNumberFormat="1" applyFont="1" applyBorder="1" applyAlignment="1">
      <alignment horizontal="center" vertical="center"/>
    </xf>
    <xf numFmtId="14" fontId="16" fillId="0" borderId="47" xfId="4" applyNumberFormat="1" applyFont="1" applyBorder="1" applyAlignment="1">
      <alignment horizontal="center" vertical="center"/>
    </xf>
    <xf numFmtId="0" fontId="15" fillId="0" borderId="33" xfId="4" applyFont="1" applyBorder="1" applyAlignment="1">
      <alignment horizontal="left" vertical="center"/>
    </xf>
    <xf numFmtId="0" fontId="15" fillId="0" borderId="15" xfId="4" applyFont="1" applyBorder="1" applyAlignment="1">
      <alignment horizontal="left" vertical="center"/>
    </xf>
    <xf numFmtId="0" fontId="16" fillId="0" borderId="35" xfId="4" applyFont="1" applyBorder="1" applyAlignment="1">
      <alignment horizontal="center" vertical="center"/>
    </xf>
    <xf numFmtId="0" fontId="16" fillId="0" borderId="48" xfId="4" applyFont="1" applyBorder="1" applyAlignment="1">
      <alignment horizontal="center" vertical="center"/>
    </xf>
    <xf numFmtId="14" fontId="16" fillId="0" borderId="35" xfId="4" applyNumberFormat="1" applyFont="1" applyBorder="1" applyAlignment="1">
      <alignment horizontal="center" vertical="center"/>
    </xf>
    <xf numFmtId="14" fontId="16" fillId="0" borderId="48" xfId="4" applyNumberFormat="1" applyFont="1" applyBorder="1" applyAlignment="1">
      <alignment horizontal="center" vertical="center"/>
    </xf>
    <xf numFmtId="0" fontId="16" fillId="0" borderId="15" xfId="4" applyFont="1" applyBorder="1" applyAlignment="1">
      <alignment horizontal="left" vertical="center"/>
    </xf>
    <xf numFmtId="0" fontId="16" fillId="0" borderId="47" xfId="4" applyFont="1" applyBorder="1" applyAlignment="1">
      <alignment horizontal="left" vertical="center"/>
    </xf>
    <xf numFmtId="0" fontId="15" fillId="0" borderId="31" xfId="4" applyFont="1" applyBorder="1" applyAlignment="1">
      <alignment horizontal="center" vertical="center"/>
    </xf>
    <xf numFmtId="0" fontId="15" fillId="0" borderId="32" xfId="4" applyFont="1" applyBorder="1" applyAlignment="1">
      <alignment horizontal="center" vertical="center"/>
    </xf>
    <xf numFmtId="0" fontId="15" fillId="0" borderId="46" xfId="4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9" fillId="0" borderId="30" xfId="4" applyFont="1" applyBorder="1" applyAlignment="1">
      <alignment horizontal="center" vertical="top"/>
    </xf>
    <xf numFmtId="0" fontId="16" fillId="0" borderId="53" xfId="4" applyFont="1" applyBorder="1" applyAlignment="1">
      <alignment horizontal="center" vertical="center"/>
    </xf>
    <xf numFmtId="0" fontId="22" fillId="0" borderId="53" xfId="4" applyFont="1" applyBorder="1" applyAlignment="1">
      <alignment horizontal="center" vertical="center"/>
    </xf>
    <xf numFmtId="0" fontId="18" fillId="0" borderId="53" xfId="4" applyFont="1" applyBorder="1" applyAlignment="1">
      <alignment horizontal="center" vertical="center"/>
    </xf>
    <xf numFmtId="0" fontId="18" fillId="0" borderId="59" xfId="4" applyFont="1" applyBorder="1" applyAlignment="1">
      <alignment horizontal="center" vertical="center"/>
    </xf>
    <xf numFmtId="0" fontId="14" fillId="4" borderId="0" xfId="5" applyFont="1" applyFill="1" applyBorder="1" applyAlignment="1">
      <alignment horizontal="center"/>
    </xf>
    <xf numFmtId="0" fontId="13" fillId="4" borderId="0" xfId="5" applyFont="1" applyFill="1" applyBorder="1" applyAlignment="1">
      <alignment horizontal="center"/>
    </xf>
    <xf numFmtId="0" fontId="13" fillId="4" borderId="12" xfId="4" applyFont="1" applyFill="1" applyBorder="1" applyAlignment="1">
      <alignment horizontal="center" vertical="center"/>
    </xf>
    <xf numFmtId="0" fontId="13" fillId="4" borderId="21" xfId="4" applyFont="1" applyFill="1" applyBorder="1" applyAlignment="1">
      <alignment horizontal="center" vertical="center"/>
    </xf>
    <xf numFmtId="0" fontId="14" fillId="4" borderId="2" xfId="5" applyFont="1" applyFill="1" applyBorder="1" applyAlignment="1">
      <alignment horizontal="center" vertical="center"/>
    </xf>
    <xf numFmtId="0" fontId="14" fillId="4" borderId="2" xfId="5" applyFont="1" applyFill="1" applyBorder="1" applyAlignment="1" applyProtection="1">
      <alignment horizontal="center" vertical="center"/>
    </xf>
    <xf numFmtId="0" fontId="14" fillId="4" borderId="22" xfId="5" applyFont="1" applyFill="1" applyBorder="1" applyAlignment="1" applyProtection="1">
      <alignment horizontal="center" vertical="center"/>
    </xf>
    <xf numFmtId="0" fontId="14" fillId="4" borderId="13" xfId="5" applyFont="1" applyFill="1" applyBorder="1" applyAlignment="1" applyProtection="1">
      <alignment horizontal="center" vertical="center"/>
    </xf>
    <xf numFmtId="0" fontId="13" fillId="4" borderId="12" xfId="5" applyFont="1" applyFill="1" applyBorder="1" applyAlignment="1">
      <alignment horizontal="center"/>
    </xf>
    <xf numFmtId="0" fontId="13" fillId="4" borderId="2" xfId="5" applyFont="1" applyFill="1" applyBorder="1" applyAlignment="1">
      <alignment horizontal="center"/>
    </xf>
    <xf numFmtId="0" fontId="22" fillId="0" borderId="56" xfId="4" applyFont="1" applyFill="1" applyBorder="1" applyAlignment="1">
      <alignment horizontal="left" vertical="center"/>
    </xf>
    <xf numFmtId="0" fontId="22" fillId="0" borderId="55" xfId="4" applyFont="1" applyFill="1" applyBorder="1" applyAlignment="1">
      <alignment horizontal="left" vertical="center"/>
    </xf>
    <xf numFmtId="0" fontId="22" fillId="0" borderId="61" xfId="4" applyFont="1" applyFill="1" applyBorder="1" applyAlignment="1">
      <alignment horizontal="left" vertical="center"/>
    </xf>
    <xf numFmtId="0" fontId="22" fillId="0" borderId="57" xfId="4" applyFont="1" applyFill="1" applyBorder="1" applyAlignment="1">
      <alignment horizontal="center" vertical="center"/>
    </xf>
    <xf numFmtId="0" fontId="22" fillId="0" borderId="58" xfId="4" applyFont="1" applyFill="1" applyBorder="1" applyAlignment="1">
      <alignment horizontal="center" vertical="center"/>
    </xf>
    <xf numFmtId="0" fontId="22" fillId="0" borderId="62" xfId="4" applyFont="1" applyFill="1" applyBorder="1" applyAlignment="1">
      <alignment horizontal="center" vertical="center"/>
    </xf>
    <xf numFmtId="0" fontId="22" fillId="0" borderId="34" xfId="4" applyFont="1" applyFill="1" applyBorder="1" applyAlignment="1">
      <alignment horizontal="center" vertical="center"/>
    </xf>
    <xf numFmtId="0" fontId="22" fillId="0" borderId="35" xfId="4" applyFont="1" applyFill="1" applyBorder="1" applyAlignment="1">
      <alignment horizontal="center" vertical="center"/>
    </xf>
    <xf numFmtId="0" fontId="22" fillId="0" borderId="48" xfId="4" applyFont="1" applyFill="1" applyBorder="1" applyAlignment="1">
      <alignment horizontal="center" vertical="center"/>
    </xf>
    <xf numFmtId="0" fontId="16" fillId="0" borderId="55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18" fillId="0" borderId="55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22" fillId="0" borderId="0" xfId="4" applyFont="1" applyFill="1" applyBorder="1" applyAlignment="1">
      <alignment horizontal="left" vertical="center"/>
    </xf>
    <xf numFmtId="0" fontId="15" fillId="0" borderId="40" xfId="4" applyFont="1" applyBorder="1" applyAlignment="1">
      <alignment horizontal="left" vertical="center"/>
    </xf>
    <xf numFmtId="0" fontId="15" fillId="0" borderId="39" xfId="4" applyFont="1" applyBorder="1" applyAlignment="1">
      <alignment horizontal="left" vertical="center"/>
    </xf>
    <xf numFmtId="0" fontId="15" fillId="0" borderId="50" xfId="4" applyFont="1" applyBorder="1" applyAlignment="1">
      <alignment horizontal="left" vertical="center"/>
    </xf>
    <xf numFmtId="0" fontId="15" fillId="0" borderId="34" xfId="4" applyFont="1" applyBorder="1" applyAlignment="1">
      <alignment horizontal="center" vertical="center"/>
    </xf>
    <xf numFmtId="0" fontId="15" fillId="0" borderId="35" xfId="4" applyFont="1" applyBorder="1" applyAlignment="1">
      <alignment horizontal="center" vertical="center"/>
    </xf>
    <xf numFmtId="0" fontId="15" fillId="0" borderId="48" xfId="4" applyFont="1" applyBorder="1" applyAlignment="1">
      <alignment horizontal="center" vertical="center"/>
    </xf>
    <xf numFmtId="0" fontId="16" fillId="0" borderId="60" xfId="4" applyFont="1" applyBorder="1" applyAlignment="1">
      <alignment horizontal="center" vertical="center"/>
    </xf>
    <xf numFmtId="0" fontId="20" fillId="0" borderId="15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16" fillId="0" borderId="42" xfId="4" applyFont="1" applyFill="1" applyBorder="1" applyAlignment="1">
      <alignment horizontal="left" vertical="center"/>
    </xf>
    <xf numFmtId="0" fontId="16" fillId="0" borderId="37" xfId="4" applyFont="1" applyFill="1" applyBorder="1" applyAlignment="1">
      <alignment horizontal="left" vertical="center"/>
    </xf>
    <xf numFmtId="0" fontId="16" fillId="0" borderId="49" xfId="4" applyFont="1" applyFill="1" applyBorder="1" applyAlignment="1">
      <alignment horizontal="left" vertical="center"/>
    </xf>
    <xf numFmtId="0" fontId="20" fillId="0" borderId="15" xfId="4" applyFont="1" applyFill="1" applyBorder="1" applyAlignment="1">
      <alignment horizontal="center" vertical="center"/>
    </xf>
    <xf numFmtId="0" fontId="20" fillId="0" borderId="47" xfId="4" applyFont="1" applyFill="1" applyBorder="1" applyAlignment="1">
      <alignment horizontal="center" vertical="center"/>
    </xf>
    <xf numFmtId="0" fontId="15" fillId="0" borderId="33" xfId="4" applyFont="1" applyFill="1" applyBorder="1" applyAlignment="1">
      <alignment horizontal="left" vertical="center"/>
    </xf>
    <xf numFmtId="0" fontId="16" fillId="0" borderId="15" xfId="4" applyFont="1" applyFill="1" applyBorder="1" applyAlignment="1">
      <alignment horizontal="left" vertical="center"/>
    </xf>
    <xf numFmtId="0" fontId="16" fillId="0" borderId="47" xfId="4" applyFont="1" applyFill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16" fillId="0" borderId="34" xfId="4" applyFont="1" applyBorder="1" applyAlignment="1">
      <alignment horizontal="left" vertical="center"/>
    </xf>
    <xf numFmtId="0" fontId="16" fillId="0" borderId="35" xfId="4" applyFont="1" applyBorder="1" applyAlignment="1">
      <alignment horizontal="left" vertical="center"/>
    </xf>
    <xf numFmtId="0" fontId="16" fillId="0" borderId="48" xfId="4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31" xfId="4" applyFont="1" applyFill="1" applyBorder="1" applyAlignment="1">
      <alignment horizontal="left" vertical="center"/>
    </xf>
    <xf numFmtId="0" fontId="20" fillId="0" borderId="32" xfId="4" applyFont="1" applyFill="1" applyBorder="1" applyAlignment="1">
      <alignment horizontal="left" vertical="center"/>
    </xf>
    <xf numFmtId="0" fontId="20" fillId="0" borderId="46" xfId="4" applyFont="1" applyFill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39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16" fillId="0" borderId="15" xfId="4" applyFont="1" applyBorder="1" applyAlignment="1">
      <alignment horizontal="center" vertical="center"/>
    </xf>
    <xf numFmtId="0" fontId="16" fillId="0" borderId="47" xfId="4" applyFont="1" applyBorder="1" applyAlignment="1">
      <alignment horizontal="center" vertical="center"/>
    </xf>
    <xf numFmtId="0" fontId="16" fillId="0" borderId="33" xfId="4" applyFont="1" applyBorder="1" applyAlignment="1">
      <alignment horizontal="left" vertical="center"/>
    </xf>
    <xf numFmtId="0" fontId="21" fillId="0" borderId="15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15" fillId="0" borderId="47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top"/>
    </xf>
    <xf numFmtId="0" fontId="13" fillId="4" borderId="20" xfId="5" applyFont="1" applyFill="1" applyBorder="1" applyAlignment="1">
      <alignment horizontal="center"/>
    </xf>
    <xf numFmtId="0" fontId="20" fillId="0" borderId="47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center" vertical="center"/>
    </xf>
    <xf numFmtId="0" fontId="20" fillId="0" borderId="35" xfId="4" applyFont="1" applyFill="1" applyBorder="1" applyAlignment="1">
      <alignment horizontal="center" vertical="center"/>
    </xf>
    <xf numFmtId="0" fontId="21" fillId="0" borderId="48" xfId="4" applyFont="1" applyFill="1" applyBorder="1" applyAlignment="1">
      <alignment horizontal="center" vertical="center"/>
    </xf>
    <xf numFmtId="0" fontId="22" fillId="0" borderId="40" xfId="4" applyFont="1" applyFill="1" applyBorder="1" applyAlignment="1">
      <alignment horizontal="left" vertical="center"/>
    </xf>
    <xf numFmtId="0" fontId="21" fillId="0" borderId="39" xfId="4" applyFont="1" applyFill="1" applyBorder="1" applyAlignment="1">
      <alignment horizontal="left" vertical="center"/>
    </xf>
    <xf numFmtId="0" fontId="21" fillId="0" borderId="50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1" fillId="0" borderId="44" xfId="4" applyFont="1" applyFill="1" applyBorder="1" applyAlignment="1">
      <alignment horizontal="left" vertical="center"/>
    </xf>
    <xf numFmtId="0" fontId="21" fillId="0" borderId="51" xfId="4" applyFont="1" applyFill="1" applyBorder="1" applyAlignment="1">
      <alignment horizontal="left" vertical="center"/>
    </xf>
    <xf numFmtId="0" fontId="15" fillId="0" borderId="31" xfId="4" applyFont="1" applyFill="1" applyBorder="1" applyAlignment="1">
      <alignment horizontal="left" vertical="center"/>
    </xf>
    <xf numFmtId="0" fontId="15" fillId="0" borderId="32" xfId="4" applyFont="1" applyFill="1" applyBorder="1" applyAlignment="1">
      <alignment horizontal="left" vertical="center"/>
    </xf>
    <xf numFmtId="0" fontId="15" fillId="0" borderId="46" xfId="4" applyFont="1" applyFill="1" applyBorder="1" applyAlignment="1">
      <alignment horizontal="left" vertical="center"/>
    </xf>
    <xf numFmtId="0" fontId="20" fillId="0" borderId="38" xfId="4" applyFont="1" applyFill="1" applyBorder="1" applyAlignment="1">
      <alignment horizontal="left" vertical="center"/>
    </xf>
    <xf numFmtId="0" fontId="20" fillId="0" borderId="45" xfId="4" applyFont="1" applyFill="1" applyBorder="1" applyAlignment="1">
      <alignment horizontal="left" vertical="center"/>
    </xf>
    <xf numFmtId="0" fontId="18" fillId="0" borderId="40" xfId="4" applyFont="1" applyFill="1" applyBorder="1" applyAlignment="1">
      <alignment horizontal="left" vertical="center"/>
    </xf>
    <xf numFmtId="0" fontId="18" fillId="0" borderId="39" xfId="4" applyFont="1" applyFill="1" applyBorder="1" applyAlignment="1">
      <alignment horizontal="left" vertical="center"/>
    </xf>
    <xf numFmtId="0" fontId="18" fillId="0" borderId="50" xfId="4" applyFont="1" applyFill="1" applyBorder="1" applyAlignment="1">
      <alignment horizontal="left" vertical="center"/>
    </xf>
    <xf numFmtId="0" fontId="21" fillId="0" borderId="40" xfId="4" applyFont="1" applyFill="1" applyBorder="1" applyAlignment="1">
      <alignment horizontal="left" vertical="center"/>
    </xf>
    <xf numFmtId="0" fontId="18" fillId="0" borderId="35" xfId="4" applyFill="1" applyBorder="1" applyAlignment="1">
      <alignment horizontal="center" vertical="center"/>
    </xf>
    <xf numFmtId="0" fontId="18" fillId="0" borderId="48" xfId="4" applyFill="1" applyBorder="1" applyAlignment="1">
      <alignment horizontal="center" vertical="center"/>
    </xf>
    <xf numFmtId="0" fontId="20" fillId="0" borderId="41" xfId="4" applyFont="1" applyFill="1" applyBorder="1" applyAlignment="1">
      <alignment horizontal="center" vertical="center"/>
    </xf>
    <xf numFmtId="0" fontId="20" fillId="0" borderId="42" xfId="4" applyFont="1" applyFill="1" applyBorder="1" applyAlignment="1">
      <alignment horizontal="left" vertical="center"/>
    </xf>
    <xf numFmtId="0" fontId="20" fillId="0" borderId="37" xfId="4" applyFont="1" applyFill="1" applyBorder="1" applyAlignment="1">
      <alignment horizontal="left" vertical="center"/>
    </xf>
    <xf numFmtId="0" fontId="20" fillId="0" borderId="49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left" vertical="center" wrapText="1"/>
    </xf>
    <xf numFmtId="0" fontId="21" fillId="0" borderId="15" xfId="4" applyFont="1" applyFill="1" applyBorder="1" applyAlignment="1">
      <alignment horizontal="left" vertical="center" wrapText="1"/>
    </xf>
    <xf numFmtId="0" fontId="21" fillId="0" borderId="47" xfId="4" applyFont="1" applyFill="1" applyBorder="1" applyAlignment="1">
      <alignment horizontal="left" vertical="center" wrapText="1"/>
    </xf>
    <xf numFmtId="0" fontId="15" fillId="0" borderId="40" xfId="4" applyFont="1" applyFill="1" applyBorder="1" applyAlignment="1">
      <alignment horizontal="left" vertical="center"/>
    </xf>
    <xf numFmtId="0" fontId="15" fillId="0" borderId="39" xfId="4" applyFont="1" applyFill="1" applyBorder="1" applyAlignment="1">
      <alignment horizontal="left" vertical="center"/>
    </xf>
    <xf numFmtId="0" fontId="15" fillId="0" borderId="50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left" vertical="center"/>
    </xf>
    <xf numFmtId="0" fontId="21" fillId="0" borderId="15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20" fillId="0" borderId="36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center" vertical="center"/>
    </xf>
    <xf numFmtId="0" fontId="21" fillId="0" borderId="39" xfId="4" applyFont="1" applyFill="1" applyBorder="1" applyAlignment="1">
      <alignment horizontal="center" vertical="center"/>
    </xf>
    <xf numFmtId="0" fontId="21" fillId="0" borderId="50" xfId="4" applyFont="1" applyFill="1" applyBorder="1" applyAlignment="1">
      <alignment horizontal="center" vertical="center"/>
    </xf>
    <xf numFmtId="0" fontId="21" fillId="0" borderId="15" xfId="4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/>
    </xf>
    <xf numFmtId="0" fontId="16" fillId="0" borderId="35" xfId="4" applyFont="1" applyFill="1" applyBorder="1" applyAlignment="1">
      <alignment horizontal="right" vertical="center"/>
    </xf>
    <xf numFmtId="0" fontId="20" fillId="0" borderId="35" xfId="4" applyFont="1" applyFill="1" applyBorder="1" applyAlignment="1">
      <alignment horizontal="left" vertical="center"/>
    </xf>
    <xf numFmtId="0" fontId="19" fillId="0" borderId="30" xfId="4" applyFont="1" applyFill="1" applyBorder="1" applyAlignment="1">
      <alignment horizontal="center" vertical="top"/>
    </xf>
    <xf numFmtId="0" fontId="16" fillId="0" borderId="32" xfId="4" applyFont="1" applyFill="1" applyBorder="1" applyAlignment="1">
      <alignment horizontal="center" vertical="center"/>
    </xf>
    <xf numFmtId="0" fontId="21" fillId="0" borderId="32" xfId="4" applyFont="1" applyFill="1" applyBorder="1" applyAlignment="1">
      <alignment horizontal="center" vertical="center"/>
    </xf>
    <xf numFmtId="0" fontId="21" fillId="0" borderId="46" xfId="4" applyFont="1" applyFill="1" applyBorder="1" applyAlignment="1">
      <alignment horizontal="center" vertical="center"/>
    </xf>
    <xf numFmtId="58" fontId="21" fillId="0" borderId="15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5" fillId="4" borderId="2" xfId="3" applyNumberFormat="1" applyFont="1" applyFill="1" applyBorder="1" applyAlignment="1">
      <alignment horizontal="left" vertical="center"/>
    </xf>
    <xf numFmtId="49" fontId="26" fillId="4" borderId="2" xfId="10" applyNumberFormat="1" applyFont="1" applyFill="1" applyBorder="1" applyAlignment="1">
      <alignment horizontal="center"/>
    </xf>
    <xf numFmtId="0" fontId="27" fillId="4" borderId="2" xfId="3" applyNumberFormat="1" applyFont="1" applyFill="1" applyBorder="1" applyAlignment="1">
      <alignment horizontal="left" vertical="center"/>
    </xf>
    <xf numFmtId="0" fontId="28" fillId="4" borderId="2" xfId="3" applyNumberFormat="1" applyFont="1" applyFill="1" applyBorder="1" applyAlignment="1">
      <alignment horizontal="center" vertical="center"/>
    </xf>
  </cellXfs>
  <cellStyles count="12">
    <cellStyle name="S10" xfId="8" xr:uid="{00000000-0005-0000-0000-000038000000}"/>
    <cellStyle name="S11" xfId="9" xr:uid="{00000000-0005-0000-0000-000039000000}"/>
    <cellStyle name="S15" xfId="7" xr:uid="{00000000-0005-0000-0000-000037000000}"/>
    <cellStyle name="常规" xfId="0" builtinId="0"/>
    <cellStyle name="常规 10 10" xfId="10" xr:uid="{00000000-0005-0000-0000-00003A000000}"/>
    <cellStyle name="常规 2" xfId="4" xr:uid="{00000000-0005-0000-0000-000034000000}"/>
    <cellStyle name="常规 2 2 2" xfId="2" xr:uid="{00000000-0005-0000-0000-000024000000}"/>
    <cellStyle name="常规 2 2 3" xfId="3" xr:uid="{00000000-0005-0000-0000-000027000000}"/>
    <cellStyle name="常规 23" xfId="11" xr:uid="{00000000-0005-0000-0000-00003B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596900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596900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596900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596900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596900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685800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682625</xdr:colOff>
      <xdr:row>16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6172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682625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5448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682625</xdr:colOff>
      <xdr:row>16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6172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682625</xdr:colOff>
      <xdr:row>16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6172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5">
        <v>1</v>
      </c>
      <c r="B2" s="174" t="s">
        <v>1</v>
      </c>
    </row>
    <row r="3" spans="1:2">
      <c r="A3" s="5">
        <v>2</v>
      </c>
      <c r="B3" s="174" t="s">
        <v>2</v>
      </c>
    </row>
    <row r="4" spans="1:2">
      <c r="A4" s="5">
        <v>3</v>
      </c>
      <c r="B4" s="174" t="s">
        <v>3</v>
      </c>
    </row>
    <row r="5" spans="1:2">
      <c r="A5" s="5">
        <v>4</v>
      </c>
      <c r="B5" s="174" t="s">
        <v>4</v>
      </c>
    </row>
    <row r="6" spans="1:2">
      <c r="A6" s="5">
        <v>5</v>
      </c>
      <c r="B6" s="174" t="s">
        <v>5</v>
      </c>
    </row>
    <row r="7" spans="1:2">
      <c r="A7" s="5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 ht="18.95" customHeight="1">
      <c r="A9" s="172"/>
      <c r="B9" s="177" t="s">
        <v>8</v>
      </c>
    </row>
    <row r="10" spans="1:2" ht="15.95" customHeight="1">
      <c r="A10" s="5">
        <v>1</v>
      </c>
      <c r="B10" s="178" t="s">
        <v>9</v>
      </c>
    </row>
    <row r="11" spans="1:2">
      <c r="A11" s="5">
        <v>2</v>
      </c>
      <c r="B11" s="174" t="s">
        <v>10</v>
      </c>
    </row>
    <row r="12" spans="1:2">
      <c r="A12" s="5">
        <v>3</v>
      </c>
      <c r="B12" s="179" t="s">
        <v>11</v>
      </c>
    </row>
    <row r="13" spans="1:2">
      <c r="A13" s="5">
        <v>4</v>
      </c>
      <c r="B13" s="180" t="s">
        <v>12</v>
      </c>
    </row>
    <row r="14" spans="1:2">
      <c r="A14" s="5">
        <v>5</v>
      </c>
      <c r="B14" s="180" t="s">
        <v>13</v>
      </c>
    </row>
    <row r="15" spans="1:2">
      <c r="A15" s="5">
        <v>6</v>
      </c>
      <c r="B15" s="180" t="s">
        <v>14</v>
      </c>
    </row>
    <row r="16" spans="1:2">
      <c r="A16" s="5">
        <v>7</v>
      </c>
      <c r="B16" s="180" t="s">
        <v>15</v>
      </c>
    </row>
    <row r="17" spans="1:2">
      <c r="A17" s="5">
        <v>8</v>
      </c>
      <c r="B17" s="180" t="s">
        <v>16</v>
      </c>
    </row>
    <row r="18" spans="1:2">
      <c r="A18" s="5">
        <v>9</v>
      </c>
      <c r="B18" s="174" t="s">
        <v>17</v>
      </c>
    </row>
    <row r="19" spans="1:2">
      <c r="A19" s="5"/>
      <c r="B19" s="174"/>
    </row>
    <row r="20" spans="1:2" ht="20.25">
      <c r="A20" s="172"/>
      <c r="B20" s="173" t="s">
        <v>18</v>
      </c>
    </row>
    <row r="21" spans="1:2">
      <c r="A21" s="5">
        <v>1</v>
      </c>
      <c r="B21" s="181" t="s">
        <v>19</v>
      </c>
    </row>
    <row r="22" spans="1:2">
      <c r="A22" s="5">
        <v>2</v>
      </c>
      <c r="B22" s="174" t="s">
        <v>20</v>
      </c>
    </row>
    <row r="23" spans="1:2">
      <c r="A23" s="5">
        <v>3</v>
      </c>
      <c r="B23" s="174" t="s">
        <v>21</v>
      </c>
    </row>
    <row r="24" spans="1:2">
      <c r="A24" s="5">
        <v>4</v>
      </c>
      <c r="B24" s="174" t="s">
        <v>22</v>
      </c>
    </row>
    <row r="25" spans="1:2">
      <c r="A25" s="5">
        <v>5</v>
      </c>
      <c r="B25" s="180" t="s">
        <v>23</v>
      </c>
    </row>
    <row r="26" spans="1:2">
      <c r="A26" s="5">
        <v>6</v>
      </c>
      <c r="B26" s="180" t="s">
        <v>24</v>
      </c>
    </row>
    <row r="27" spans="1:2">
      <c r="A27" s="5">
        <v>7</v>
      </c>
      <c r="B27" s="174" t="s">
        <v>25</v>
      </c>
    </row>
    <row r="28" spans="1:2">
      <c r="A28" s="5"/>
      <c r="B28" s="174"/>
    </row>
    <row r="29" spans="1:2" ht="20.25">
      <c r="A29" s="172"/>
      <c r="B29" s="173" t="s">
        <v>26</v>
      </c>
    </row>
    <row r="30" spans="1:2">
      <c r="A30" s="5">
        <v>1</v>
      </c>
      <c r="B30" s="181" t="s">
        <v>27</v>
      </c>
    </row>
    <row r="31" spans="1:2">
      <c r="A31" s="5">
        <v>2</v>
      </c>
      <c r="B31" s="174" t="s">
        <v>28</v>
      </c>
    </row>
    <row r="32" spans="1:2">
      <c r="A32" s="5">
        <v>3</v>
      </c>
      <c r="B32" s="174" t="s">
        <v>29</v>
      </c>
    </row>
    <row r="33" spans="1:2" ht="28.5">
      <c r="A33" s="5">
        <v>4</v>
      </c>
      <c r="B33" s="174" t="s">
        <v>30</v>
      </c>
    </row>
    <row r="34" spans="1:2">
      <c r="A34" s="5">
        <v>5</v>
      </c>
      <c r="B34" s="174" t="s">
        <v>31</v>
      </c>
    </row>
    <row r="35" spans="1:2">
      <c r="A35" s="5">
        <v>6</v>
      </c>
      <c r="B35" s="174" t="s">
        <v>32</v>
      </c>
    </row>
    <row r="36" spans="1:2">
      <c r="A36" s="5">
        <v>7</v>
      </c>
      <c r="B36" s="174" t="s">
        <v>33</v>
      </c>
    </row>
    <row r="37" spans="1:2">
      <c r="A37" s="5"/>
      <c r="B37" s="174"/>
    </row>
    <row r="39" spans="1:2">
      <c r="A39" s="182" t="s">
        <v>34</v>
      </c>
      <c r="B39" s="183"/>
    </row>
  </sheetData>
  <phoneticPr fontId="4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6" t="s">
        <v>271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3" s="1" customFormat="1" ht="16.5">
      <c r="A2" s="405" t="s">
        <v>242</v>
      </c>
      <c r="B2" s="406" t="s">
        <v>247</v>
      </c>
      <c r="C2" s="406" t="s">
        <v>243</v>
      </c>
      <c r="D2" s="406" t="s">
        <v>244</v>
      </c>
      <c r="E2" s="406" t="s">
        <v>245</v>
      </c>
      <c r="F2" s="406" t="s">
        <v>246</v>
      </c>
      <c r="G2" s="405" t="s">
        <v>272</v>
      </c>
      <c r="H2" s="405"/>
      <c r="I2" s="405" t="s">
        <v>273</v>
      </c>
      <c r="J2" s="405"/>
      <c r="K2" s="409" t="s">
        <v>274</v>
      </c>
      <c r="L2" s="411" t="s">
        <v>275</v>
      </c>
      <c r="M2" s="413" t="s">
        <v>276</v>
      </c>
    </row>
    <row r="3" spans="1:13" s="1" customFormat="1" ht="16.5">
      <c r="A3" s="405"/>
      <c r="B3" s="407"/>
      <c r="C3" s="407"/>
      <c r="D3" s="407"/>
      <c r="E3" s="407"/>
      <c r="F3" s="407"/>
      <c r="G3" s="3" t="s">
        <v>277</v>
      </c>
      <c r="H3" s="3" t="s">
        <v>278</v>
      </c>
      <c r="I3" s="3" t="s">
        <v>277</v>
      </c>
      <c r="J3" s="3" t="s">
        <v>278</v>
      </c>
      <c r="K3" s="410"/>
      <c r="L3" s="412"/>
      <c r="M3" s="414"/>
    </row>
    <row r="4" spans="1:13" ht="15.75">
      <c r="A4" s="5">
        <v>1</v>
      </c>
      <c r="B4" s="6" t="s">
        <v>261</v>
      </c>
      <c r="C4" s="11" t="s">
        <v>258</v>
      </c>
      <c r="D4" s="6" t="s">
        <v>259</v>
      </c>
      <c r="E4" s="12" t="s">
        <v>260</v>
      </c>
      <c r="F4" s="6" t="s">
        <v>63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/>
      <c r="M4" s="6" t="s">
        <v>262</v>
      </c>
    </row>
    <row r="5" spans="1:13" ht="15.75">
      <c r="A5" s="5">
        <v>2</v>
      </c>
      <c r="B5" s="6" t="s">
        <v>261</v>
      </c>
      <c r="C5" s="13" t="s">
        <v>263</v>
      </c>
      <c r="D5" s="6" t="s">
        <v>259</v>
      </c>
      <c r="E5" s="12" t="s">
        <v>264</v>
      </c>
      <c r="F5" s="6" t="s">
        <v>63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/>
      <c r="M5" s="6" t="s">
        <v>262</v>
      </c>
    </row>
    <row r="6" spans="1:13" ht="15.75">
      <c r="A6" s="5">
        <v>3</v>
      </c>
      <c r="B6" s="6" t="s">
        <v>261</v>
      </c>
      <c r="C6" s="13" t="s">
        <v>265</v>
      </c>
      <c r="D6" s="6" t="s">
        <v>266</v>
      </c>
      <c r="E6" s="12" t="s">
        <v>260</v>
      </c>
      <c r="F6" s="6" t="s">
        <v>63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262</v>
      </c>
    </row>
    <row r="7" spans="1:13" ht="15.75">
      <c r="A7" s="5">
        <v>4</v>
      </c>
      <c r="B7" s="6" t="s">
        <v>261</v>
      </c>
      <c r="C7" s="13" t="s">
        <v>267</v>
      </c>
      <c r="D7" s="6" t="s">
        <v>266</v>
      </c>
      <c r="E7" s="12" t="s">
        <v>264</v>
      </c>
      <c r="F7" s="6" t="s">
        <v>63</v>
      </c>
      <c r="G7" s="6">
        <v>0.4</v>
      </c>
      <c r="H7" s="6">
        <v>0.2</v>
      </c>
      <c r="I7" s="6">
        <v>0.4</v>
      </c>
      <c r="J7" s="6">
        <v>0.2</v>
      </c>
      <c r="K7" s="6">
        <v>1.2</v>
      </c>
      <c r="L7" s="6"/>
      <c r="M7" s="6" t="s">
        <v>262</v>
      </c>
    </row>
    <row r="8" spans="1:13" ht="15.75">
      <c r="A8" s="5"/>
      <c r="B8" s="6"/>
      <c r="C8" s="13"/>
      <c r="D8" s="6"/>
      <c r="E8" s="7"/>
      <c r="F8" s="6"/>
      <c r="G8" s="6"/>
      <c r="H8" s="6"/>
      <c r="I8" s="6"/>
      <c r="J8" s="6"/>
      <c r="K8" s="6"/>
      <c r="L8" s="5"/>
      <c r="M8" s="5"/>
    </row>
    <row r="9" spans="1:13" ht="15.75">
      <c r="A9" s="5"/>
      <c r="B9" s="6"/>
      <c r="C9" s="13"/>
      <c r="D9" s="6"/>
      <c r="E9" s="7"/>
      <c r="F9" s="6"/>
      <c r="G9" s="6"/>
      <c r="H9" s="6"/>
      <c r="I9" s="6"/>
      <c r="J9" s="6"/>
      <c r="K9" s="6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7" t="s">
        <v>268</v>
      </c>
      <c r="B12" s="398"/>
      <c r="C12" s="398"/>
      <c r="D12" s="398"/>
      <c r="E12" s="399"/>
      <c r="F12" s="400"/>
      <c r="G12" s="402"/>
      <c r="H12" s="397" t="s">
        <v>269</v>
      </c>
      <c r="I12" s="398"/>
      <c r="J12" s="398"/>
      <c r="K12" s="399"/>
      <c r="L12" s="415"/>
      <c r="M12" s="416"/>
    </row>
    <row r="13" spans="1:13" ht="16.5">
      <c r="A13" s="408" t="s">
        <v>279</v>
      </c>
      <c r="B13" s="408"/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6" t="s">
        <v>280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</row>
    <row r="2" spans="1:23" s="1" customFormat="1" ht="15.95" customHeight="1">
      <c r="A2" s="406" t="s">
        <v>281</v>
      </c>
      <c r="B2" s="406" t="s">
        <v>247</v>
      </c>
      <c r="C2" s="406" t="s">
        <v>243</v>
      </c>
      <c r="D2" s="406" t="s">
        <v>244</v>
      </c>
      <c r="E2" s="406" t="s">
        <v>245</v>
      </c>
      <c r="F2" s="406" t="s">
        <v>246</v>
      </c>
      <c r="G2" s="428" t="s">
        <v>282</v>
      </c>
      <c r="H2" s="429"/>
      <c r="I2" s="430"/>
      <c r="J2" s="428" t="s">
        <v>283</v>
      </c>
      <c r="K2" s="429"/>
      <c r="L2" s="430"/>
      <c r="M2" s="428" t="s">
        <v>284</v>
      </c>
      <c r="N2" s="429"/>
      <c r="O2" s="430"/>
      <c r="P2" s="428" t="s">
        <v>285</v>
      </c>
      <c r="Q2" s="429"/>
      <c r="R2" s="430"/>
      <c r="S2" s="429" t="s">
        <v>286</v>
      </c>
      <c r="T2" s="429"/>
      <c r="U2" s="430"/>
      <c r="V2" s="423" t="s">
        <v>287</v>
      </c>
      <c r="W2" s="423" t="s">
        <v>256</v>
      </c>
    </row>
    <row r="3" spans="1:23" s="1" customFormat="1" ht="16.5">
      <c r="A3" s="417"/>
      <c r="B3" s="417"/>
      <c r="C3" s="417"/>
      <c r="D3" s="417"/>
      <c r="E3" s="417"/>
      <c r="F3" s="417"/>
      <c r="G3" s="4" t="s">
        <v>288</v>
      </c>
      <c r="H3" s="4" t="s">
        <v>68</v>
      </c>
      <c r="I3" s="4" t="s">
        <v>247</v>
      </c>
      <c r="J3" s="4" t="s">
        <v>288</v>
      </c>
      <c r="K3" s="4" t="s">
        <v>68</v>
      </c>
      <c r="L3" s="4" t="s">
        <v>247</v>
      </c>
      <c r="M3" s="4" t="s">
        <v>288</v>
      </c>
      <c r="N3" s="4" t="s">
        <v>68</v>
      </c>
      <c r="O3" s="4" t="s">
        <v>247</v>
      </c>
      <c r="P3" s="4" t="s">
        <v>288</v>
      </c>
      <c r="Q3" s="4" t="s">
        <v>68</v>
      </c>
      <c r="R3" s="4" t="s">
        <v>247</v>
      </c>
      <c r="S3" s="4" t="s">
        <v>288</v>
      </c>
      <c r="T3" s="4" t="s">
        <v>68</v>
      </c>
      <c r="U3" s="4" t="s">
        <v>247</v>
      </c>
      <c r="V3" s="424"/>
      <c r="W3" s="424"/>
    </row>
    <row r="4" spans="1:23" s="5" customFormat="1" ht="81">
      <c r="A4" s="418" t="s">
        <v>289</v>
      </c>
      <c r="B4" s="420" t="s">
        <v>290</v>
      </c>
      <c r="C4" s="11" t="s">
        <v>258</v>
      </c>
      <c r="D4" s="6" t="s">
        <v>259</v>
      </c>
      <c r="E4" s="12" t="s">
        <v>260</v>
      </c>
      <c r="F4" s="6" t="s">
        <v>63</v>
      </c>
      <c r="G4" s="184" t="s">
        <v>291</v>
      </c>
      <c r="H4" s="20" t="s">
        <v>292</v>
      </c>
      <c r="I4" s="19" t="s">
        <v>293</v>
      </c>
      <c r="J4" s="184" t="s">
        <v>294</v>
      </c>
      <c r="K4" s="20" t="s">
        <v>295</v>
      </c>
      <c r="L4" s="19" t="s">
        <v>296</v>
      </c>
      <c r="M4" s="6" t="s">
        <v>297</v>
      </c>
      <c r="N4" s="6"/>
      <c r="O4" s="6" t="s">
        <v>298</v>
      </c>
      <c r="P4" s="6"/>
      <c r="Q4" s="6"/>
      <c r="R4" s="6"/>
      <c r="S4" s="6"/>
      <c r="T4" s="6"/>
      <c r="U4" s="6"/>
      <c r="V4" s="6"/>
      <c r="W4" s="6"/>
    </row>
    <row r="5" spans="1:23" ht="16.5">
      <c r="A5" s="419"/>
      <c r="B5" s="421"/>
      <c r="C5" s="13" t="s">
        <v>263</v>
      </c>
      <c r="D5" s="6" t="s">
        <v>259</v>
      </c>
      <c r="E5" s="12" t="s">
        <v>264</v>
      </c>
      <c r="F5" s="6" t="s">
        <v>63</v>
      </c>
      <c r="G5" s="425" t="s">
        <v>299</v>
      </c>
      <c r="H5" s="426"/>
      <c r="I5" s="427"/>
      <c r="J5" s="425" t="s">
        <v>300</v>
      </c>
      <c r="K5" s="426"/>
      <c r="L5" s="427"/>
      <c r="M5" s="425" t="s">
        <v>301</v>
      </c>
      <c r="N5" s="426"/>
      <c r="O5" s="427"/>
      <c r="P5" s="425" t="s">
        <v>302</v>
      </c>
      <c r="Q5" s="426"/>
      <c r="R5" s="427"/>
      <c r="S5" s="426" t="s">
        <v>303</v>
      </c>
      <c r="T5" s="426"/>
      <c r="U5" s="427"/>
      <c r="V5" s="21"/>
      <c r="W5" s="21"/>
    </row>
    <row r="6" spans="1:23" ht="16.5">
      <c r="A6" s="418"/>
      <c r="B6" s="422"/>
      <c r="C6" s="13" t="s">
        <v>265</v>
      </c>
      <c r="D6" s="6" t="s">
        <v>266</v>
      </c>
      <c r="E6" s="12" t="s">
        <v>260</v>
      </c>
      <c r="F6" s="6" t="s">
        <v>63</v>
      </c>
      <c r="G6" s="3" t="s">
        <v>288</v>
      </c>
      <c r="H6" s="3" t="s">
        <v>68</v>
      </c>
      <c r="I6" s="3" t="s">
        <v>247</v>
      </c>
      <c r="J6" s="3" t="s">
        <v>288</v>
      </c>
      <c r="K6" s="3" t="s">
        <v>68</v>
      </c>
      <c r="L6" s="3" t="s">
        <v>247</v>
      </c>
      <c r="M6" s="3" t="s">
        <v>288</v>
      </c>
      <c r="N6" s="3" t="s">
        <v>68</v>
      </c>
      <c r="O6" s="3" t="s">
        <v>247</v>
      </c>
      <c r="P6" s="3" t="s">
        <v>288</v>
      </c>
      <c r="Q6" s="3" t="s">
        <v>68</v>
      </c>
      <c r="R6" s="3" t="s">
        <v>247</v>
      </c>
      <c r="S6" s="3" t="s">
        <v>288</v>
      </c>
      <c r="T6" s="3" t="s">
        <v>68</v>
      </c>
      <c r="U6" s="3" t="s">
        <v>247</v>
      </c>
      <c r="V6" s="6"/>
      <c r="W6" s="6"/>
    </row>
    <row r="7" spans="1:23" ht="15.75">
      <c r="A7" s="418"/>
      <c r="B7" s="422"/>
      <c r="C7" s="13" t="s">
        <v>267</v>
      </c>
      <c r="D7" s="6" t="s">
        <v>266</v>
      </c>
      <c r="E7" s="12" t="s">
        <v>264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2" customFormat="1" ht="18.75">
      <c r="A9" s="397" t="s">
        <v>268</v>
      </c>
      <c r="B9" s="398"/>
      <c r="C9" s="398"/>
      <c r="D9" s="398"/>
      <c r="E9" s="399"/>
      <c r="F9" s="400"/>
      <c r="G9" s="402"/>
      <c r="H9" s="18"/>
      <c r="I9" s="18"/>
      <c r="J9" s="397" t="s">
        <v>304</v>
      </c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9"/>
      <c r="V9" s="8"/>
      <c r="W9" s="10"/>
    </row>
    <row r="10" spans="1:23" ht="16.5">
      <c r="A10" s="403" t="s">
        <v>305</v>
      </c>
      <c r="B10" s="403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</row>
  </sheetData>
  <mergeCells count="25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  <mergeCell ref="G5:I5"/>
    <mergeCell ref="J5:L5"/>
  </mergeCells>
  <phoneticPr fontId="47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6" t="s">
        <v>306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s="1" customFormat="1" ht="16.5">
      <c r="A2" s="14" t="s">
        <v>307</v>
      </c>
      <c r="B2" s="15" t="s">
        <v>243</v>
      </c>
      <c r="C2" s="15" t="s">
        <v>244</v>
      </c>
      <c r="D2" s="15" t="s">
        <v>245</v>
      </c>
      <c r="E2" s="15" t="s">
        <v>246</v>
      </c>
      <c r="F2" s="15" t="s">
        <v>247</v>
      </c>
      <c r="G2" s="14" t="s">
        <v>308</v>
      </c>
      <c r="H2" s="14" t="s">
        <v>309</v>
      </c>
      <c r="I2" s="14" t="s">
        <v>310</v>
      </c>
      <c r="J2" s="14" t="s">
        <v>309</v>
      </c>
      <c r="K2" s="14" t="s">
        <v>311</v>
      </c>
      <c r="L2" s="14" t="s">
        <v>309</v>
      </c>
      <c r="M2" s="15" t="s">
        <v>287</v>
      </c>
      <c r="N2" s="15" t="s">
        <v>256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307</v>
      </c>
      <c r="B4" s="17" t="s">
        <v>312</v>
      </c>
      <c r="C4" s="17" t="s">
        <v>288</v>
      </c>
      <c r="D4" s="17" t="s">
        <v>245</v>
      </c>
      <c r="E4" s="15" t="s">
        <v>246</v>
      </c>
      <c r="F4" s="15" t="s">
        <v>247</v>
      </c>
      <c r="G4" s="14" t="s">
        <v>308</v>
      </c>
      <c r="H4" s="14" t="s">
        <v>309</v>
      </c>
      <c r="I4" s="14" t="s">
        <v>310</v>
      </c>
      <c r="J4" s="14" t="s">
        <v>309</v>
      </c>
      <c r="K4" s="14" t="s">
        <v>311</v>
      </c>
      <c r="L4" s="14" t="s">
        <v>309</v>
      </c>
      <c r="M4" s="15" t="s">
        <v>287</v>
      </c>
      <c r="N4" s="15" t="s">
        <v>256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7" t="s">
        <v>313</v>
      </c>
      <c r="B11" s="398"/>
      <c r="C11" s="398"/>
      <c r="D11" s="399"/>
      <c r="E11" s="400"/>
      <c r="F11" s="401"/>
      <c r="G11" s="402"/>
      <c r="H11" s="18"/>
      <c r="I11" s="397" t="s">
        <v>314</v>
      </c>
      <c r="J11" s="398"/>
      <c r="K11" s="398"/>
      <c r="L11" s="8"/>
      <c r="M11" s="8"/>
      <c r="N11" s="10"/>
    </row>
    <row r="12" spans="1:14" ht="16.5">
      <c r="A12" s="403" t="s">
        <v>315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</row>
  </sheetData>
  <mergeCells count="5">
    <mergeCell ref="A1:N1"/>
    <mergeCell ref="A11:D11"/>
    <mergeCell ref="E11:G11"/>
    <mergeCell ref="I11:K11"/>
    <mergeCell ref="A12:N12"/>
  </mergeCells>
  <phoneticPr fontId="4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G15" sqref="G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6" t="s">
        <v>316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2" s="1" customFormat="1" ht="16.5">
      <c r="A2" s="3" t="s">
        <v>281</v>
      </c>
      <c r="B2" s="4" t="s">
        <v>247</v>
      </c>
      <c r="C2" s="4" t="s">
        <v>243</v>
      </c>
      <c r="D2" s="4" t="s">
        <v>244</v>
      </c>
      <c r="E2" s="4" t="s">
        <v>245</v>
      </c>
      <c r="F2" s="4" t="s">
        <v>246</v>
      </c>
      <c r="G2" s="3" t="s">
        <v>317</v>
      </c>
      <c r="H2" s="3" t="s">
        <v>318</v>
      </c>
      <c r="I2" s="3" t="s">
        <v>319</v>
      </c>
      <c r="J2" s="3" t="s">
        <v>320</v>
      </c>
      <c r="K2" s="4" t="s">
        <v>287</v>
      </c>
      <c r="L2" s="4" t="s">
        <v>256</v>
      </c>
    </row>
    <row r="3" spans="1:12" ht="15.75">
      <c r="A3" s="5" t="s">
        <v>289</v>
      </c>
      <c r="B3" s="6" t="s">
        <v>261</v>
      </c>
      <c r="C3" s="11" t="s">
        <v>258</v>
      </c>
      <c r="D3" s="6" t="s">
        <v>259</v>
      </c>
      <c r="E3" s="12" t="s">
        <v>321</v>
      </c>
      <c r="F3" s="6" t="s">
        <v>63</v>
      </c>
      <c r="G3" s="6" t="s">
        <v>322</v>
      </c>
      <c r="H3" s="6" t="s">
        <v>323</v>
      </c>
      <c r="I3" s="6"/>
      <c r="J3" s="6"/>
      <c r="K3" s="6"/>
      <c r="L3" s="6" t="s">
        <v>262</v>
      </c>
    </row>
    <row r="4" spans="1:12" ht="15.75">
      <c r="A4" s="5" t="s">
        <v>324</v>
      </c>
      <c r="B4" s="6" t="s">
        <v>261</v>
      </c>
      <c r="C4" s="13" t="s">
        <v>263</v>
      </c>
      <c r="D4" s="6" t="s">
        <v>259</v>
      </c>
      <c r="E4" s="12" t="s">
        <v>321</v>
      </c>
      <c r="F4" s="6" t="s">
        <v>63</v>
      </c>
      <c r="G4" s="6" t="s">
        <v>322</v>
      </c>
      <c r="H4" s="6" t="s">
        <v>323</v>
      </c>
      <c r="I4" s="6"/>
      <c r="J4" s="6"/>
      <c r="K4" s="6"/>
      <c r="L4" s="6" t="s">
        <v>262</v>
      </c>
    </row>
    <row r="5" spans="1:12" ht="15.75">
      <c r="A5" s="5" t="s">
        <v>325</v>
      </c>
      <c r="B5" s="6" t="s">
        <v>261</v>
      </c>
      <c r="C5" s="13" t="s">
        <v>265</v>
      </c>
      <c r="D5" s="6" t="s">
        <v>266</v>
      </c>
      <c r="E5" s="12" t="s">
        <v>321</v>
      </c>
      <c r="F5" s="6" t="s">
        <v>63</v>
      </c>
      <c r="G5" s="6" t="s">
        <v>322</v>
      </c>
      <c r="H5" s="6" t="s">
        <v>323</v>
      </c>
      <c r="I5" s="6"/>
      <c r="J5" s="6"/>
      <c r="K5" s="6"/>
      <c r="L5" s="6" t="s">
        <v>262</v>
      </c>
    </row>
    <row r="6" spans="1:12" ht="15.75">
      <c r="A6" s="5" t="s">
        <v>326</v>
      </c>
      <c r="B6" s="5"/>
      <c r="C6" s="13" t="s">
        <v>267</v>
      </c>
      <c r="D6" s="6" t="s">
        <v>266</v>
      </c>
      <c r="E6" s="12" t="s">
        <v>321</v>
      </c>
      <c r="F6" s="6" t="s">
        <v>63</v>
      </c>
      <c r="G6" s="6" t="s">
        <v>322</v>
      </c>
      <c r="H6" s="6" t="s">
        <v>323</v>
      </c>
      <c r="I6" s="6"/>
      <c r="J6" s="6"/>
      <c r="K6" s="6"/>
      <c r="L6" s="6"/>
    </row>
    <row r="7" spans="1:12">
      <c r="A7" s="5" t="s">
        <v>327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7" t="s">
        <v>268</v>
      </c>
      <c r="B11" s="398"/>
      <c r="C11" s="398"/>
      <c r="D11" s="398"/>
      <c r="E11" s="399"/>
      <c r="F11" s="400"/>
      <c r="G11" s="402"/>
      <c r="H11" s="397" t="s">
        <v>328</v>
      </c>
      <c r="I11" s="398"/>
      <c r="J11" s="398"/>
      <c r="K11" s="8"/>
      <c r="L11" s="10"/>
    </row>
    <row r="12" spans="1:12" ht="16.5">
      <c r="A12" s="403" t="s">
        <v>329</v>
      </c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</row>
  </sheetData>
  <mergeCells count="5">
    <mergeCell ref="A1:J1"/>
    <mergeCell ref="A11:E11"/>
    <mergeCell ref="F11:G11"/>
    <mergeCell ref="H11:J11"/>
    <mergeCell ref="A12:L12"/>
  </mergeCells>
  <phoneticPr fontId="47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1" sqref="D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6" t="s">
        <v>330</v>
      </c>
      <c r="B1" s="396"/>
      <c r="C1" s="396"/>
      <c r="D1" s="396"/>
      <c r="E1" s="396"/>
      <c r="F1" s="396"/>
      <c r="G1" s="396"/>
      <c r="H1" s="396"/>
      <c r="I1" s="396"/>
    </row>
    <row r="2" spans="1:9" s="1" customFormat="1" ht="16.5">
      <c r="A2" s="405" t="s">
        <v>242</v>
      </c>
      <c r="B2" s="406" t="s">
        <v>247</v>
      </c>
      <c r="C2" s="406" t="s">
        <v>288</v>
      </c>
      <c r="D2" s="406" t="s">
        <v>245</v>
      </c>
      <c r="E2" s="406" t="s">
        <v>246</v>
      </c>
      <c r="F2" s="3" t="s">
        <v>331</v>
      </c>
      <c r="G2" s="3" t="s">
        <v>273</v>
      </c>
      <c r="H2" s="409" t="s">
        <v>274</v>
      </c>
      <c r="I2" s="413" t="s">
        <v>276</v>
      </c>
    </row>
    <row r="3" spans="1:9" s="1" customFormat="1" ht="16.5">
      <c r="A3" s="405"/>
      <c r="B3" s="407"/>
      <c r="C3" s="407"/>
      <c r="D3" s="407"/>
      <c r="E3" s="407"/>
      <c r="F3" s="3" t="s">
        <v>332</v>
      </c>
      <c r="G3" s="3" t="s">
        <v>277</v>
      </c>
      <c r="H3" s="410"/>
      <c r="I3" s="414"/>
    </row>
    <row r="4" spans="1:9">
      <c r="A4" s="5"/>
      <c r="B4" s="5" t="s">
        <v>298</v>
      </c>
      <c r="C4" s="6" t="s">
        <v>333</v>
      </c>
      <c r="D4" s="6" t="s">
        <v>333</v>
      </c>
      <c r="E4" s="6" t="s">
        <v>63</v>
      </c>
      <c r="F4" s="6">
        <v>0.3</v>
      </c>
      <c r="G4" s="6">
        <v>0.4</v>
      </c>
      <c r="H4" s="6">
        <v>0.7</v>
      </c>
      <c r="I4" s="6" t="s">
        <v>262</v>
      </c>
    </row>
    <row r="5" spans="1:9">
      <c r="A5" s="5"/>
      <c r="B5" s="5" t="s">
        <v>298</v>
      </c>
      <c r="C5" s="6" t="s">
        <v>334</v>
      </c>
      <c r="D5" s="7" t="s">
        <v>335</v>
      </c>
      <c r="E5" s="6" t="s">
        <v>63</v>
      </c>
      <c r="F5" s="6">
        <v>0.3</v>
      </c>
      <c r="G5" s="6">
        <v>0.5</v>
      </c>
      <c r="H5" s="6">
        <v>0.8</v>
      </c>
      <c r="I5" s="6" t="s">
        <v>262</v>
      </c>
    </row>
    <row r="6" spans="1:9">
      <c r="A6" s="5"/>
      <c r="B6" s="5" t="s">
        <v>298</v>
      </c>
      <c r="C6" s="6" t="s">
        <v>334</v>
      </c>
      <c r="D6" s="7" t="s">
        <v>264</v>
      </c>
      <c r="E6" s="6" t="s">
        <v>63</v>
      </c>
      <c r="F6" s="6">
        <v>0.3</v>
      </c>
      <c r="G6" s="6">
        <v>0.5</v>
      </c>
      <c r="H6" s="6">
        <v>0.8</v>
      </c>
      <c r="I6" s="6" t="s">
        <v>262</v>
      </c>
    </row>
    <row r="7" spans="1:9">
      <c r="A7" s="5"/>
      <c r="B7" s="5"/>
      <c r="C7" s="6"/>
      <c r="D7" s="7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7" t="s">
        <v>268</v>
      </c>
      <c r="B12" s="398"/>
      <c r="C12" s="398"/>
      <c r="D12" s="399"/>
      <c r="E12" s="9"/>
      <c r="F12" s="397" t="s">
        <v>328</v>
      </c>
      <c r="G12" s="398"/>
      <c r="H12" s="399"/>
      <c r="I12" s="10"/>
    </row>
    <row r="13" spans="1:9" ht="16.5">
      <c r="A13" s="403" t="s">
        <v>336</v>
      </c>
      <c r="B13" s="403"/>
      <c r="C13" s="404"/>
      <c r="D13" s="404"/>
      <c r="E13" s="404"/>
      <c r="F13" s="404"/>
      <c r="G13" s="404"/>
      <c r="H13" s="404"/>
      <c r="I13" s="4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7.95" customHeight="1">
      <c r="B3" s="158"/>
      <c r="C3" s="159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7.95" customHeight="1">
      <c r="B4" s="158" t="s">
        <v>39</v>
      </c>
      <c r="C4" s="159" t="s">
        <v>40</v>
      </c>
      <c r="D4" s="159" t="s">
        <v>41</v>
      </c>
      <c r="E4" s="159" t="s">
        <v>42</v>
      </c>
      <c r="F4" s="160" t="s">
        <v>41</v>
      </c>
      <c r="G4" s="160" t="s">
        <v>42</v>
      </c>
      <c r="H4" s="159" t="s">
        <v>41</v>
      </c>
      <c r="I4" s="167" t="s">
        <v>42</v>
      </c>
    </row>
    <row r="5" spans="2:9" ht="27.95" customHeight="1">
      <c r="B5" s="161" t="s">
        <v>43</v>
      </c>
      <c r="C5" s="5">
        <v>13</v>
      </c>
      <c r="D5" s="5">
        <v>0</v>
      </c>
      <c r="E5" s="5">
        <v>1</v>
      </c>
      <c r="F5" s="162">
        <v>0</v>
      </c>
      <c r="G5" s="162">
        <v>1</v>
      </c>
      <c r="H5" s="5">
        <v>1</v>
      </c>
      <c r="I5" s="168">
        <v>2</v>
      </c>
    </row>
    <row r="6" spans="2:9" ht="27.95" customHeight="1">
      <c r="B6" s="161" t="s">
        <v>44</v>
      </c>
      <c r="C6" s="5">
        <v>20</v>
      </c>
      <c r="D6" s="5">
        <v>0</v>
      </c>
      <c r="E6" s="5">
        <v>1</v>
      </c>
      <c r="F6" s="162">
        <v>1</v>
      </c>
      <c r="G6" s="162">
        <v>2</v>
      </c>
      <c r="H6" s="5">
        <v>2</v>
      </c>
      <c r="I6" s="168">
        <v>3</v>
      </c>
    </row>
    <row r="7" spans="2:9" ht="27.95" customHeight="1">
      <c r="B7" s="161" t="s">
        <v>45</v>
      </c>
      <c r="C7" s="5">
        <v>32</v>
      </c>
      <c r="D7" s="5">
        <v>0</v>
      </c>
      <c r="E7" s="5">
        <v>1</v>
      </c>
      <c r="F7" s="162">
        <v>2</v>
      </c>
      <c r="G7" s="162">
        <v>3</v>
      </c>
      <c r="H7" s="5">
        <v>3</v>
      </c>
      <c r="I7" s="168">
        <v>4</v>
      </c>
    </row>
    <row r="8" spans="2:9" ht="27.95" customHeight="1">
      <c r="B8" s="161" t="s">
        <v>46</v>
      </c>
      <c r="C8" s="5">
        <v>50</v>
      </c>
      <c r="D8" s="5">
        <v>1</v>
      </c>
      <c r="E8" s="5">
        <v>2</v>
      </c>
      <c r="F8" s="162">
        <v>3</v>
      </c>
      <c r="G8" s="162">
        <v>4</v>
      </c>
      <c r="H8" s="5">
        <v>5</v>
      </c>
      <c r="I8" s="168">
        <v>6</v>
      </c>
    </row>
    <row r="9" spans="2:9" ht="27.95" customHeight="1">
      <c r="B9" s="161" t="s">
        <v>47</v>
      </c>
      <c r="C9" s="5">
        <v>80</v>
      </c>
      <c r="D9" s="5">
        <v>2</v>
      </c>
      <c r="E9" s="5">
        <v>3</v>
      </c>
      <c r="F9" s="162">
        <v>5</v>
      </c>
      <c r="G9" s="162">
        <v>6</v>
      </c>
      <c r="H9" s="5">
        <v>7</v>
      </c>
      <c r="I9" s="168">
        <v>8</v>
      </c>
    </row>
    <row r="10" spans="2:9" ht="27.95" customHeight="1">
      <c r="B10" s="161" t="s">
        <v>48</v>
      </c>
      <c r="C10" s="5">
        <v>125</v>
      </c>
      <c r="D10" s="5">
        <v>3</v>
      </c>
      <c r="E10" s="5">
        <v>4</v>
      </c>
      <c r="F10" s="162">
        <v>7</v>
      </c>
      <c r="G10" s="162">
        <v>8</v>
      </c>
      <c r="H10" s="5">
        <v>10</v>
      </c>
      <c r="I10" s="168">
        <v>11</v>
      </c>
    </row>
    <row r="11" spans="2:9" ht="27.95" customHeight="1">
      <c r="B11" s="161" t="s">
        <v>49</v>
      </c>
      <c r="C11" s="5">
        <v>200</v>
      </c>
      <c r="D11" s="5">
        <v>5</v>
      </c>
      <c r="E11" s="5">
        <v>6</v>
      </c>
      <c r="F11" s="162">
        <v>10</v>
      </c>
      <c r="G11" s="162">
        <v>11</v>
      </c>
      <c r="H11" s="5">
        <v>14</v>
      </c>
      <c r="I11" s="168">
        <v>15</v>
      </c>
    </row>
    <row r="12" spans="2:9" ht="27.95" customHeight="1">
      <c r="B12" s="163" t="s">
        <v>50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51</v>
      </c>
      <c r="C14" s="166"/>
      <c r="D14" s="166"/>
    </row>
  </sheetData>
  <mergeCells count="4">
    <mergeCell ref="B2:I2"/>
    <mergeCell ref="D3:E3"/>
    <mergeCell ref="F3:G3"/>
    <mergeCell ref="H3:I3"/>
  </mergeCells>
  <phoneticPr fontId="4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M16" sqref="M16"/>
    </sheetView>
  </sheetViews>
  <sheetFormatPr defaultColWidth="10.375" defaultRowHeight="16.5" customHeight="1"/>
  <cols>
    <col min="1" max="1" width="11.125" style="89" customWidth="1"/>
    <col min="2" max="9" width="10.375" style="89"/>
    <col min="10" max="10" width="8.875" style="89" customWidth="1"/>
    <col min="11" max="11" width="12" style="89" customWidth="1"/>
    <col min="12" max="16384" width="10.375" style="89"/>
  </cols>
  <sheetData>
    <row r="1" spans="1:11" ht="20.25">
      <c r="A1" s="273" t="s">
        <v>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4.25">
      <c r="A2" s="90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91" t="s">
        <v>57</v>
      </c>
      <c r="I2" s="276" t="s">
        <v>58</v>
      </c>
      <c r="J2" s="276"/>
      <c r="K2" s="277"/>
    </row>
    <row r="3" spans="1:11" ht="14.25">
      <c r="A3" s="267" t="s">
        <v>59</v>
      </c>
      <c r="B3" s="268"/>
      <c r="C3" s="269"/>
      <c r="D3" s="270" t="s">
        <v>60</v>
      </c>
      <c r="E3" s="271"/>
      <c r="F3" s="271"/>
      <c r="G3" s="272"/>
      <c r="H3" s="270" t="s">
        <v>61</v>
      </c>
      <c r="I3" s="271"/>
      <c r="J3" s="271"/>
      <c r="K3" s="272"/>
    </row>
    <row r="4" spans="1:11" ht="14.25">
      <c r="A4" s="94" t="s">
        <v>62</v>
      </c>
      <c r="B4" s="265" t="s">
        <v>63</v>
      </c>
      <c r="C4" s="266"/>
      <c r="D4" s="259" t="s">
        <v>64</v>
      </c>
      <c r="E4" s="260"/>
      <c r="F4" s="257">
        <v>44713</v>
      </c>
      <c r="G4" s="258"/>
      <c r="H4" s="259" t="s">
        <v>65</v>
      </c>
      <c r="I4" s="260"/>
      <c r="J4" s="109" t="s">
        <v>66</v>
      </c>
      <c r="K4" s="118" t="s">
        <v>67</v>
      </c>
    </row>
    <row r="5" spans="1:11" ht="14.25">
      <c r="A5" s="97" t="s">
        <v>68</v>
      </c>
      <c r="B5" s="265" t="s">
        <v>69</v>
      </c>
      <c r="C5" s="266"/>
      <c r="D5" s="259" t="s">
        <v>70</v>
      </c>
      <c r="E5" s="260"/>
      <c r="F5" s="257">
        <v>44696</v>
      </c>
      <c r="G5" s="258"/>
      <c r="H5" s="259" t="s">
        <v>71</v>
      </c>
      <c r="I5" s="260"/>
      <c r="J5" s="109" t="s">
        <v>66</v>
      </c>
      <c r="K5" s="118" t="s">
        <v>67</v>
      </c>
    </row>
    <row r="6" spans="1:11" ht="14.25">
      <c r="A6" s="94" t="s">
        <v>72</v>
      </c>
      <c r="B6" s="98">
        <v>2</v>
      </c>
      <c r="C6" s="99">
        <v>5</v>
      </c>
      <c r="D6" s="97" t="s">
        <v>73</v>
      </c>
      <c r="E6" s="111"/>
      <c r="F6" s="257">
        <v>44706</v>
      </c>
      <c r="G6" s="258"/>
      <c r="H6" s="259" t="s">
        <v>74</v>
      </c>
      <c r="I6" s="260"/>
      <c r="J6" s="109" t="s">
        <v>66</v>
      </c>
      <c r="K6" s="118" t="s">
        <v>67</v>
      </c>
    </row>
    <row r="7" spans="1:11" ht="14.25">
      <c r="A7" s="94" t="s">
        <v>75</v>
      </c>
      <c r="B7" s="255">
        <v>972</v>
      </c>
      <c r="C7" s="256"/>
      <c r="D7" s="97" t="s">
        <v>76</v>
      </c>
      <c r="E7" s="110"/>
      <c r="F7" s="257">
        <v>44706</v>
      </c>
      <c r="G7" s="258"/>
      <c r="H7" s="259" t="s">
        <v>77</v>
      </c>
      <c r="I7" s="260"/>
      <c r="J7" s="109" t="s">
        <v>66</v>
      </c>
      <c r="K7" s="118" t="s">
        <v>67</v>
      </c>
    </row>
    <row r="8" spans="1:11" ht="14.25">
      <c r="A8" s="102" t="s">
        <v>78</v>
      </c>
      <c r="B8" s="261"/>
      <c r="C8" s="262"/>
      <c r="D8" s="226" t="s">
        <v>79</v>
      </c>
      <c r="E8" s="227"/>
      <c r="F8" s="263">
        <v>44711</v>
      </c>
      <c r="G8" s="264"/>
      <c r="H8" s="226" t="s">
        <v>80</v>
      </c>
      <c r="I8" s="227"/>
      <c r="J8" s="112" t="s">
        <v>66</v>
      </c>
      <c r="K8" s="120" t="s">
        <v>67</v>
      </c>
    </row>
    <row r="9" spans="1:11" ht="14.25">
      <c r="A9" s="249" t="s">
        <v>81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1" ht="14.25">
      <c r="A10" s="223" t="s">
        <v>82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3" t="s">
        <v>85</v>
      </c>
    </row>
    <row r="12" spans="1:11" ht="14.25">
      <c r="A12" s="97" t="s">
        <v>89</v>
      </c>
      <c r="B12" s="108" t="s">
        <v>84</v>
      </c>
      <c r="C12" s="109" t="s">
        <v>85</v>
      </c>
      <c r="D12" s="110"/>
      <c r="E12" s="111" t="s">
        <v>90</v>
      </c>
      <c r="F12" s="108" t="s">
        <v>84</v>
      </c>
      <c r="G12" s="109" t="s">
        <v>85</v>
      </c>
      <c r="H12" s="109" t="s">
        <v>87</v>
      </c>
      <c r="I12" s="111" t="s">
        <v>91</v>
      </c>
      <c r="J12" s="108" t="s">
        <v>84</v>
      </c>
      <c r="K12" s="118" t="s">
        <v>85</v>
      </c>
    </row>
    <row r="13" spans="1:11" ht="14.25">
      <c r="A13" s="97" t="s">
        <v>92</v>
      </c>
      <c r="B13" s="108" t="s">
        <v>84</v>
      </c>
      <c r="C13" s="109" t="s">
        <v>85</v>
      </c>
      <c r="D13" s="110"/>
      <c r="E13" s="111" t="s">
        <v>93</v>
      </c>
      <c r="F13" s="109" t="s">
        <v>94</v>
      </c>
      <c r="G13" s="109" t="s">
        <v>95</v>
      </c>
      <c r="H13" s="109" t="s">
        <v>87</v>
      </c>
      <c r="I13" s="111" t="s">
        <v>96</v>
      </c>
      <c r="J13" s="108" t="s">
        <v>84</v>
      </c>
      <c r="K13" s="118" t="s">
        <v>85</v>
      </c>
    </row>
    <row r="14" spans="1:11" ht="14.25">
      <c r="A14" s="226" t="s">
        <v>97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8"/>
    </row>
    <row r="15" spans="1:11" ht="14.25">
      <c r="A15" s="223" t="s">
        <v>98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3" t="s">
        <v>95</v>
      </c>
    </row>
    <row r="17" spans="1:22" ht="16.5" customHeight="1">
      <c r="A17" s="100" t="s">
        <v>102</v>
      </c>
      <c r="B17" s="109" t="s">
        <v>94</v>
      </c>
      <c r="C17" s="109" t="s">
        <v>95</v>
      </c>
      <c r="D17" s="95"/>
      <c r="E17" s="113" t="s">
        <v>103</v>
      </c>
      <c r="F17" s="109" t="s">
        <v>94</v>
      </c>
      <c r="G17" s="109" t="s">
        <v>95</v>
      </c>
      <c r="H17" s="142"/>
      <c r="I17" s="113" t="s">
        <v>104</v>
      </c>
      <c r="J17" s="109" t="s">
        <v>94</v>
      </c>
      <c r="K17" s="118" t="s">
        <v>95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>
      <c r="A18" s="252" t="s">
        <v>105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s="132" customFormat="1" ht="18" customHeight="1">
      <c r="A19" s="223" t="s">
        <v>106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>
      <c r="A20" s="240" t="s">
        <v>107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43" t="s">
        <v>108</v>
      </c>
      <c r="B21" s="113" t="s">
        <v>109</v>
      </c>
      <c r="C21" s="113" t="s">
        <v>110</v>
      </c>
      <c r="D21" s="113" t="s">
        <v>111</v>
      </c>
      <c r="E21" s="113" t="s">
        <v>112</v>
      </c>
      <c r="F21" s="113" t="s">
        <v>113</v>
      </c>
      <c r="G21" s="113" t="s">
        <v>114</v>
      </c>
      <c r="H21" s="113" t="s">
        <v>115</v>
      </c>
      <c r="I21" s="113" t="s">
        <v>116</v>
      </c>
      <c r="J21" s="113" t="s">
        <v>117</v>
      </c>
      <c r="K21" s="121" t="s">
        <v>118</v>
      </c>
    </row>
    <row r="22" spans="1:22" ht="16.5" customHeight="1">
      <c r="A22" s="101" t="s">
        <v>119</v>
      </c>
      <c r="B22" s="144"/>
      <c r="C22" s="145"/>
      <c r="D22" s="146">
        <v>28</v>
      </c>
      <c r="E22" s="146">
        <v>94</v>
      </c>
      <c r="F22" s="146">
        <v>120</v>
      </c>
      <c r="G22" s="146">
        <v>120</v>
      </c>
      <c r="H22" s="146">
        <v>76</v>
      </c>
      <c r="I22" s="144"/>
      <c r="J22" s="144"/>
      <c r="K22" s="155"/>
    </row>
    <row r="23" spans="1:22" ht="16.5" customHeight="1">
      <c r="A23" s="101"/>
      <c r="B23" s="144"/>
      <c r="C23" s="144"/>
      <c r="D23" s="144"/>
      <c r="E23" s="144"/>
      <c r="F23" s="144"/>
      <c r="G23" s="144"/>
      <c r="H23" s="144"/>
      <c r="I23" s="144"/>
      <c r="J23" s="144"/>
      <c r="K23" s="156"/>
    </row>
    <row r="24" spans="1:22" ht="16.5" customHeight="1">
      <c r="A24" s="101"/>
      <c r="B24" s="144"/>
      <c r="C24" s="144"/>
      <c r="D24" s="144"/>
      <c r="E24" s="144"/>
      <c r="F24" s="144"/>
      <c r="G24" s="144"/>
      <c r="H24" s="144"/>
      <c r="I24" s="144"/>
      <c r="J24" s="144"/>
      <c r="K24" s="156"/>
    </row>
    <row r="25" spans="1:22" ht="16.5" customHeight="1">
      <c r="A25" s="101"/>
      <c r="B25" s="144"/>
      <c r="C25" s="144"/>
      <c r="D25" s="144"/>
      <c r="E25" s="144"/>
      <c r="F25" s="144"/>
      <c r="G25" s="144"/>
      <c r="H25" s="144"/>
      <c r="I25" s="144"/>
      <c r="J25" s="144"/>
      <c r="K25" s="157"/>
    </row>
    <row r="26" spans="1:22" ht="16.5" customHeight="1">
      <c r="A26" s="101"/>
      <c r="B26" s="144"/>
      <c r="C26" s="144"/>
      <c r="D26" s="144"/>
      <c r="E26" s="144"/>
      <c r="F26" s="144"/>
      <c r="G26" s="144"/>
      <c r="H26" s="144"/>
      <c r="I26" s="144"/>
      <c r="J26" s="144"/>
      <c r="K26" s="157"/>
    </row>
    <row r="27" spans="1:22" ht="16.5" customHeight="1">
      <c r="A27" s="101"/>
      <c r="B27" s="144"/>
      <c r="C27" s="144"/>
      <c r="D27" s="144"/>
      <c r="E27" s="144"/>
      <c r="F27" s="144"/>
      <c r="G27" s="144"/>
      <c r="H27" s="144"/>
      <c r="I27" s="144"/>
      <c r="J27" s="144"/>
      <c r="K27" s="157"/>
    </row>
    <row r="28" spans="1:22" ht="16.5" customHeight="1">
      <c r="A28" s="101"/>
      <c r="B28" s="144"/>
      <c r="C28" s="144"/>
      <c r="D28" s="144"/>
      <c r="E28" s="144"/>
      <c r="F28" s="144"/>
      <c r="G28" s="144"/>
      <c r="H28" s="144"/>
      <c r="I28" s="144"/>
      <c r="J28" s="144"/>
      <c r="K28" s="157"/>
    </row>
    <row r="29" spans="1:22" ht="18" customHeight="1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43" t="s">
        <v>121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2" t="s">
        <v>123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124</v>
      </c>
      <c r="B34" s="236"/>
      <c r="C34" s="109" t="s">
        <v>66</v>
      </c>
      <c r="D34" s="109" t="s">
        <v>67</v>
      </c>
      <c r="E34" s="237" t="s">
        <v>125</v>
      </c>
      <c r="F34" s="238"/>
      <c r="G34" s="238"/>
      <c r="H34" s="238"/>
      <c r="I34" s="238"/>
      <c r="J34" s="238"/>
      <c r="K34" s="239"/>
    </row>
    <row r="35" spans="1:11" ht="14.25">
      <c r="A35" s="205" t="s">
        <v>126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 ht="14.25">
      <c r="A36" s="214" t="s">
        <v>127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4.25">
      <c r="A37" s="217" t="s">
        <v>128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4.25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4.25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4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4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4.25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4.25">
      <c r="A43" s="220" t="s">
        <v>129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4.25">
      <c r="A44" s="223" t="s">
        <v>130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4.25">
      <c r="A45" s="138" t="s">
        <v>131</v>
      </c>
      <c r="B45" s="135" t="s">
        <v>94</v>
      </c>
      <c r="C45" s="135" t="s">
        <v>95</v>
      </c>
      <c r="D45" s="135" t="s">
        <v>87</v>
      </c>
      <c r="E45" s="140" t="s">
        <v>132</v>
      </c>
      <c r="F45" s="135" t="s">
        <v>94</v>
      </c>
      <c r="G45" s="135" t="s">
        <v>95</v>
      </c>
      <c r="H45" s="135" t="s">
        <v>87</v>
      </c>
      <c r="I45" s="140" t="s">
        <v>133</v>
      </c>
      <c r="J45" s="135" t="s">
        <v>94</v>
      </c>
      <c r="K45" s="153" t="s">
        <v>95</v>
      </c>
    </row>
    <row r="46" spans="1:11" ht="14.25">
      <c r="A46" s="100" t="s">
        <v>86</v>
      </c>
      <c r="B46" s="109" t="s">
        <v>94</v>
      </c>
      <c r="C46" s="109" t="s">
        <v>95</v>
      </c>
      <c r="D46" s="109" t="s">
        <v>87</v>
      </c>
      <c r="E46" s="113" t="s">
        <v>93</v>
      </c>
      <c r="F46" s="109" t="s">
        <v>94</v>
      </c>
      <c r="G46" s="109" t="s">
        <v>95</v>
      </c>
      <c r="H46" s="109" t="s">
        <v>87</v>
      </c>
      <c r="I46" s="113" t="s">
        <v>104</v>
      </c>
      <c r="J46" s="109" t="s">
        <v>94</v>
      </c>
      <c r="K46" s="118" t="s">
        <v>95</v>
      </c>
    </row>
    <row r="47" spans="1:11" ht="14.25">
      <c r="A47" s="226" t="s">
        <v>97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8"/>
    </row>
    <row r="48" spans="1:11" ht="14.25">
      <c r="A48" s="205" t="s">
        <v>134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</row>
    <row r="49" spans="1:11" ht="14.25">
      <c r="A49" s="214"/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4.25">
      <c r="A50" s="147" t="s">
        <v>135</v>
      </c>
      <c r="B50" s="209" t="s">
        <v>136</v>
      </c>
      <c r="C50" s="209"/>
      <c r="D50" s="148" t="s">
        <v>137</v>
      </c>
      <c r="E50" s="149"/>
      <c r="F50" s="150" t="s">
        <v>138</v>
      </c>
      <c r="G50" s="151"/>
      <c r="H50" s="210" t="s">
        <v>139</v>
      </c>
      <c r="I50" s="211"/>
      <c r="J50" s="212"/>
      <c r="K50" s="213"/>
    </row>
    <row r="51" spans="1:11" ht="14.25">
      <c r="A51" s="205" t="s">
        <v>140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</row>
    <row r="52" spans="1:11" ht="14.25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8"/>
    </row>
    <row r="53" spans="1:11" ht="14.25">
      <c r="A53" s="147" t="s">
        <v>135</v>
      </c>
      <c r="B53" s="209" t="s">
        <v>136</v>
      </c>
      <c r="C53" s="209"/>
      <c r="D53" s="148" t="s">
        <v>137</v>
      </c>
      <c r="E53" s="152" t="s">
        <v>141</v>
      </c>
      <c r="F53" s="150" t="s">
        <v>142</v>
      </c>
      <c r="G53" s="151"/>
      <c r="H53" s="210" t="s">
        <v>139</v>
      </c>
      <c r="I53" s="211"/>
      <c r="J53" s="212" t="s">
        <v>143</v>
      </c>
      <c r="K53" s="2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zoomScale="90" zoomScaleNormal="90" workbookViewId="0">
      <selection sqref="A1:XFD1048576"/>
    </sheetView>
  </sheetViews>
  <sheetFormatPr defaultColWidth="9" defaultRowHeight="26.1" customHeight="1"/>
  <cols>
    <col min="1" max="1" width="17.125" style="22" customWidth="1"/>
    <col min="2" max="6" width="9.375" style="22" customWidth="1"/>
    <col min="7" max="7" width="1.375" style="22" customWidth="1"/>
    <col min="8" max="8" width="16.5" style="22" customWidth="1"/>
    <col min="9" max="9" width="17" style="22" customWidth="1"/>
    <col min="10" max="10" width="18.5" style="22" customWidth="1"/>
    <col min="11" max="11" width="16.625" style="22" customWidth="1"/>
    <col min="12" max="12" width="14.125" style="22" customWidth="1"/>
    <col min="13" max="13" width="16.375" style="22" customWidth="1"/>
    <col min="14" max="16384" width="9" style="22"/>
  </cols>
  <sheetData>
    <row r="1" spans="1:13" ht="30" customHeight="1">
      <c r="A1" s="278" t="s">
        <v>144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29.1" customHeight="1">
      <c r="A2" s="23" t="s">
        <v>62</v>
      </c>
      <c r="B2" s="280" t="s">
        <v>63</v>
      </c>
      <c r="C2" s="280"/>
      <c r="D2" s="24" t="s">
        <v>68</v>
      </c>
      <c r="E2" s="280" t="s">
        <v>69</v>
      </c>
      <c r="F2" s="280"/>
      <c r="G2" s="286"/>
      <c r="H2" s="45" t="s">
        <v>57</v>
      </c>
      <c r="I2" s="280" t="s">
        <v>145</v>
      </c>
      <c r="J2" s="280"/>
      <c r="K2" s="280"/>
      <c r="L2" s="280"/>
      <c r="M2" s="281"/>
    </row>
    <row r="3" spans="1:13" ht="29.1" customHeight="1">
      <c r="A3" s="285" t="s">
        <v>146</v>
      </c>
      <c r="B3" s="282" t="s">
        <v>147</v>
      </c>
      <c r="C3" s="282"/>
      <c r="D3" s="282"/>
      <c r="E3" s="282"/>
      <c r="F3" s="282"/>
      <c r="G3" s="287"/>
      <c r="H3" s="283" t="s">
        <v>148</v>
      </c>
      <c r="I3" s="283"/>
      <c r="J3" s="283"/>
      <c r="K3" s="283"/>
      <c r="L3" s="283"/>
      <c r="M3" s="284"/>
    </row>
    <row r="4" spans="1:13" ht="29.1" customHeight="1">
      <c r="A4" s="285"/>
      <c r="B4" s="122" t="s">
        <v>111</v>
      </c>
      <c r="C4" s="123" t="s">
        <v>112</v>
      </c>
      <c r="D4" s="122" t="s">
        <v>113</v>
      </c>
      <c r="E4" s="122" t="s">
        <v>114</v>
      </c>
      <c r="F4" s="122" t="s">
        <v>115</v>
      </c>
      <c r="G4" s="287"/>
      <c r="H4" s="46" t="s">
        <v>149</v>
      </c>
      <c r="I4" s="46" t="s">
        <v>150</v>
      </c>
      <c r="J4" s="185" t="s">
        <v>337</v>
      </c>
      <c r="K4" s="46"/>
      <c r="L4" s="46"/>
      <c r="M4" s="47"/>
    </row>
    <row r="5" spans="1:13" ht="29.1" customHeight="1">
      <c r="A5" s="285"/>
      <c r="B5" s="124" t="s">
        <v>151</v>
      </c>
      <c r="C5" s="125" t="s">
        <v>152</v>
      </c>
      <c r="D5" s="124" t="s">
        <v>153</v>
      </c>
      <c r="E5" s="124" t="s">
        <v>154</v>
      </c>
      <c r="F5" s="193" t="s">
        <v>155</v>
      </c>
      <c r="G5" s="287"/>
      <c r="H5" s="124" t="s">
        <v>155</v>
      </c>
      <c r="I5" s="124" t="s">
        <v>155</v>
      </c>
      <c r="J5" s="186" t="s">
        <v>338</v>
      </c>
      <c r="K5" s="48"/>
      <c r="L5" s="48"/>
      <c r="M5" s="49"/>
    </row>
    <row r="6" spans="1:13" ht="29.1" customHeight="1">
      <c r="A6" s="126" t="s">
        <v>156</v>
      </c>
      <c r="B6" s="127">
        <f>C6-2</f>
        <v>60</v>
      </c>
      <c r="C6" s="190">
        <v>62</v>
      </c>
      <c r="D6" s="127">
        <f>C6+2</f>
        <v>64</v>
      </c>
      <c r="E6" s="127">
        <f>D6+2</f>
        <v>66</v>
      </c>
      <c r="F6" s="194">
        <f>E6+1</f>
        <v>67</v>
      </c>
      <c r="G6" s="287"/>
      <c r="H6" s="128" t="s">
        <v>157</v>
      </c>
      <c r="I6" s="128" t="s">
        <v>157</v>
      </c>
      <c r="J6" s="187" t="s">
        <v>339</v>
      </c>
      <c r="K6" s="50"/>
      <c r="L6" s="50"/>
      <c r="M6" s="51"/>
    </row>
    <row r="7" spans="1:13" ht="29.1" customHeight="1">
      <c r="A7" s="126" t="s">
        <v>158</v>
      </c>
      <c r="B7" s="127">
        <f t="shared" ref="B7:B9" si="0">C7-4</f>
        <v>96</v>
      </c>
      <c r="C7" s="190">
        <v>100</v>
      </c>
      <c r="D7" s="127">
        <f t="shared" ref="D7:D9" si="1">C7+4</f>
        <v>104</v>
      </c>
      <c r="E7" s="127">
        <f>D7+4</f>
        <v>108</v>
      </c>
      <c r="F7" s="194">
        <f t="shared" ref="F7:F9" si="2">E7+6</f>
        <v>114</v>
      </c>
      <c r="G7" s="287"/>
      <c r="H7" s="128" t="s">
        <v>159</v>
      </c>
      <c r="I7" s="128" t="s">
        <v>160</v>
      </c>
      <c r="J7" s="189" t="s">
        <v>340</v>
      </c>
      <c r="K7" s="52"/>
      <c r="L7" s="52"/>
      <c r="M7" s="54"/>
    </row>
    <row r="8" spans="1:13" ht="29.1" customHeight="1">
      <c r="A8" s="126" t="s">
        <v>161</v>
      </c>
      <c r="B8" s="127">
        <f t="shared" si="0"/>
        <v>86</v>
      </c>
      <c r="C8" s="190">
        <v>90</v>
      </c>
      <c r="D8" s="127">
        <f t="shared" si="1"/>
        <v>94</v>
      </c>
      <c r="E8" s="127">
        <f>D8+5</f>
        <v>99</v>
      </c>
      <c r="F8" s="194">
        <f t="shared" si="2"/>
        <v>105</v>
      </c>
      <c r="G8" s="287"/>
      <c r="H8" s="128" t="s">
        <v>162</v>
      </c>
      <c r="I8" s="128" t="s">
        <v>159</v>
      </c>
      <c r="J8" s="189" t="s">
        <v>340</v>
      </c>
      <c r="K8" s="52"/>
      <c r="L8" s="52"/>
      <c r="M8" s="54"/>
    </row>
    <row r="9" spans="1:13" ht="29.1" customHeight="1">
      <c r="A9" s="126" t="s">
        <v>163</v>
      </c>
      <c r="B9" s="127">
        <f t="shared" si="0"/>
        <v>99</v>
      </c>
      <c r="C9" s="190">
        <v>103</v>
      </c>
      <c r="D9" s="127">
        <f t="shared" si="1"/>
        <v>107</v>
      </c>
      <c r="E9" s="127">
        <f>D9+5</f>
        <v>112</v>
      </c>
      <c r="F9" s="194">
        <f t="shared" si="2"/>
        <v>118</v>
      </c>
      <c r="G9" s="287"/>
      <c r="H9" s="128" t="s">
        <v>162</v>
      </c>
      <c r="I9" s="128" t="s">
        <v>157</v>
      </c>
      <c r="J9" s="188" t="s">
        <v>339</v>
      </c>
      <c r="K9" s="52"/>
      <c r="L9" s="52"/>
      <c r="M9" s="54"/>
    </row>
    <row r="10" spans="1:13" ht="29.1" customHeight="1">
      <c r="A10" s="126" t="s">
        <v>164</v>
      </c>
      <c r="B10" s="127">
        <f>C10-1.2</f>
        <v>37.299999999999997</v>
      </c>
      <c r="C10" s="190">
        <v>38.5</v>
      </c>
      <c r="D10" s="127">
        <f>C10+1.2</f>
        <v>39.700000000000003</v>
      </c>
      <c r="E10" s="127">
        <f>D10+1.2</f>
        <v>40.900000000000006</v>
      </c>
      <c r="F10" s="194">
        <f>E10+1.4</f>
        <v>42.300000000000004</v>
      </c>
      <c r="G10" s="287"/>
      <c r="H10" s="128" t="s">
        <v>162</v>
      </c>
      <c r="I10" s="128" t="s">
        <v>162</v>
      </c>
      <c r="J10" s="188" t="s">
        <v>341</v>
      </c>
      <c r="K10" s="52"/>
      <c r="L10" s="52"/>
      <c r="M10" s="54"/>
    </row>
    <row r="11" spans="1:13" ht="29.1" customHeight="1">
      <c r="A11" s="126" t="s">
        <v>165</v>
      </c>
      <c r="B11" s="127">
        <f>C11-1.2</f>
        <v>58.8</v>
      </c>
      <c r="C11" s="190">
        <v>60</v>
      </c>
      <c r="D11" s="127">
        <f>C11+1.2</f>
        <v>61.2</v>
      </c>
      <c r="E11" s="127">
        <f>D11+1.2</f>
        <v>62.400000000000006</v>
      </c>
      <c r="F11" s="194">
        <f>E11+0.6</f>
        <v>63.000000000000007</v>
      </c>
      <c r="G11" s="287"/>
      <c r="H11" s="128" t="s">
        <v>166</v>
      </c>
      <c r="I11" s="128" t="s">
        <v>167</v>
      </c>
      <c r="J11" s="189" t="s">
        <v>342</v>
      </c>
      <c r="K11" s="52"/>
      <c r="L11" s="52"/>
      <c r="M11" s="54"/>
    </row>
    <row r="12" spans="1:13" ht="29.1" customHeight="1">
      <c r="A12" s="129" t="s">
        <v>168</v>
      </c>
      <c r="B12" s="127">
        <f>C12-0.8</f>
        <v>17.7</v>
      </c>
      <c r="C12" s="190">
        <v>18.5</v>
      </c>
      <c r="D12" s="127">
        <f>C12+0.8</f>
        <v>19.3</v>
      </c>
      <c r="E12" s="127">
        <f>D12+0.8</f>
        <v>20.100000000000001</v>
      </c>
      <c r="F12" s="194">
        <f>E12+1.3</f>
        <v>21.400000000000002</v>
      </c>
      <c r="G12" s="287"/>
      <c r="H12" s="128" t="s">
        <v>162</v>
      </c>
      <c r="I12" s="128" t="s">
        <v>162</v>
      </c>
      <c r="J12" s="188" t="s">
        <v>339</v>
      </c>
      <c r="K12" s="52"/>
      <c r="L12" s="52"/>
      <c r="M12" s="54"/>
    </row>
    <row r="13" spans="1:13" ht="29.1" customHeight="1">
      <c r="A13" s="126" t="s">
        <v>169</v>
      </c>
      <c r="B13" s="127">
        <f>C13-0.7</f>
        <v>15.3</v>
      </c>
      <c r="C13" s="190">
        <v>16</v>
      </c>
      <c r="D13" s="127">
        <f>C13+0.7</f>
        <v>16.7</v>
      </c>
      <c r="E13" s="127">
        <f>D13+0.7</f>
        <v>17.399999999999999</v>
      </c>
      <c r="F13" s="195">
        <f>E13+0.9</f>
        <v>18.299999999999997</v>
      </c>
      <c r="G13" s="287"/>
      <c r="H13" s="128" t="s">
        <v>162</v>
      </c>
      <c r="I13" s="128" t="s">
        <v>162</v>
      </c>
      <c r="J13" s="188" t="s">
        <v>343</v>
      </c>
      <c r="K13" s="52"/>
      <c r="L13" s="52"/>
      <c r="M13" s="54"/>
    </row>
    <row r="14" spans="1:13" ht="29.1" customHeight="1">
      <c r="A14" s="126" t="s">
        <v>170</v>
      </c>
      <c r="B14" s="127">
        <f t="shared" ref="B14:B17" si="3">C14-0.5</f>
        <v>9</v>
      </c>
      <c r="C14" s="191">
        <v>9.5</v>
      </c>
      <c r="D14" s="127">
        <f t="shared" ref="D14:D17" si="4">C14+0.5</f>
        <v>10</v>
      </c>
      <c r="E14" s="127">
        <f t="shared" ref="E14:E17" si="5">D14+0.5</f>
        <v>10.5</v>
      </c>
      <c r="F14" s="127">
        <f>E14+0.7</f>
        <v>11.2</v>
      </c>
      <c r="G14" s="287"/>
      <c r="H14" s="128" t="s">
        <v>162</v>
      </c>
      <c r="I14" s="128" t="s">
        <v>162</v>
      </c>
      <c r="J14" s="188" t="s">
        <v>344</v>
      </c>
      <c r="K14" s="52"/>
      <c r="L14" s="52"/>
      <c r="M14" s="54"/>
    </row>
    <row r="15" spans="1:13" ht="29.1" customHeight="1">
      <c r="A15" s="126" t="s">
        <v>171</v>
      </c>
      <c r="B15" s="127">
        <f>C15-1</f>
        <v>49</v>
      </c>
      <c r="C15" s="192">
        <v>50</v>
      </c>
      <c r="D15" s="131">
        <f>C15+1</f>
        <v>51</v>
      </c>
      <c r="E15" s="130">
        <f>D15+1</f>
        <v>52</v>
      </c>
      <c r="F15" s="130">
        <f>E15+1.5</f>
        <v>53.5</v>
      </c>
      <c r="G15" s="287"/>
      <c r="H15" s="128" t="s">
        <v>162</v>
      </c>
      <c r="I15" s="128" t="s">
        <v>162</v>
      </c>
      <c r="J15" s="187" t="s">
        <v>345</v>
      </c>
      <c r="K15" s="50"/>
      <c r="L15" s="50"/>
      <c r="M15" s="55"/>
    </row>
    <row r="16" spans="1:13" ht="29.1" customHeight="1">
      <c r="A16" s="126" t="s">
        <v>172</v>
      </c>
      <c r="B16" s="127">
        <f t="shared" si="3"/>
        <v>34.5</v>
      </c>
      <c r="C16" s="192">
        <v>35</v>
      </c>
      <c r="D16" s="131">
        <f t="shared" si="4"/>
        <v>35.5</v>
      </c>
      <c r="E16" s="130">
        <f t="shared" si="5"/>
        <v>36</v>
      </c>
      <c r="F16" s="130">
        <f>E16+0.5</f>
        <v>36.5</v>
      </c>
      <c r="G16" s="287"/>
      <c r="H16" s="128" t="s">
        <v>162</v>
      </c>
      <c r="I16" s="128" t="s">
        <v>166</v>
      </c>
      <c r="J16" s="188" t="s">
        <v>346</v>
      </c>
      <c r="K16" s="52"/>
      <c r="L16" s="52"/>
      <c r="M16" s="54"/>
    </row>
    <row r="17" spans="1:13" ht="29.1" customHeight="1">
      <c r="A17" s="126" t="s">
        <v>173</v>
      </c>
      <c r="B17" s="127">
        <f t="shared" si="3"/>
        <v>24.5</v>
      </c>
      <c r="C17" s="192">
        <v>25</v>
      </c>
      <c r="D17" s="131">
        <f t="shared" si="4"/>
        <v>25.5</v>
      </c>
      <c r="E17" s="130">
        <f t="shared" si="5"/>
        <v>26</v>
      </c>
      <c r="F17" s="130">
        <f>E17+0.75</f>
        <v>26.75</v>
      </c>
      <c r="G17" s="287"/>
      <c r="H17" s="128" t="s">
        <v>162</v>
      </c>
      <c r="I17" s="128" t="s">
        <v>166</v>
      </c>
      <c r="J17" s="188" t="s">
        <v>347</v>
      </c>
      <c r="K17" s="52"/>
      <c r="L17" s="52"/>
      <c r="M17" s="54"/>
    </row>
    <row r="18" spans="1:13" ht="14.25">
      <c r="A18" s="43" t="s">
        <v>125</v>
      </c>
      <c r="D18" s="44"/>
      <c r="E18" s="44"/>
      <c r="F18" s="44"/>
      <c r="G18" s="44"/>
      <c r="H18" s="44"/>
      <c r="I18" s="44"/>
      <c r="J18" s="196" t="s">
        <v>348</v>
      </c>
      <c r="K18" s="44"/>
      <c r="L18" s="44"/>
      <c r="M18" s="44"/>
    </row>
    <row r="19" spans="1:13" ht="14.25">
      <c r="A19" s="22" t="s">
        <v>174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14.25">
      <c r="A20" s="44"/>
      <c r="B20" s="44"/>
      <c r="C20" s="44"/>
      <c r="D20" s="44"/>
      <c r="E20" s="44"/>
      <c r="F20" s="44"/>
      <c r="G20" s="44"/>
      <c r="H20" s="43" t="s">
        <v>175</v>
      </c>
      <c r="I20" s="60">
        <v>44698</v>
      </c>
      <c r="J20" s="43" t="s">
        <v>176</v>
      </c>
      <c r="K20" s="43"/>
      <c r="L20" s="43" t="s">
        <v>177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7"/>
  </mergeCells>
  <phoneticPr fontId="47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9" customWidth="1"/>
    <col min="2" max="16384" width="10" style="89"/>
  </cols>
  <sheetData>
    <row r="1" spans="1:11" ht="22.5" customHeight="1">
      <c r="A1" s="347" t="s">
        <v>178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7.25" customHeight="1">
      <c r="A2" s="90" t="s">
        <v>53</v>
      </c>
      <c r="B2" s="274"/>
      <c r="C2" s="274"/>
      <c r="D2" s="275" t="s">
        <v>55</v>
      </c>
      <c r="E2" s="275"/>
      <c r="F2" s="274"/>
      <c r="G2" s="274"/>
      <c r="H2" s="91" t="s">
        <v>57</v>
      </c>
      <c r="I2" s="276"/>
      <c r="J2" s="276"/>
      <c r="K2" s="277"/>
    </row>
    <row r="3" spans="1:11" ht="16.5" customHeight="1">
      <c r="A3" s="267" t="s">
        <v>59</v>
      </c>
      <c r="B3" s="268"/>
      <c r="C3" s="269"/>
      <c r="D3" s="270" t="s">
        <v>60</v>
      </c>
      <c r="E3" s="271"/>
      <c r="F3" s="271"/>
      <c r="G3" s="272"/>
      <c r="H3" s="270" t="s">
        <v>61</v>
      </c>
      <c r="I3" s="271"/>
      <c r="J3" s="271"/>
      <c r="K3" s="272"/>
    </row>
    <row r="4" spans="1:11" ht="16.5" customHeight="1">
      <c r="A4" s="94" t="s">
        <v>62</v>
      </c>
      <c r="B4" s="339"/>
      <c r="C4" s="340"/>
      <c r="D4" s="259" t="s">
        <v>64</v>
      </c>
      <c r="E4" s="260"/>
      <c r="F4" s="257"/>
      <c r="G4" s="258"/>
      <c r="H4" s="259" t="s">
        <v>179</v>
      </c>
      <c r="I4" s="260"/>
      <c r="J4" s="109" t="s">
        <v>66</v>
      </c>
      <c r="K4" s="118" t="s">
        <v>67</v>
      </c>
    </row>
    <row r="5" spans="1:11" ht="16.5" customHeight="1">
      <c r="A5" s="97" t="s">
        <v>68</v>
      </c>
      <c r="B5" s="342"/>
      <c r="C5" s="343"/>
      <c r="D5" s="259" t="s">
        <v>180</v>
      </c>
      <c r="E5" s="260"/>
      <c r="F5" s="339"/>
      <c r="G5" s="340"/>
      <c r="H5" s="259" t="s">
        <v>181</v>
      </c>
      <c r="I5" s="260"/>
      <c r="J5" s="109" t="s">
        <v>66</v>
      </c>
      <c r="K5" s="118" t="s">
        <v>67</v>
      </c>
    </row>
    <row r="6" spans="1:11" ht="16.5" customHeight="1">
      <c r="A6" s="94" t="s">
        <v>72</v>
      </c>
      <c r="B6" s="98"/>
      <c r="C6" s="99"/>
      <c r="D6" s="259" t="s">
        <v>182</v>
      </c>
      <c r="E6" s="260"/>
      <c r="F6" s="339"/>
      <c r="G6" s="340"/>
      <c r="H6" s="344" t="s">
        <v>183</v>
      </c>
      <c r="I6" s="345"/>
      <c r="J6" s="345"/>
      <c r="K6" s="346"/>
    </row>
    <row r="7" spans="1:11" ht="16.5" customHeight="1">
      <c r="A7" s="94" t="s">
        <v>75</v>
      </c>
      <c r="B7" s="339"/>
      <c r="C7" s="340"/>
      <c r="D7" s="94" t="s">
        <v>184</v>
      </c>
      <c r="E7" s="96"/>
      <c r="F7" s="339"/>
      <c r="G7" s="340"/>
      <c r="H7" s="341"/>
      <c r="I7" s="265"/>
      <c r="J7" s="265"/>
      <c r="K7" s="266"/>
    </row>
    <row r="8" spans="1:11" ht="16.5" customHeight="1">
      <c r="A8" s="102" t="s">
        <v>78</v>
      </c>
      <c r="B8" s="261"/>
      <c r="C8" s="262"/>
      <c r="D8" s="226" t="s">
        <v>79</v>
      </c>
      <c r="E8" s="227"/>
      <c r="F8" s="263"/>
      <c r="G8" s="264"/>
      <c r="H8" s="226"/>
      <c r="I8" s="227"/>
      <c r="J8" s="227"/>
      <c r="K8" s="228"/>
    </row>
    <row r="9" spans="1:11" ht="16.5" customHeight="1">
      <c r="A9" s="319" t="s">
        <v>185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spans="1:11" ht="16.5" customHeight="1">
      <c r="A10" s="103" t="s">
        <v>83</v>
      </c>
      <c r="B10" s="104" t="s">
        <v>84</v>
      </c>
      <c r="C10" s="105" t="s">
        <v>85</v>
      </c>
      <c r="D10" s="106"/>
      <c r="E10" s="107" t="s">
        <v>88</v>
      </c>
      <c r="F10" s="104" t="s">
        <v>84</v>
      </c>
      <c r="G10" s="105" t="s">
        <v>85</v>
      </c>
      <c r="H10" s="104"/>
      <c r="I10" s="107" t="s">
        <v>86</v>
      </c>
      <c r="J10" s="104" t="s">
        <v>84</v>
      </c>
      <c r="K10" s="119" t="s">
        <v>85</v>
      </c>
    </row>
    <row r="11" spans="1:11" ht="16.5" customHeight="1">
      <c r="A11" s="97" t="s">
        <v>89</v>
      </c>
      <c r="B11" s="108" t="s">
        <v>84</v>
      </c>
      <c r="C11" s="109" t="s">
        <v>85</v>
      </c>
      <c r="D11" s="110"/>
      <c r="E11" s="111" t="s">
        <v>91</v>
      </c>
      <c r="F11" s="108" t="s">
        <v>84</v>
      </c>
      <c r="G11" s="109" t="s">
        <v>85</v>
      </c>
      <c r="H11" s="108"/>
      <c r="I11" s="111" t="s">
        <v>96</v>
      </c>
      <c r="J11" s="108" t="s">
        <v>84</v>
      </c>
      <c r="K11" s="118" t="s">
        <v>85</v>
      </c>
    </row>
    <row r="12" spans="1:11" ht="16.5" customHeight="1">
      <c r="A12" s="226" t="s">
        <v>125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8"/>
    </row>
    <row r="13" spans="1:11" ht="16.5" customHeight="1">
      <c r="A13" s="327" t="s">
        <v>186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spans="1:11" ht="16.5" customHeight="1">
      <c r="A14" s="328"/>
      <c r="B14" s="329"/>
      <c r="C14" s="329"/>
      <c r="D14" s="329"/>
      <c r="E14" s="329"/>
      <c r="F14" s="329"/>
      <c r="G14" s="329"/>
      <c r="H14" s="329"/>
      <c r="I14" s="330"/>
      <c r="J14" s="330"/>
      <c r="K14" s="331"/>
    </row>
    <row r="15" spans="1:11" ht="16.5" customHeight="1">
      <c r="A15" s="332"/>
      <c r="B15" s="333"/>
      <c r="C15" s="333"/>
      <c r="D15" s="334"/>
      <c r="E15" s="335"/>
      <c r="F15" s="333"/>
      <c r="G15" s="333"/>
      <c r="H15" s="334"/>
      <c r="I15" s="336"/>
      <c r="J15" s="337"/>
      <c r="K15" s="338"/>
    </row>
    <row r="16" spans="1:11" ht="16.5" customHeight="1">
      <c r="A16" s="320"/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 ht="16.5" customHeight="1">
      <c r="A17" s="327" t="s">
        <v>187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spans="1:11" ht="16.5" customHeight="1">
      <c r="A18" s="328"/>
      <c r="B18" s="329"/>
      <c r="C18" s="329"/>
      <c r="D18" s="329"/>
      <c r="E18" s="329"/>
      <c r="F18" s="329"/>
      <c r="G18" s="329"/>
      <c r="H18" s="329"/>
      <c r="I18" s="330"/>
      <c r="J18" s="330"/>
      <c r="K18" s="331"/>
    </row>
    <row r="19" spans="1:11" ht="16.5" customHeight="1">
      <c r="A19" s="332"/>
      <c r="B19" s="333"/>
      <c r="C19" s="333"/>
      <c r="D19" s="334"/>
      <c r="E19" s="335"/>
      <c r="F19" s="333"/>
      <c r="G19" s="333"/>
      <c r="H19" s="334"/>
      <c r="I19" s="336"/>
      <c r="J19" s="337"/>
      <c r="K19" s="338"/>
    </row>
    <row r="20" spans="1:11" ht="16.5" customHeight="1">
      <c r="A20" s="320"/>
      <c r="B20" s="321"/>
      <c r="C20" s="321"/>
      <c r="D20" s="321"/>
      <c r="E20" s="321"/>
      <c r="F20" s="321"/>
      <c r="G20" s="321"/>
      <c r="H20" s="321"/>
      <c r="I20" s="321"/>
      <c r="J20" s="321"/>
      <c r="K20" s="322"/>
    </row>
    <row r="21" spans="1:11" ht="16.5" customHeight="1">
      <c r="A21" s="323" t="s">
        <v>122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</row>
    <row r="22" spans="1:11" ht="16.5" customHeight="1">
      <c r="A22" s="324" t="s">
        <v>123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ht="16.5" customHeight="1">
      <c r="A23" s="235" t="s">
        <v>124</v>
      </c>
      <c r="B23" s="236"/>
      <c r="C23" s="109" t="s">
        <v>66</v>
      </c>
      <c r="D23" s="109" t="s">
        <v>67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316" t="s">
        <v>188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8"/>
    </row>
    <row r="25" spans="1:11" ht="16.5" customHeight="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>
      <c r="A26" s="319" t="s">
        <v>130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spans="1:11" ht="16.5" customHeight="1">
      <c r="A27" s="92" t="s">
        <v>131</v>
      </c>
      <c r="B27" s="105" t="s">
        <v>94</v>
      </c>
      <c r="C27" s="105" t="s">
        <v>95</v>
      </c>
      <c r="D27" s="105" t="s">
        <v>87</v>
      </c>
      <c r="E27" s="93" t="s">
        <v>132</v>
      </c>
      <c r="F27" s="105" t="s">
        <v>94</v>
      </c>
      <c r="G27" s="105" t="s">
        <v>95</v>
      </c>
      <c r="H27" s="105" t="s">
        <v>87</v>
      </c>
      <c r="I27" s="93" t="s">
        <v>133</v>
      </c>
      <c r="J27" s="105" t="s">
        <v>94</v>
      </c>
      <c r="K27" s="119" t="s">
        <v>95</v>
      </c>
    </row>
    <row r="28" spans="1:11" ht="16.5" customHeight="1">
      <c r="A28" s="100" t="s">
        <v>86</v>
      </c>
      <c r="B28" s="109" t="s">
        <v>94</v>
      </c>
      <c r="C28" s="109" t="s">
        <v>95</v>
      </c>
      <c r="D28" s="109" t="s">
        <v>87</v>
      </c>
      <c r="E28" s="113" t="s">
        <v>93</v>
      </c>
      <c r="F28" s="109" t="s">
        <v>94</v>
      </c>
      <c r="G28" s="109" t="s">
        <v>95</v>
      </c>
      <c r="H28" s="109" t="s">
        <v>87</v>
      </c>
      <c r="I28" s="113" t="s">
        <v>104</v>
      </c>
      <c r="J28" s="109" t="s">
        <v>94</v>
      </c>
      <c r="K28" s="118" t="s">
        <v>95</v>
      </c>
    </row>
    <row r="29" spans="1:11" ht="16.5" customHeight="1">
      <c r="A29" s="259" t="s">
        <v>97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10"/>
    </row>
    <row r="30" spans="1:11" ht="16.5" customHeight="1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11" ht="16.5" customHeight="1">
      <c r="A31" s="301" t="s">
        <v>189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spans="1:11" ht="17.25" customHeight="1">
      <c r="A32" s="311"/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7.25" customHeight="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7.25" customHeight="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9"/>
    </row>
    <row r="35" spans="1:11" ht="17.25" customHeight="1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19"/>
    </row>
    <row r="36" spans="1:11" ht="17.25" customHeight="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7.25" customHeight="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7.25" customHeight="1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7.25" customHeight="1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7.25" customHeight="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7.2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7.25" customHeight="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7.25" customHeight="1">
      <c r="A43" s="220" t="s">
        <v>129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6.5" customHeight="1">
      <c r="A44" s="301" t="s">
        <v>190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spans="1:11" ht="18" customHeight="1">
      <c r="A45" s="302" t="s">
        <v>125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>
      <c r="A48" s="114" t="s">
        <v>135</v>
      </c>
      <c r="B48" s="297" t="s">
        <v>136</v>
      </c>
      <c r="C48" s="297"/>
      <c r="D48" s="115" t="s">
        <v>137</v>
      </c>
      <c r="E48" s="116"/>
      <c r="F48" s="115" t="s">
        <v>138</v>
      </c>
      <c r="G48" s="117"/>
      <c r="H48" s="298" t="s">
        <v>139</v>
      </c>
      <c r="I48" s="298"/>
      <c r="J48" s="297"/>
      <c r="K48" s="308"/>
    </row>
    <row r="49" spans="1:11" ht="16.5" customHeight="1">
      <c r="A49" s="288" t="s">
        <v>140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90"/>
    </row>
    <row r="50" spans="1:11" ht="16.5" customHeight="1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293"/>
    </row>
    <row r="51" spans="1:11" ht="16.5" customHeight="1">
      <c r="A51" s="294"/>
      <c r="B51" s="295"/>
      <c r="C51" s="295"/>
      <c r="D51" s="295"/>
      <c r="E51" s="295"/>
      <c r="F51" s="295"/>
      <c r="G51" s="295"/>
      <c r="H51" s="295"/>
      <c r="I51" s="295"/>
      <c r="J51" s="295"/>
      <c r="K51" s="296"/>
    </row>
    <row r="52" spans="1:11" ht="21" customHeight="1">
      <c r="A52" s="114" t="s">
        <v>135</v>
      </c>
      <c r="B52" s="297" t="s">
        <v>136</v>
      </c>
      <c r="C52" s="297"/>
      <c r="D52" s="115" t="s">
        <v>137</v>
      </c>
      <c r="E52" s="115"/>
      <c r="F52" s="115" t="s">
        <v>138</v>
      </c>
      <c r="G52" s="115"/>
      <c r="H52" s="298" t="s">
        <v>139</v>
      </c>
      <c r="I52" s="298"/>
      <c r="J52" s="299"/>
      <c r="K52" s="30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78" t="s">
        <v>144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9.1" customHeight="1">
      <c r="A2" s="23" t="s">
        <v>62</v>
      </c>
      <c r="B2" s="280"/>
      <c r="C2" s="280"/>
      <c r="D2" s="24" t="s">
        <v>68</v>
      </c>
      <c r="E2" s="280"/>
      <c r="F2" s="280"/>
      <c r="G2" s="280"/>
      <c r="H2" s="286"/>
      <c r="I2" s="45" t="s">
        <v>57</v>
      </c>
      <c r="J2" s="280"/>
      <c r="K2" s="280"/>
      <c r="L2" s="280"/>
      <c r="M2" s="280"/>
      <c r="N2" s="281"/>
    </row>
    <row r="3" spans="1:14" ht="29.1" customHeight="1">
      <c r="A3" s="285" t="s">
        <v>146</v>
      </c>
      <c r="B3" s="282" t="s">
        <v>147</v>
      </c>
      <c r="C3" s="282"/>
      <c r="D3" s="282"/>
      <c r="E3" s="282"/>
      <c r="F3" s="282"/>
      <c r="G3" s="282"/>
      <c r="H3" s="287"/>
      <c r="I3" s="283" t="s">
        <v>148</v>
      </c>
      <c r="J3" s="283"/>
      <c r="K3" s="283"/>
      <c r="L3" s="283"/>
      <c r="M3" s="283"/>
      <c r="N3" s="284"/>
    </row>
    <row r="4" spans="1:14" ht="29.1" customHeight="1">
      <c r="A4" s="285"/>
      <c r="B4" s="25" t="s">
        <v>111</v>
      </c>
      <c r="C4" s="25" t="s">
        <v>112</v>
      </c>
      <c r="D4" s="26" t="s">
        <v>113</v>
      </c>
      <c r="E4" s="25" t="s">
        <v>114</v>
      </c>
      <c r="F4" s="25" t="s">
        <v>115</v>
      </c>
      <c r="G4" s="25" t="s">
        <v>116</v>
      </c>
      <c r="H4" s="287"/>
      <c r="I4" s="46" t="s">
        <v>191</v>
      </c>
      <c r="J4" s="46" t="s">
        <v>192</v>
      </c>
      <c r="K4" s="46"/>
      <c r="L4" s="46"/>
      <c r="M4" s="46"/>
      <c r="N4" s="47"/>
    </row>
    <row r="5" spans="1:14" ht="29.1" customHeight="1">
      <c r="A5" s="285"/>
      <c r="B5" s="27"/>
      <c r="C5" s="27"/>
      <c r="D5" s="26"/>
      <c r="E5" s="27"/>
      <c r="F5" s="27"/>
      <c r="G5" s="27"/>
      <c r="H5" s="287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87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87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87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87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87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87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87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87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87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348"/>
      <c r="I15" s="56"/>
      <c r="J15" s="57"/>
      <c r="K15" s="58"/>
      <c r="L15" s="57"/>
      <c r="M15" s="57"/>
      <c r="N15" s="59"/>
    </row>
    <row r="16" spans="1:14" ht="14.25">
      <c r="A16" s="43" t="s">
        <v>125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2" t="s">
        <v>193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175</v>
      </c>
      <c r="J18" s="60"/>
      <c r="K18" s="43" t="s">
        <v>176</v>
      </c>
      <c r="L18" s="43"/>
      <c r="M18" s="43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7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9.1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>
      <c r="A1" s="391" t="s">
        <v>194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>
      <c r="A2" s="64" t="s">
        <v>53</v>
      </c>
      <c r="B2" s="392"/>
      <c r="C2" s="392"/>
      <c r="D2" s="65" t="s">
        <v>62</v>
      </c>
      <c r="E2" s="66"/>
      <c r="F2" s="67" t="s">
        <v>195</v>
      </c>
      <c r="G2" s="393"/>
      <c r="H2" s="393"/>
      <c r="I2" s="84" t="s">
        <v>57</v>
      </c>
      <c r="J2" s="393"/>
      <c r="K2" s="394"/>
    </row>
    <row r="3" spans="1:11">
      <c r="A3" s="68" t="s">
        <v>75</v>
      </c>
      <c r="B3" s="388"/>
      <c r="C3" s="388"/>
      <c r="D3" s="69" t="s">
        <v>196</v>
      </c>
      <c r="E3" s="395"/>
      <c r="F3" s="387"/>
      <c r="G3" s="387"/>
      <c r="H3" s="314" t="s">
        <v>197</v>
      </c>
      <c r="I3" s="314"/>
      <c r="J3" s="314"/>
      <c r="K3" s="315"/>
    </row>
    <row r="4" spans="1:11">
      <c r="A4" s="70" t="s">
        <v>72</v>
      </c>
      <c r="B4" s="71"/>
      <c r="C4" s="71"/>
      <c r="D4" s="72" t="s">
        <v>198</v>
      </c>
      <c r="E4" s="387"/>
      <c r="F4" s="387"/>
      <c r="G4" s="387"/>
      <c r="H4" s="236" t="s">
        <v>199</v>
      </c>
      <c r="I4" s="236"/>
      <c r="J4" s="81" t="s">
        <v>66</v>
      </c>
      <c r="K4" s="87" t="s">
        <v>67</v>
      </c>
    </row>
    <row r="5" spans="1:11">
      <c r="A5" s="70" t="s">
        <v>200</v>
      </c>
      <c r="B5" s="388"/>
      <c r="C5" s="388"/>
      <c r="D5" s="69" t="s">
        <v>201</v>
      </c>
      <c r="E5" s="69" t="s">
        <v>202</v>
      </c>
      <c r="F5" s="69" t="s">
        <v>203</v>
      </c>
      <c r="G5" s="69" t="s">
        <v>204</v>
      </c>
      <c r="H5" s="236" t="s">
        <v>205</v>
      </c>
      <c r="I5" s="236"/>
      <c r="J5" s="81" t="s">
        <v>66</v>
      </c>
      <c r="K5" s="87" t="s">
        <v>67</v>
      </c>
    </row>
    <row r="6" spans="1:11">
      <c r="A6" s="73" t="s">
        <v>206</v>
      </c>
      <c r="B6" s="389"/>
      <c r="C6" s="389"/>
      <c r="D6" s="74" t="s">
        <v>207</v>
      </c>
      <c r="E6" s="75"/>
      <c r="F6" s="76"/>
      <c r="G6" s="74"/>
      <c r="H6" s="390" t="s">
        <v>208</v>
      </c>
      <c r="I6" s="390"/>
      <c r="J6" s="76" t="s">
        <v>66</v>
      </c>
      <c r="K6" s="88" t="s">
        <v>67</v>
      </c>
    </row>
    <row r="7" spans="1:1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>
      <c r="A8" s="80" t="s">
        <v>209</v>
      </c>
      <c r="B8" s="67" t="s">
        <v>210</v>
      </c>
      <c r="C8" s="67" t="s">
        <v>211</v>
      </c>
      <c r="D8" s="67" t="s">
        <v>212</v>
      </c>
      <c r="E8" s="67" t="s">
        <v>213</v>
      </c>
      <c r="F8" s="67" t="s">
        <v>214</v>
      </c>
      <c r="G8" s="383" t="s">
        <v>78</v>
      </c>
      <c r="H8" s="372"/>
      <c r="I8" s="372"/>
      <c r="J8" s="372"/>
      <c r="K8" s="373"/>
    </row>
    <row r="9" spans="1:11">
      <c r="A9" s="235" t="s">
        <v>215</v>
      </c>
      <c r="B9" s="236"/>
      <c r="C9" s="81" t="s">
        <v>66</v>
      </c>
      <c r="D9" s="81" t="s">
        <v>67</v>
      </c>
      <c r="E9" s="69" t="s">
        <v>216</v>
      </c>
      <c r="F9" s="82" t="s">
        <v>217</v>
      </c>
      <c r="G9" s="384"/>
      <c r="H9" s="385"/>
      <c r="I9" s="385"/>
      <c r="J9" s="385"/>
      <c r="K9" s="386"/>
    </row>
    <row r="10" spans="1:11">
      <c r="A10" s="235" t="s">
        <v>218</v>
      </c>
      <c r="B10" s="236"/>
      <c r="C10" s="81" t="s">
        <v>66</v>
      </c>
      <c r="D10" s="81" t="s">
        <v>67</v>
      </c>
      <c r="E10" s="69" t="s">
        <v>219</v>
      </c>
      <c r="F10" s="82" t="s">
        <v>220</v>
      </c>
      <c r="G10" s="384" t="s">
        <v>221</v>
      </c>
      <c r="H10" s="385"/>
      <c r="I10" s="385"/>
      <c r="J10" s="385"/>
      <c r="K10" s="386"/>
    </row>
    <row r="11" spans="1:11">
      <c r="A11" s="377" t="s">
        <v>185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9"/>
    </row>
    <row r="12" spans="1:11">
      <c r="A12" s="68" t="s">
        <v>88</v>
      </c>
      <c r="B12" s="81" t="s">
        <v>84</v>
      </c>
      <c r="C12" s="81" t="s">
        <v>85</v>
      </c>
      <c r="D12" s="82"/>
      <c r="E12" s="69" t="s">
        <v>86</v>
      </c>
      <c r="F12" s="81" t="s">
        <v>84</v>
      </c>
      <c r="G12" s="81" t="s">
        <v>85</v>
      </c>
      <c r="H12" s="81"/>
      <c r="I12" s="69" t="s">
        <v>222</v>
      </c>
      <c r="J12" s="81" t="s">
        <v>84</v>
      </c>
      <c r="K12" s="87" t="s">
        <v>85</v>
      </c>
    </row>
    <row r="13" spans="1:11">
      <c r="A13" s="68" t="s">
        <v>91</v>
      </c>
      <c r="B13" s="81" t="s">
        <v>84</v>
      </c>
      <c r="C13" s="81" t="s">
        <v>85</v>
      </c>
      <c r="D13" s="82"/>
      <c r="E13" s="69" t="s">
        <v>96</v>
      </c>
      <c r="F13" s="81" t="s">
        <v>84</v>
      </c>
      <c r="G13" s="81" t="s">
        <v>85</v>
      </c>
      <c r="H13" s="81"/>
      <c r="I13" s="69" t="s">
        <v>223</v>
      </c>
      <c r="J13" s="81" t="s">
        <v>84</v>
      </c>
      <c r="K13" s="87" t="s">
        <v>85</v>
      </c>
    </row>
    <row r="14" spans="1:11">
      <c r="A14" s="73" t="s">
        <v>224</v>
      </c>
      <c r="B14" s="76" t="s">
        <v>84</v>
      </c>
      <c r="C14" s="76" t="s">
        <v>85</v>
      </c>
      <c r="D14" s="75"/>
      <c r="E14" s="74" t="s">
        <v>225</v>
      </c>
      <c r="F14" s="76" t="s">
        <v>84</v>
      </c>
      <c r="G14" s="76" t="s">
        <v>85</v>
      </c>
      <c r="H14" s="76"/>
      <c r="I14" s="74" t="s">
        <v>226</v>
      </c>
      <c r="J14" s="76" t="s">
        <v>84</v>
      </c>
      <c r="K14" s="88" t="s">
        <v>85</v>
      </c>
    </row>
    <row r="15" spans="1:11">
      <c r="A15" s="77"/>
      <c r="B15" s="83"/>
      <c r="C15" s="83"/>
      <c r="D15" s="78"/>
      <c r="E15" s="77"/>
      <c r="F15" s="83"/>
      <c r="G15" s="83"/>
      <c r="H15" s="83"/>
      <c r="I15" s="77"/>
      <c r="J15" s="83"/>
      <c r="K15" s="83"/>
    </row>
    <row r="16" spans="1:11" s="61" customFormat="1">
      <c r="A16" s="324" t="s">
        <v>227</v>
      </c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>
      <c r="A17" s="235" t="s">
        <v>228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49"/>
    </row>
    <row r="18" spans="1:11">
      <c r="A18" s="235" t="s">
        <v>229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49"/>
    </row>
    <row r="19" spans="1:11">
      <c r="A19" s="380"/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>
      <c r="A20" s="367"/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67"/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>
      <c r="A22" s="367"/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>
      <c r="A24" s="235" t="s">
        <v>124</v>
      </c>
      <c r="B24" s="236"/>
      <c r="C24" s="81" t="s">
        <v>66</v>
      </c>
      <c r="D24" s="81" t="s">
        <v>67</v>
      </c>
      <c r="E24" s="314"/>
      <c r="F24" s="314"/>
      <c r="G24" s="314"/>
      <c r="H24" s="314"/>
      <c r="I24" s="314"/>
      <c r="J24" s="314"/>
      <c r="K24" s="315"/>
    </row>
    <row r="25" spans="1:11">
      <c r="A25" s="85" t="s">
        <v>230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>
      <c r="A27" s="371" t="s">
        <v>231</v>
      </c>
      <c r="B27" s="372"/>
      <c r="C27" s="372"/>
      <c r="D27" s="372"/>
      <c r="E27" s="372"/>
      <c r="F27" s="372"/>
      <c r="G27" s="372"/>
      <c r="H27" s="372"/>
      <c r="I27" s="372"/>
      <c r="J27" s="372"/>
      <c r="K27" s="373"/>
    </row>
    <row r="28" spans="1:11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.1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.1" customHeight="1">
      <c r="A34" s="367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3" ht="23.1" customHeight="1">
      <c r="A35" s="353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3" ht="23.1" customHeight="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3" ht="18.75" customHeight="1">
      <c r="A37" s="359" t="s">
        <v>232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3" s="62" customFormat="1" ht="18.75" customHeight="1">
      <c r="A38" s="235" t="s">
        <v>233</v>
      </c>
      <c r="B38" s="236"/>
      <c r="C38" s="236"/>
      <c r="D38" s="314" t="s">
        <v>234</v>
      </c>
      <c r="E38" s="314"/>
      <c r="F38" s="362" t="s">
        <v>235</v>
      </c>
      <c r="G38" s="363"/>
      <c r="H38" s="236" t="s">
        <v>236</v>
      </c>
      <c r="I38" s="236"/>
      <c r="J38" s="236" t="s">
        <v>237</v>
      </c>
      <c r="K38" s="349"/>
    </row>
    <row r="39" spans="1:13" ht="18.75" customHeight="1">
      <c r="A39" s="70" t="s">
        <v>125</v>
      </c>
      <c r="B39" s="236" t="s">
        <v>238</v>
      </c>
      <c r="C39" s="236"/>
      <c r="D39" s="236"/>
      <c r="E39" s="236"/>
      <c r="F39" s="236"/>
      <c r="G39" s="236"/>
      <c r="H39" s="236"/>
      <c r="I39" s="236"/>
      <c r="J39" s="236"/>
      <c r="K39" s="349"/>
      <c r="M39" s="62"/>
    </row>
    <row r="40" spans="1:13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349"/>
    </row>
    <row r="41" spans="1:13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49"/>
    </row>
    <row r="42" spans="1:13" ht="32.1" customHeight="1">
      <c r="A42" s="73" t="s">
        <v>135</v>
      </c>
      <c r="B42" s="350" t="s">
        <v>239</v>
      </c>
      <c r="C42" s="350"/>
      <c r="D42" s="74" t="s">
        <v>240</v>
      </c>
      <c r="E42" s="75"/>
      <c r="F42" s="74" t="s">
        <v>138</v>
      </c>
      <c r="G42" s="86"/>
      <c r="H42" s="351" t="s">
        <v>139</v>
      </c>
      <c r="I42" s="351"/>
      <c r="J42" s="350"/>
      <c r="K42" s="352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9"/>
  <sheetViews>
    <sheetView tabSelected="1" workbookViewId="0">
      <selection activeCell="L9" sqref="L9"/>
    </sheetView>
  </sheetViews>
  <sheetFormatPr defaultColWidth="9" defaultRowHeight="26.1" customHeight="1"/>
  <cols>
    <col min="1" max="1" width="17.125" style="22" customWidth="1"/>
    <col min="2" max="6" width="9.375" style="22" customWidth="1"/>
    <col min="7" max="7" width="1.375" style="22" customWidth="1"/>
    <col min="8" max="13" width="15.375" style="22" customWidth="1"/>
    <col min="14" max="16384" width="9" style="22"/>
  </cols>
  <sheetData>
    <row r="1" spans="1:13" ht="19.5" customHeight="1" thickBot="1">
      <c r="A1" s="278" t="s">
        <v>144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29.1" customHeight="1" thickTop="1">
      <c r="A2" s="23" t="s">
        <v>62</v>
      </c>
      <c r="B2" s="280" t="s">
        <v>63</v>
      </c>
      <c r="C2" s="280"/>
      <c r="D2" s="24" t="s">
        <v>68</v>
      </c>
      <c r="E2" s="280" t="s">
        <v>69</v>
      </c>
      <c r="F2" s="280"/>
      <c r="G2" s="286"/>
      <c r="H2" s="45" t="s">
        <v>57</v>
      </c>
      <c r="I2" s="280" t="s">
        <v>145</v>
      </c>
      <c r="J2" s="280"/>
      <c r="K2" s="280"/>
      <c r="L2" s="280"/>
      <c r="M2" s="281"/>
    </row>
    <row r="3" spans="1:13" ht="18.75" customHeight="1">
      <c r="A3" s="285" t="s">
        <v>146</v>
      </c>
      <c r="B3" s="282" t="s">
        <v>147</v>
      </c>
      <c r="C3" s="282"/>
      <c r="D3" s="282"/>
      <c r="E3" s="282"/>
      <c r="F3" s="282"/>
      <c r="G3" s="287"/>
      <c r="H3" s="283" t="s">
        <v>148</v>
      </c>
      <c r="I3" s="283"/>
      <c r="J3" s="283"/>
      <c r="K3" s="283"/>
      <c r="L3" s="283"/>
      <c r="M3" s="284"/>
    </row>
    <row r="4" spans="1:13" ht="18.75" customHeight="1">
      <c r="A4" s="285"/>
      <c r="B4" s="123" t="s">
        <v>111</v>
      </c>
      <c r="C4" s="123" t="s">
        <v>112</v>
      </c>
      <c r="D4" s="123" t="s">
        <v>113</v>
      </c>
      <c r="E4" s="123" t="s">
        <v>114</v>
      </c>
      <c r="F4" s="123" t="s">
        <v>115</v>
      </c>
      <c r="G4" s="287"/>
      <c r="H4" s="185" t="s">
        <v>349</v>
      </c>
      <c r="I4" s="185" t="s">
        <v>349</v>
      </c>
      <c r="J4" s="185" t="s">
        <v>350</v>
      </c>
      <c r="K4" s="185" t="s">
        <v>350</v>
      </c>
      <c r="L4" s="185" t="s">
        <v>349</v>
      </c>
      <c r="M4" s="47"/>
    </row>
    <row r="5" spans="1:13" ht="19.5" customHeight="1">
      <c r="A5" s="285"/>
      <c r="B5" s="125" t="s">
        <v>151</v>
      </c>
      <c r="C5" s="125" t="s">
        <v>152</v>
      </c>
      <c r="D5" s="125" t="s">
        <v>153</v>
      </c>
      <c r="E5" s="125" t="s">
        <v>154</v>
      </c>
      <c r="F5" s="125" t="s">
        <v>155</v>
      </c>
      <c r="G5" s="287"/>
      <c r="H5" s="123" t="s">
        <v>111</v>
      </c>
      <c r="I5" s="123" t="s">
        <v>112</v>
      </c>
      <c r="J5" s="123" t="s">
        <v>113</v>
      </c>
      <c r="K5" s="123" t="s">
        <v>114</v>
      </c>
      <c r="L5" s="123" t="s">
        <v>115</v>
      </c>
      <c r="M5" s="49"/>
    </row>
    <row r="6" spans="1:13" ht="29.1" customHeight="1">
      <c r="A6" s="431" t="s">
        <v>156</v>
      </c>
      <c r="B6" s="192">
        <f>C6-2</f>
        <v>60</v>
      </c>
      <c r="C6" s="190">
        <v>62</v>
      </c>
      <c r="D6" s="192">
        <f>C6+2</f>
        <v>64</v>
      </c>
      <c r="E6" s="192">
        <f>D6+2</f>
        <v>66</v>
      </c>
      <c r="F6" s="192">
        <f>E6+1</f>
        <v>67</v>
      </c>
      <c r="G6" s="287"/>
      <c r="H6" s="432" t="s">
        <v>353</v>
      </c>
      <c r="I6" s="432" t="s">
        <v>351</v>
      </c>
      <c r="J6" s="187" t="s">
        <v>351</v>
      </c>
      <c r="K6" s="187" t="s">
        <v>358</v>
      </c>
      <c r="L6" s="187" t="s">
        <v>367</v>
      </c>
      <c r="M6" s="51"/>
    </row>
    <row r="7" spans="1:13" ht="29.1" customHeight="1">
      <c r="A7" s="431" t="s">
        <v>158</v>
      </c>
      <c r="B7" s="192">
        <f t="shared" ref="B7:B9" si="0">C7-4</f>
        <v>96</v>
      </c>
      <c r="C7" s="190">
        <v>100</v>
      </c>
      <c r="D7" s="192">
        <f t="shared" ref="D7:D9" si="1">C7+4</f>
        <v>104</v>
      </c>
      <c r="E7" s="192">
        <f>D7+4</f>
        <v>108</v>
      </c>
      <c r="F7" s="192">
        <f t="shared" ref="F7:F9" si="2">E7+6</f>
        <v>114</v>
      </c>
      <c r="G7" s="287"/>
      <c r="H7" s="432" t="s">
        <v>371</v>
      </c>
      <c r="I7" s="432" t="s">
        <v>363</v>
      </c>
      <c r="J7" s="188" t="s">
        <v>352</v>
      </c>
      <c r="K7" s="188" t="s">
        <v>359</v>
      </c>
      <c r="L7" s="188" t="s">
        <v>376</v>
      </c>
      <c r="M7" s="54"/>
    </row>
    <row r="8" spans="1:13" ht="29.1" customHeight="1">
      <c r="A8" s="431" t="s">
        <v>161</v>
      </c>
      <c r="B8" s="192">
        <f t="shared" si="0"/>
        <v>86</v>
      </c>
      <c r="C8" s="190">
        <v>90</v>
      </c>
      <c r="D8" s="192">
        <f t="shared" si="1"/>
        <v>94</v>
      </c>
      <c r="E8" s="192">
        <f>D8+5</f>
        <v>99</v>
      </c>
      <c r="F8" s="192">
        <f t="shared" si="2"/>
        <v>105</v>
      </c>
      <c r="G8" s="287"/>
      <c r="H8" s="432" t="s">
        <v>351</v>
      </c>
      <c r="I8" s="432" t="s">
        <v>364</v>
      </c>
      <c r="J8" s="188" t="s">
        <v>353</v>
      </c>
      <c r="K8" s="188" t="s">
        <v>360</v>
      </c>
      <c r="L8" s="188" t="s">
        <v>368</v>
      </c>
      <c r="M8" s="54"/>
    </row>
    <row r="9" spans="1:13" ht="29.1" customHeight="1">
      <c r="A9" s="431" t="s">
        <v>163</v>
      </c>
      <c r="B9" s="192">
        <f t="shared" si="0"/>
        <v>99</v>
      </c>
      <c r="C9" s="190">
        <v>103</v>
      </c>
      <c r="D9" s="192">
        <f t="shared" si="1"/>
        <v>107</v>
      </c>
      <c r="E9" s="192">
        <f>D9+5</f>
        <v>112</v>
      </c>
      <c r="F9" s="192">
        <f t="shared" si="2"/>
        <v>118</v>
      </c>
      <c r="G9" s="287"/>
      <c r="H9" s="432" t="s">
        <v>367</v>
      </c>
      <c r="I9" s="432" t="s">
        <v>365</v>
      </c>
      <c r="J9" s="188" t="s">
        <v>351</v>
      </c>
      <c r="K9" s="188" t="s">
        <v>361</v>
      </c>
      <c r="L9" s="188" t="s">
        <v>361</v>
      </c>
      <c r="M9" s="54"/>
    </row>
    <row r="10" spans="1:13" ht="29.1" customHeight="1">
      <c r="A10" s="431" t="s">
        <v>164</v>
      </c>
      <c r="B10" s="192">
        <f>C10-1.2</f>
        <v>37.299999999999997</v>
      </c>
      <c r="C10" s="190">
        <v>38.5</v>
      </c>
      <c r="D10" s="192">
        <f>C10+1.2</f>
        <v>39.700000000000003</v>
      </c>
      <c r="E10" s="192">
        <f>D10+1.2</f>
        <v>40.900000000000006</v>
      </c>
      <c r="F10" s="192">
        <f>E10+1.4</f>
        <v>42.300000000000004</v>
      </c>
      <c r="G10" s="287"/>
      <c r="H10" s="432" t="s">
        <v>372</v>
      </c>
      <c r="I10" s="432" t="s">
        <v>357</v>
      </c>
      <c r="J10" s="188" t="s">
        <v>354</v>
      </c>
      <c r="K10" s="188" t="s">
        <v>361</v>
      </c>
      <c r="L10" s="188" t="s">
        <v>369</v>
      </c>
      <c r="M10" s="54"/>
    </row>
    <row r="11" spans="1:13" ht="29.1" customHeight="1">
      <c r="A11" s="431" t="s">
        <v>165</v>
      </c>
      <c r="B11" s="192">
        <f>C11-1.2</f>
        <v>58.8</v>
      </c>
      <c r="C11" s="190">
        <v>60</v>
      </c>
      <c r="D11" s="192">
        <f>C11+1.2</f>
        <v>61.2</v>
      </c>
      <c r="E11" s="192">
        <f>D11+1.2</f>
        <v>62.400000000000006</v>
      </c>
      <c r="F11" s="192">
        <f>E11+0.6</f>
        <v>63.000000000000007</v>
      </c>
      <c r="G11" s="287"/>
      <c r="H11" s="432" t="s">
        <v>373</v>
      </c>
      <c r="I11" s="432" t="s">
        <v>353</v>
      </c>
      <c r="J11" s="188" t="s">
        <v>355</v>
      </c>
      <c r="K11" s="188" t="s">
        <v>362</v>
      </c>
      <c r="L11" s="188" t="s">
        <v>370</v>
      </c>
      <c r="M11" s="54"/>
    </row>
    <row r="12" spans="1:13" ht="29.1" customHeight="1">
      <c r="A12" s="433" t="s">
        <v>168</v>
      </c>
      <c r="B12" s="192">
        <f>C12-0.8</f>
        <v>17.7</v>
      </c>
      <c r="C12" s="190">
        <v>18.5</v>
      </c>
      <c r="D12" s="192">
        <f>C12+0.8</f>
        <v>19.3</v>
      </c>
      <c r="E12" s="192">
        <f>D12+0.8</f>
        <v>20.100000000000001</v>
      </c>
      <c r="F12" s="192">
        <f>E12+1.3</f>
        <v>21.400000000000002</v>
      </c>
      <c r="G12" s="287"/>
      <c r="H12" s="432" t="s">
        <v>374</v>
      </c>
      <c r="I12" s="432" t="s">
        <v>366</v>
      </c>
      <c r="J12" s="188" t="s">
        <v>356</v>
      </c>
      <c r="K12" s="188" t="s">
        <v>361</v>
      </c>
      <c r="L12" s="188" t="s">
        <v>371</v>
      </c>
      <c r="M12" s="54"/>
    </row>
    <row r="13" spans="1:13" ht="29.1" customHeight="1">
      <c r="A13" s="431" t="s">
        <v>170</v>
      </c>
      <c r="B13" s="192">
        <f t="shared" ref="B13" si="3">C13-0.5</f>
        <v>9</v>
      </c>
      <c r="C13" s="191">
        <v>9.5</v>
      </c>
      <c r="D13" s="192">
        <f t="shared" ref="D13:E13" si="4">C13+0.5</f>
        <v>10</v>
      </c>
      <c r="E13" s="192">
        <f t="shared" si="4"/>
        <v>10.5</v>
      </c>
      <c r="F13" s="192">
        <f>E13+0.7</f>
        <v>11.2</v>
      </c>
      <c r="G13" s="287"/>
      <c r="H13" s="432" t="s">
        <v>375</v>
      </c>
      <c r="I13" s="432" t="s">
        <v>357</v>
      </c>
      <c r="J13" s="188" t="s">
        <v>357</v>
      </c>
      <c r="K13" s="188" t="s">
        <v>361</v>
      </c>
      <c r="L13" s="188" t="s">
        <v>371</v>
      </c>
      <c r="M13" s="54"/>
    </row>
    <row r="14" spans="1:13" ht="29.1" customHeight="1">
      <c r="A14" s="431"/>
      <c r="B14" s="192"/>
      <c r="C14" s="192"/>
      <c r="D14" s="131"/>
      <c r="E14" s="434"/>
      <c r="F14" s="434"/>
      <c r="G14" s="287"/>
      <c r="H14" s="432"/>
      <c r="I14" s="432"/>
      <c r="J14" s="187"/>
      <c r="K14" s="50"/>
      <c r="L14" s="50"/>
      <c r="M14" s="55"/>
    </row>
    <row r="15" spans="1:13" ht="29.1" customHeight="1">
      <c r="A15" s="431"/>
      <c r="B15" s="192"/>
      <c r="C15" s="192"/>
      <c r="D15" s="131"/>
      <c r="E15" s="434"/>
      <c r="F15" s="434"/>
      <c r="G15" s="287"/>
      <c r="H15" s="432"/>
      <c r="I15" s="432"/>
      <c r="J15" s="188"/>
      <c r="K15" s="52"/>
      <c r="L15" s="52"/>
      <c r="M15" s="54"/>
    </row>
    <row r="16" spans="1:13" ht="29.1" customHeight="1">
      <c r="A16" s="431"/>
      <c r="B16" s="192"/>
      <c r="C16" s="192"/>
      <c r="D16" s="131"/>
      <c r="E16" s="434"/>
      <c r="F16" s="434"/>
      <c r="G16" s="287"/>
      <c r="H16" s="432"/>
      <c r="I16" s="432"/>
      <c r="J16" s="188"/>
      <c r="K16" s="52"/>
      <c r="L16" s="52"/>
      <c r="M16" s="54"/>
    </row>
    <row r="17" spans="1:13" ht="14.25">
      <c r="A17" s="43" t="s">
        <v>125</v>
      </c>
      <c r="D17" s="44"/>
      <c r="E17" s="44"/>
      <c r="F17" s="44"/>
      <c r="G17" s="44"/>
      <c r="H17" s="44"/>
      <c r="I17" s="44"/>
      <c r="J17" s="196"/>
      <c r="K17" s="44"/>
      <c r="L17" s="44"/>
      <c r="M17" s="44"/>
    </row>
    <row r="18" spans="1:13" ht="14.25">
      <c r="A18" s="22" t="s">
        <v>174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ht="14.25">
      <c r="A19" s="44"/>
      <c r="B19" s="44"/>
      <c r="C19" s="44"/>
      <c r="D19" s="44"/>
      <c r="E19" s="44"/>
      <c r="F19" s="44"/>
      <c r="G19" s="44"/>
      <c r="H19" s="43" t="s">
        <v>175</v>
      </c>
      <c r="I19" s="60">
        <v>44741</v>
      </c>
      <c r="J19" s="43" t="s">
        <v>176</v>
      </c>
      <c r="K19" s="43"/>
      <c r="L19" s="43" t="s">
        <v>177</v>
      </c>
    </row>
  </sheetData>
  <mergeCells count="8">
    <mergeCell ref="B2:C2"/>
    <mergeCell ref="A3:A5"/>
    <mergeCell ref="A1:M1"/>
    <mergeCell ref="E2:F2"/>
    <mergeCell ref="G2:G16"/>
    <mergeCell ref="I2:M2"/>
    <mergeCell ref="B3:F3"/>
    <mergeCell ref="H3:M3"/>
  </mergeCells>
  <phoneticPr fontId="47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B4" sqref="B4:E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6" t="s">
        <v>241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</row>
    <row r="2" spans="1:15" s="1" customFormat="1" ht="16.5">
      <c r="A2" s="405" t="s">
        <v>242</v>
      </c>
      <c r="B2" s="406" t="s">
        <v>243</v>
      </c>
      <c r="C2" s="406" t="s">
        <v>244</v>
      </c>
      <c r="D2" s="406" t="s">
        <v>245</v>
      </c>
      <c r="E2" s="406" t="s">
        <v>246</v>
      </c>
      <c r="F2" s="406" t="s">
        <v>247</v>
      </c>
      <c r="G2" s="406" t="s">
        <v>248</v>
      </c>
      <c r="H2" s="406" t="s">
        <v>249</v>
      </c>
      <c r="I2" s="3" t="s">
        <v>250</v>
      </c>
      <c r="J2" s="3" t="s">
        <v>251</v>
      </c>
      <c r="K2" s="3" t="s">
        <v>252</v>
      </c>
      <c r="L2" s="3" t="s">
        <v>253</v>
      </c>
      <c r="M2" s="3" t="s">
        <v>254</v>
      </c>
      <c r="N2" s="406" t="s">
        <v>255</v>
      </c>
      <c r="O2" s="406" t="s">
        <v>256</v>
      </c>
    </row>
    <row r="3" spans="1:15" s="1" customFormat="1" ht="16.5">
      <c r="A3" s="405"/>
      <c r="B3" s="407"/>
      <c r="C3" s="407"/>
      <c r="D3" s="407"/>
      <c r="E3" s="407"/>
      <c r="F3" s="407"/>
      <c r="G3" s="407"/>
      <c r="H3" s="407"/>
      <c r="I3" s="3" t="s">
        <v>257</v>
      </c>
      <c r="J3" s="3" t="s">
        <v>257</v>
      </c>
      <c r="K3" s="3" t="s">
        <v>257</v>
      </c>
      <c r="L3" s="3" t="s">
        <v>257</v>
      </c>
      <c r="M3" s="3" t="s">
        <v>257</v>
      </c>
      <c r="N3" s="407"/>
      <c r="O3" s="407"/>
    </row>
    <row r="4" spans="1:15" ht="15.75">
      <c r="A4" s="5">
        <v>1</v>
      </c>
      <c r="B4" s="11" t="s">
        <v>258</v>
      </c>
      <c r="C4" s="6" t="s">
        <v>259</v>
      </c>
      <c r="D4" s="12" t="s">
        <v>260</v>
      </c>
      <c r="E4" s="6" t="s">
        <v>63</v>
      </c>
      <c r="F4" s="6" t="s">
        <v>261</v>
      </c>
      <c r="G4" s="6" t="s">
        <v>66</v>
      </c>
      <c r="H4" s="6" t="s">
        <v>66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262</v>
      </c>
    </row>
    <row r="5" spans="1:15" ht="15.75">
      <c r="A5" s="5">
        <v>2</v>
      </c>
      <c r="B5" s="13" t="s">
        <v>263</v>
      </c>
      <c r="C5" s="6" t="s">
        <v>259</v>
      </c>
      <c r="D5" s="12" t="s">
        <v>264</v>
      </c>
      <c r="E5" s="6" t="s">
        <v>63</v>
      </c>
      <c r="F5" s="6" t="s">
        <v>261</v>
      </c>
      <c r="G5" s="6" t="s">
        <v>66</v>
      </c>
      <c r="H5" s="6" t="s">
        <v>66</v>
      </c>
      <c r="I5" s="6">
        <v>2</v>
      </c>
      <c r="J5" s="6">
        <v>1</v>
      </c>
      <c r="K5" s="6">
        <v>2</v>
      </c>
      <c r="L5" s="6">
        <v>1</v>
      </c>
      <c r="M5" s="6">
        <v>3</v>
      </c>
      <c r="N5" s="6">
        <v>9</v>
      </c>
      <c r="O5" s="6" t="s">
        <v>262</v>
      </c>
    </row>
    <row r="6" spans="1:15" ht="15.75">
      <c r="A6" s="5">
        <v>3</v>
      </c>
      <c r="B6" s="13" t="s">
        <v>265</v>
      </c>
      <c r="C6" s="6" t="s">
        <v>266</v>
      </c>
      <c r="D6" s="12" t="s">
        <v>260</v>
      </c>
      <c r="E6" s="6" t="s">
        <v>63</v>
      </c>
      <c r="F6" s="6" t="s">
        <v>261</v>
      </c>
      <c r="G6" s="6" t="s">
        <v>66</v>
      </c>
      <c r="H6" s="6" t="s">
        <v>66</v>
      </c>
      <c r="I6" s="6">
        <v>2</v>
      </c>
      <c r="J6" s="6">
        <v>1</v>
      </c>
      <c r="K6" s="6">
        <v>2</v>
      </c>
      <c r="L6" s="6">
        <v>1</v>
      </c>
      <c r="M6" s="6">
        <v>3</v>
      </c>
      <c r="N6" s="6">
        <f>SUM(I6:M6)</f>
        <v>9</v>
      </c>
      <c r="O6" s="6" t="s">
        <v>262</v>
      </c>
    </row>
    <row r="7" spans="1:15" ht="15.75">
      <c r="A7" s="5">
        <v>4</v>
      </c>
      <c r="B7" s="13" t="s">
        <v>267</v>
      </c>
      <c r="C7" s="6" t="s">
        <v>266</v>
      </c>
      <c r="D7" s="12" t="s">
        <v>264</v>
      </c>
      <c r="E7" s="6" t="s">
        <v>63</v>
      </c>
      <c r="F7" s="6" t="s">
        <v>261</v>
      </c>
      <c r="G7" s="6" t="s">
        <v>66</v>
      </c>
      <c r="H7" s="6" t="s">
        <v>66</v>
      </c>
      <c r="I7" s="6">
        <v>2</v>
      </c>
      <c r="J7" s="6">
        <v>1</v>
      </c>
      <c r="K7" s="6">
        <v>1</v>
      </c>
      <c r="L7" s="6">
        <v>1</v>
      </c>
      <c r="M7" s="6">
        <v>1</v>
      </c>
      <c r="N7" s="6">
        <f>SUM(I7:M7)</f>
        <v>6</v>
      </c>
      <c r="O7" s="6" t="s">
        <v>262</v>
      </c>
    </row>
    <row r="8" spans="1:15" ht="15.75">
      <c r="A8" s="5"/>
      <c r="B8" s="13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5"/>
      <c r="O8" s="5"/>
    </row>
    <row r="9" spans="1:15" ht="15.75">
      <c r="A9" s="5"/>
      <c r="B9" s="13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5"/>
      <c r="O9" s="5"/>
    </row>
    <row r="10" spans="1:15">
      <c r="A10" s="5"/>
      <c r="B10" s="5"/>
      <c r="C10" s="5"/>
      <c r="D10" s="7"/>
      <c r="E10" s="6"/>
      <c r="F10" s="6"/>
      <c r="G10" s="6"/>
      <c r="H10" s="6"/>
      <c r="I10" s="6"/>
      <c r="J10" s="6"/>
      <c r="K10" s="6"/>
      <c r="L10" s="6"/>
      <c r="M10" s="6"/>
      <c r="N10" s="5"/>
      <c r="O10" s="5"/>
    </row>
    <row r="11" spans="1:15">
      <c r="A11" s="5"/>
      <c r="B11" s="5"/>
      <c r="C11" s="5"/>
      <c r="D11" s="7"/>
      <c r="E11" s="6"/>
      <c r="F11" s="6"/>
      <c r="G11" s="6"/>
      <c r="H11" s="6"/>
      <c r="I11" s="6"/>
      <c r="J11" s="6"/>
      <c r="K11" s="6"/>
      <c r="L11" s="6"/>
      <c r="M11" s="6"/>
      <c r="N11" s="5"/>
      <c r="O11" s="5"/>
    </row>
    <row r="12" spans="1:15">
      <c r="A12" s="5"/>
      <c r="B12" s="5"/>
      <c r="C12" s="5"/>
      <c r="D12" s="7"/>
      <c r="E12" s="6"/>
      <c r="F12" s="6"/>
      <c r="G12" s="6"/>
      <c r="H12" s="6"/>
      <c r="I12" s="6"/>
      <c r="J12" s="6"/>
      <c r="K12" s="6"/>
      <c r="L12" s="6"/>
      <c r="M12" s="6"/>
      <c r="N12" s="5"/>
      <c r="O12" s="5"/>
    </row>
    <row r="13" spans="1:15" s="2" customFormat="1" ht="18.75">
      <c r="A13" s="397" t="s">
        <v>268</v>
      </c>
      <c r="B13" s="398"/>
      <c r="C13" s="398"/>
      <c r="D13" s="399"/>
      <c r="E13" s="400"/>
      <c r="F13" s="401"/>
      <c r="G13" s="401"/>
      <c r="H13" s="401"/>
      <c r="I13" s="402"/>
      <c r="J13" s="397" t="s">
        <v>269</v>
      </c>
      <c r="K13" s="398"/>
      <c r="L13" s="398"/>
      <c r="M13" s="399"/>
      <c r="N13" s="8"/>
      <c r="O13" s="10"/>
    </row>
    <row r="14" spans="1:15" ht="16.5">
      <c r="A14" s="403" t="s">
        <v>270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7" type="noConversion"/>
  <dataValidations count="1">
    <dataValidation type="list" allowBlank="1" showInputMessage="1" showErrorMessage="1" sqref="O1 O11 O3:O10 O12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2022-06-29T09:04:50Z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