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<sst xmlns="http://schemas.openxmlformats.org/spreadsheetml/2006/main" count="726" uniqueCount="376">
  <si>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</si>
  <si>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</si>
  <si>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</si>
  <si>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</si>
  <si>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</si>
  <si>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</si>
  <si>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</si>
  <si>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</si>
  <si>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</si>
  <si>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</si>
  <si>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</si>
  <si>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</si>
  <si>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</si>
  <si>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</si>
  <si>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</si>
  <si>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</si>
  <si>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</si>
  <si>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</si>
  <si>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</si>
  <si>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</si>
  <si>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</si>
  <si>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</si>
  <si>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</si>
  <si>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</si>
  <si>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</si>
  <si>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</si>
  <si>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</si>
  <si>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</si>
  <si>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</si>
  <si>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</si>
  <si>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</si>
  <si>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</si>
  <si>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</si>
  <si>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</si>
  <si>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</si>
  <si>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</si>
  <si>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</si>
  <si>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</si>
  <si>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</si>
  <si>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</si>
  <si>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</si>
  <si>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</si>
  <si>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</si>
  <si>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</si>
  <si>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</si>
  <si>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</si>
  <si>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</si>
  <si>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</si>
  <si>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</si>
  <si>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</si>
  <si>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</si>
  <si>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</si>
  <si>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</si>
  <si>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</si>
  <si>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</si>
  <si>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</si>
  <si>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</si>
  <si>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</si>
  <si>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</si>
  <si>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</si>
  <si>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</si>
  <si>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</si>
  <si>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</si>
  <si>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TAMMAK91015</t>
  </si>
  <si>
    <t>合同交期</t>
  </si>
  <si>
    <t>产前确认样</t>
  </si>
  <si>
    <t>有</t>
  </si>
  <si>
    <t>无</t>
  </si>
  <si>
    <t>品名</t>
  </si>
  <si>
    <t>男式极地软壳长裤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</si>
  <si>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</si>
  <si>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</si>
  <si>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</si>
  <si>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</si>
  <si>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</si>
  <si>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</si>
  <si>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</si>
  <si>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</si>
  <si>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</si>
  <si>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CGDD22051200061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</si>
  <si>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</si>
  <si>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</si>
  <si>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</si>
  <si>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</si>
  <si>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</si>
  <si>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</si>
  <si>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</si>
  <si>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</si>
  <si>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</si>
  <si>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</si>
  <si>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</si>
  <si>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</si>
  <si>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</si>
  <si>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</si>
  <si>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</si>
  <si>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</si>
  <si>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</si>
  <si>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</si>
  <si>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</si>
  <si>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</si>
  <si>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</si>
  <si>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</si>
  <si>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</si>
  <si>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</si>
  <si>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</si>
  <si>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</si>
  <si>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</si>
  <si>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</si>
  <si>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</si>
  <si>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</si>
  <si>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</si>
  <si>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</si>
  <si>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</si>
  <si>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</si>
  <si>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</si>
  <si>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</si>
  <si>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</si>
  <si>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</si>
  <si>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</si>
  <si>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</si>
  <si>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</si>
  <si>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</si>
  <si>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</si>
  <si>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</si>
  <si>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</si>
  <si>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</si>
  <si>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</si>
  <si>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</si>
  <si>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</si>
  <si>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1.侧缝上部和后翘没熨倒</t>
  </si>
  <si>
    <t>2.脚口打斜绺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</si>
  <si>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</si>
  <si>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</si>
  <si>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</si>
  <si>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</si>
  <si>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</si>
  <si>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</si>
  <si>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</si>
  <si>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</si>
  <si>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</si>
  <si>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</si>
  <si>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</si>
  <si>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</si>
  <si>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</si>
  <si>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</si>
  <si>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2022.6.5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</si>
  <si>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</si>
  <si>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</si>
  <si>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</si>
  <si>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</si>
  <si>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</si>
  <si>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</si>
  <si>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</si>
  <si>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</si>
  <si>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</si>
  <si>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</si>
  <si>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</si>
  <si>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</si>
  <si>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黑色L1</t>
  </si>
  <si>
    <t>黑色L2</t>
  </si>
  <si>
    <t>裤长</t>
  </si>
  <si>
    <t>-0.5/-1.5</t>
  </si>
  <si>
    <t>0/-1</t>
  </si>
  <si>
    <t>腰围（平量）</t>
  </si>
  <si>
    <t>0/0</t>
  </si>
  <si>
    <t>臀围</t>
  </si>
  <si>
    <t>-1.5/-2</t>
  </si>
  <si>
    <t>-1/-1</t>
  </si>
  <si>
    <t>腿围/2</t>
  </si>
  <si>
    <t>+0.2/0</t>
  </si>
  <si>
    <t>膝围/2</t>
  </si>
  <si>
    <t>-0.2/-0.3</t>
  </si>
  <si>
    <t>0/-0.2</t>
  </si>
  <si>
    <t>脚口/2</t>
  </si>
  <si>
    <t>+0.5/+0.2</t>
  </si>
  <si>
    <t>前裆长（含腰）</t>
  </si>
  <si>
    <t>+0.3/+0.3</t>
  </si>
  <si>
    <t>+0.6/+0.6</t>
  </si>
  <si>
    <t>后裆长（含腰)</t>
  </si>
  <si>
    <t>+0.5/+0.5</t>
  </si>
  <si>
    <t xml:space="preserve">     初期请洗测2-3件，有问题的另加测量数量。</t>
  </si>
  <si>
    <t>验货时间：2022.6.6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</si>
  <si>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</si>
  <si>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</si>
  <si>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</si>
  <si>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</si>
  <si>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</si>
  <si>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</si>
  <si>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</si>
  <si>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</si>
  <si>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</si>
  <si>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</si>
  <si>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</si>
  <si>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沈阳仓</t>
  </si>
  <si>
    <t>大仓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</si>
  <si>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</si>
  <si>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</si>
  <si>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</si>
  <si>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</si>
  <si>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</si>
  <si>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</si>
  <si>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</si>
  <si>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</si>
  <si>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</si>
  <si>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</si>
  <si>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采购凭证编号：CGDD22051200061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</si>
  <si>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</si>
  <si>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</si>
  <si>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</si>
  <si>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</si>
  <si>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</si>
  <si>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</si>
  <si>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</si>
  <si>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</si>
  <si>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</si>
  <si>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</si>
  <si>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</si>
  <si>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</si>
  <si>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</si>
  <si>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</si>
  <si>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</si>
  <si>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②检验明细：黑色：2、8、12、15、20、23、32、45、51、55、深灰：72、73、66</t>
  </si>
  <si>
    <t>共抽13箱，每箱10件，合计：130件</t>
  </si>
  <si>
    <t>情况说明：</t>
  </si>
  <si>
    <t xml:space="preserve">【问题点描述】  </t>
  </si>
  <si>
    <t>1.侧缝吃皱不平1件</t>
  </si>
  <si>
    <t>2.漏白笔点1件</t>
  </si>
  <si>
    <t>3.脏污1件</t>
  </si>
  <si>
    <t>4.前后脚口不等长1件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</si>
  <si>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</si>
  <si>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</si>
  <si>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</si>
  <si>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</si>
  <si>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</si>
  <si>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</si>
  <si>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</si>
  <si>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此次出货1813件，其中沈阳仓450件，大仓1363件，按照AQL2.5的抽验要求，抽验130件，不良数量4件，在允许范围内，可以出货</t>
  </si>
  <si>
    <t>服装QC部门</t>
  </si>
  <si>
    <t>检验人</t>
  </si>
  <si>
    <t>+1.5/+1</t>
  </si>
  <si>
    <t>+1+1</t>
  </si>
  <si>
    <t>-0.50</t>
  </si>
  <si>
    <t>+0.7+0.9</t>
  </si>
  <si>
    <t>+1.5+1.8</t>
  </si>
  <si>
    <t>+0.9+0.7</t>
  </si>
  <si>
    <t>00</t>
  </si>
  <si>
    <t>0+1</t>
  </si>
  <si>
    <t>0+0.5</t>
  </si>
  <si>
    <t>-1-1.5</t>
  </si>
  <si>
    <t>-1.4-1.4</t>
  </si>
  <si>
    <t>-1.5-1</t>
  </si>
  <si>
    <t>-0.5+0.5</t>
  </si>
  <si>
    <t>0+0.2</t>
  </si>
  <si>
    <t>-0.4-0.4</t>
  </si>
  <si>
    <t>0-0.2</t>
  </si>
  <si>
    <t>-0.20</t>
  </si>
  <si>
    <t>-0.2-0.2</t>
  </si>
  <si>
    <t>-0.30</t>
  </si>
  <si>
    <t>+0.3+0.2</t>
  </si>
  <si>
    <t>+0.50</t>
  </si>
  <si>
    <t>+0.3+0.4</t>
  </si>
  <si>
    <t>+0.6+0.4</t>
  </si>
  <si>
    <t>+0.6+0.6</t>
  </si>
  <si>
    <t>+0.3+0.6</t>
  </si>
  <si>
    <t>0+0.8</t>
  </si>
  <si>
    <t>+0.7+1</t>
  </si>
  <si>
    <t>+0.8+0.8</t>
  </si>
  <si>
    <t>+0.5+0.6</t>
  </si>
  <si>
    <t>+0.5+0.5</t>
  </si>
  <si>
    <t>+0.5+1.1</t>
  </si>
  <si>
    <t>+0.8+1</t>
  </si>
  <si>
    <t>+0.8+0.7</t>
  </si>
  <si>
    <t>验货时间：2022.6.20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</si>
  <si>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</si>
  <si>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</si>
  <si>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</si>
  <si>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</si>
  <si>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</si>
  <si>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</si>
  <si>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</si>
  <si>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</si>
  <si>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</si>
  <si>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</si>
  <si>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</si>
  <si>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</si>
  <si>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</si>
  <si>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</si>
  <si>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</si>
  <si>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</si>
  <si>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</si>
  <si>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1-2</t>
  </si>
  <si>
    <t>FW09920</t>
  </si>
  <si>
    <t>福发</t>
  </si>
  <si>
    <t>YES</t>
  </si>
  <si>
    <t>1-6</t>
  </si>
  <si>
    <t>3-2</t>
  </si>
  <si>
    <t>3-4</t>
  </si>
  <si>
    <t>4-3</t>
  </si>
  <si>
    <t>4-4</t>
  </si>
  <si>
    <t>1-4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</si>
  <si>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</si>
  <si>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</si>
  <si>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</si>
  <si>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</si>
  <si>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</si>
  <si>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</si>
  <si>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</si>
  <si>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</si>
  <si>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</si>
  <si>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</si>
  <si>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</si>
  <si>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</si>
  <si>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FK06460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</si>
  <si>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</si>
  <si>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</si>
  <si>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</si>
  <si>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</si>
  <si>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</si>
  <si>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</si>
  <si>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</si>
  <si>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</si>
  <si>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</si>
  <si>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</si>
  <si>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</si>
  <si>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</si>
  <si>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浙江福发</t>
  </si>
  <si>
    <t>19SS黑色/22SS深灰</t>
  </si>
  <si>
    <t>YK0028</t>
  </si>
  <si>
    <t>3#尼龙闭尾正装DA拉头.含注塑上下止</t>
  </si>
  <si>
    <t>YKK</t>
  </si>
  <si>
    <t>YK0104</t>
  </si>
  <si>
    <t>3#尼龙闭尾反装DABLH拉头.不含上下止</t>
  </si>
  <si>
    <t>YK</t>
  </si>
  <si>
    <t>LP00098</t>
  </si>
  <si>
    <t>HIMEX拉袢</t>
  </si>
  <si>
    <t>常熟倍腾</t>
  </si>
  <si>
    <t>SK00054</t>
  </si>
  <si>
    <t>喷弹性漆TOREAD裤勾扣</t>
  </si>
  <si>
    <t>浙江伟星</t>
  </si>
  <si>
    <t>TOREAD仿金属色高周波标</t>
  </si>
  <si>
    <t>ZY00135</t>
  </si>
  <si>
    <t>冠荣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</si>
  <si>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</si>
  <si>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</si>
  <si>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</si>
  <si>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</si>
  <si>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</si>
  <si>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</si>
  <si>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</si>
  <si>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</si>
  <si>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</si>
  <si>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</si>
  <si>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</si>
  <si>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</si>
  <si>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</si>
  <si>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</si>
  <si>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</si>
  <si>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</si>
  <si>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</si>
  <si>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</si>
  <si>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</si>
  <si>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</si>
  <si>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</si>
  <si>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</si>
  <si>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</si>
  <si>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</si>
  <si>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</si>
  <si>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</si>
  <si>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</si>
  <si>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</si>
  <si>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</si>
  <si>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</si>
  <si>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</si>
  <si>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</si>
  <si>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TAMMAK91551/TAMMAK91017/TMMAK91550/TAMMAK91015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</si>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</sst>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indexed="8"/>
      <name val="宋体"/>
      <charset val="134"/>
    </font>
    <font>
      <sz val="9"/>
      <color theme="1"/>
      <name val="微软雅黑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0" fillId="32" borderId="82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25" borderId="84" applyNumberFormat="0" applyFon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4" fillId="19" borderId="83" applyNumberFormat="0" applyAlignment="0" applyProtection="0">
      <alignment vertical="center"/>
    </xf>
    <xf numFmtId="0" fontId="53" fillId="19" borderId="82" applyNumberFormat="0" applyAlignment="0" applyProtection="0">
      <alignment vertical="center"/>
    </xf>
    <xf numFmtId="0" fontId="45" fillId="11" borderId="80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1" fillId="0" borderId="87" applyNumberFormat="0" applyFill="0" applyAlignment="0" applyProtection="0">
      <alignment vertical="center"/>
    </xf>
    <xf numFmtId="0" fontId="56" fillId="0" borderId="85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8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10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9" xfId="50" applyFont="1" applyFill="1" applyBorder="1" applyAlignment="1">
      <alignment horizontal="left" vertical="center"/>
    </xf>
    <xf numFmtId="0" fontId="22" fillId="3" borderId="10" xfId="50" applyFont="1" applyFill="1" applyBorder="1" applyAlignment="1">
      <alignment horizontal="center" vertical="center"/>
    </xf>
    <xf numFmtId="0" fontId="23" fillId="3" borderId="10" xfId="50" applyFont="1" applyFill="1" applyBorder="1" applyAlignment="1">
      <alignment vertical="center"/>
    </xf>
    <xf numFmtId="0" fontId="22" fillId="3" borderId="10" xfId="51" applyFont="1" applyFill="1" applyBorder="1" applyAlignment="1">
      <alignment horizontal="center"/>
    </xf>
    <xf numFmtId="0" fontId="23" fillId="3" borderId="11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177" fontId="24" fillId="0" borderId="2" xfId="0" applyNumberFormat="1" applyFont="1" applyFill="1" applyBorder="1" applyAlignment="1">
      <alignment horizontal="center"/>
    </xf>
    <xf numFmtId="177" fontId="25" fillId="0" borderId="2" xfId="0" applyNumberFormat="1" applyFont="1" applyFill="1" applyBorder="1" applyAlignment="1">
      <alignment horizontal="center"/>
    </xf>
    <xf numFmtId="177" fontId="26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2" fillId="3" borderId="12" xfId="51" applyFont="1" applyFill="1" applyBorder="1" applyAlignment="1"/>
    <xf numFmtId="49" fontId="22" fillId="3" borderId="13" xfId="52" applyNumberFormat="1" applyFont="1" applyFill="1" applyBorder="1" applyAlignment="1">
      <alignment horizontal="center" vertical="center"/>
    </xf>
    <xf numFmtId="49" fontId="22" fillId="3" borderId="13" xfId="52" applyNumberFormat="1" applyFont="1" applyFill="1" applyBorder="1" applyAlignment="1">
      <alignment horizontal="right" vertical="center"/>
    </xf>
    <xf numFmtId="49" fontId="22" fillId="3" borderId="14" xfId="52" applyNumberFormat="1" applyFont="1" applyFill="1" applyBorder="1" applyAlignment="1">
      <alignment horizontal="center" vertical="center"/>
    </xf>
    <xf numFmtId="0" fontId="22" fillId="3" borderId="15" xfId="51" applyFont="1" applyFill="1" applyBorder="1" applyAlignment="1"/>
    <xf numFmtId="49" fontId="22" fillId="3" borderId="16" xfId="51" applyNumberFormat="1" applyFont="1" applyFill="1" applyBorder="1" applyAlignment="1">
      <alignment horizontal="center"/>
    </xf>
    <xf numFmtId="49" fontId="22" fillId="3" borderId="16" xfId="51" applyNumberFormat="1" applyFont="1" applyFill="1" applyBorder="1" applyAlignment="1">
      <alignment horizontal="right"/>
    </xf>
    <xf numFmtId="49" fontId="22" fillId="3" borderId="16" xfId="51" applyNumberFormat="1" applyFont="1" applyFill="1" applyBorder="1" applyAlignment="1">
      <alignment horizontal="right" vertical="center"/>
    </xf>
    <xf numFmtId="49" fontId="22" fillId="3" borderId="17" xfId="51" applyNumberFormat="1" applyFont="1" applyFill="1" applyBorder="1" applyAlignment="1">
      <alignment horizontal="center"/>
    </xf>
    <xf numFmtId="0" fontId="22" fillId="3" borderId="18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0" xfId="50" applyFont="1" applyFill="1" applyBorder="1" applyAlignment="1">
      <alignment horizontal="left" vertical="center"/>
    </xf>
    <xf numFmtId="0" fontId="22" fillId="3" borderId="19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20" xfId="51" applyFont="1" applyFill="1" applyBorder="1" applyAlignment="1" applyProtection="1">
      <alignment horizontal="center" vertical="center"/>
    </xf>
    <xf numFmtId="0" fontId="23" fillId="3" borderId="2" xfId="52" applyFont="1" applyFill="1" applyBorder="1" applyAlignment="1">
      <alignment horizontal="center" vertical="center"/>
    </xf>
    <xf numFmtId="0" fontId="23" fillId="3" borderId="21" xfId="52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2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2" fillId="3" borderId="24" xfId="51" applyNumberFormat="1" applyFont="1" applyFill="1" applyBorder="1" applyAlignment="1">
      <alignment horizontal="center"/>
    </xf>
    <xf numFmtId="49" fontId="22" fillId="3" borderId="25" xfId="51" applyNumberFormat="1" applyFont="1" applyFill="1" applyBorder="1" applyAlignment="1">
      <alignment horizontal="center"/>
    </xf>
    <xf numFmtId="49" fontId="22" fillId="3" borderId="25" xfId="52" applyNumberFormat="1" applyFont="1" applyFill="1" applyBorder="1" applyAlignment="1">
      <alignment horizontal="center" vertical="center"/>
    </xf>
    <xf numFmtId="49" fontId="22" fillId="3" borderId="26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29" fillId="0" borderId="0" xfId="50" applyFill="1" applyBorder="1" applyAlignment="1">
      <alignment horizontal="left" vertical="center"/>
    </xf>
    <xf numFmtId="0" fontId="29" fillId="0" borderId="0" xfId="50" applyFont="1" applyFill="1" applyAlignment="1">
      <alignment horizontal="left" vertical="center"/>
    </xf>
    <xf numFmtId="0" fontId="29" fillId="0" borderId="0" xfId="50" applyFill="1" applyAlignment="1">
      <alignment horizontal="left" vertical="center"/>
    </xf>
    <xf numFmtId="0" fontId="30" fillId="0" borderId="27" xfId="50" applyFont="1" applyFill="1" applyBorder="1" applyAlignment="1">
      <alignment horizontal="center" vertical="top"/>
    </xf>
    <xf numFmtId="0" fontId="30" fillId="0" borderId="0" xfId="50" applyFont="1" applyFill="1" applyBorder="1" applyAlignment="1">
      <alignment horizontal="center" vertical="top"/>
    </xf>
    <xf numFmtId="0" fontId="31" fillId="0" borderId="28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horizontal="center" vertical="center"/>
    </xf>
    <xf numFmtId="0" fontId="24" fillId="0" borderId="31" xfId="50" applyFont="1" applyBorder="1" applyAlignment="1">
      <alignment vertical="center"/>
    </xf>
    <xf numFmtId="0" fontId="24" fillId="0" borderId="32" xfId="50" applyFont="1" applyBorder="1" applyAlignment="1">
      <alignment vertical="center"/>
    </xf>
    <xf numFmtId="0" fontId="24" fillId="0" borderId="33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31" fillId="0" borderId="35" xfId="50" applyFont="1" applyFill="1" applyBorder="1" applyAlignment="1">
      <alignment vertical="center"/>
    </xf>
    <xf numFmtId="0" fontId="24" fillId="0" borderId="13" xfId="50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vertical="center"/>
    </xf>
    <xf numFmtId="58" fontId="32" fillId="0" borderId="36" xfId="50" applyNumberFormat="1" applyFont="1" applyFill="1" applyBorder="1" applyAlignment="1">
      <alignment horizontal="center" vertical="center"/>
    </xf>
    <xf numFmtId="0" fontId="32" fillId="0" borderId="36" xfId="50" applyFont="1" applyFill="1" applyBorder="1" applyAlignment="1">
      <alignment horizontal="center" vertical="center"/>
    </xf>
    <xf numFmtId="0" fontId="31" fillId="0" borderId="36" xfId="50" applyFont="1" applyFill="1" applyBorder="1" applyAlignment="1">
      <alignment horizontal="center" vertical="center"/>
    </xf>
    <xf numFmtId="0" fontId="31" fillId="0" borderId="35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horizontal="right" vertical="center"/>
    </xf>
    <xf numFmtId="0" fontId="31" fillId="0" borderId="13" xfId="50" applyFont="1" applyFill="1" applyBorder="1" applyAlignment="1">
      <alignment horizontal="left" vertical="center"/>
    </xf>
    <xf numFmtId="0" fontId="32" fillId="0" borderId="13" xfId="50" applyFont="1" applyFill="1" applyBorder="1" applyAlignment="1">
      <alignment horizontal="center" vertical="center"/>
    </xf>
    <xf numFmtId="0" fontId="31" fillId="0" borderId="37" xfId="50" applyFont="1" applyFill="1" applyBorder="1" applyAlignment="1">
      <alignment vertical="center"/>
    </xf>
    <xf numFmtId="0" fontId="24" fillId="0" borderId="38" xfId="50" applyFont="1" applyFill="1" applyBorder="1" applyAlignment="1">
      <alignment horizontal="right" vertical="center"/>
    </xf>
    <xf numFmtId="0" fontId="31" fillId="0" borderId="38" xfId="50" applyFont="1" applyFill="1" applyBorder="1" applyAlignment="1">
      <alignment vertical="center"/>
    </xf>
    <xf numFmtId="0" fontId="32" fillId="0" borderId="38" xfId="50" applyFont="1" applyFill="1" applyBorder="1" applyAlignment="1">
      <alignment vertical="center"/>
    </xf>
    <xf numFmtId="0" fontId="32" fillId="0" borderId="38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vertical="center"/>
    </xf>
    <xf numFmtId="0" fontId="32" fillId="0" borderId="0" xfId="50" applyFont="1" applyFill="1" applyBorder="1" applyAlignment="1">
      <alignment vertical="center"/>
    </xf>
    <xf numFmtId="0" fontId="32" fillId="0" borderId="0" xfId="50" applyFont="1" applyFill="1" applyAlignment="1">
      <alignment horizontal="left" vertical="center"/>
    </xf>
    <xf numFmtId="0" fontId="31" fillId="0" borderId="28" xfId="50" applyFont="1" applyFill="1" applyBorder="1" applyAlignment="1">
      <alignment vertical="center"/>
    </xf>
    <xf numFmtId="0" fontId="31" fillId="0" borderId="29" xfId="50" applyFont="1" applyFill="1" applyBorder="1" applyAlignment="1">
      <alignment vertical="center"/>
    </xf>
    <xf numFmtId="0" fontId="31" fillId="0" borderId="30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13" xfId="50" applyFont="1" applyFill="1" applyBorder="1" applyAlignment="1">
      <alignment vertical="center"/>
    </xf>
    <xf numFmtId="0" fontId="32" fillId="0" borderId="40" xfId="50" applyFont="1" applyFill="1" applyBorder="1" applyAlignment="1">
      <alignment horizontal="center" vertical="center"/>
    </xf>
    <xf numFmtId="0" fontId="32" fillId="0" borderId="41" xfId="50" applyFont="1" applyFill="1" applyBorder="1" applyAlignment="1">
      <alignment horizontal="center" vertical="center"/>
    </xf>
    <xf numFmtId="0" fontId="26" fillId="0" borderId="42" xfId="50" applyFont="1" applyFill="1" applyBorder="1" applyAlignment="1">
      <alignment horizontal="left" vertical="center"/>
    </xf>
    <xf numFmtId="0" fontId="26" fillId="0" borderId="41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 wrapText="1"/>
    </xf>
    <xf numFmtId="0" fontId="32" fillId="0" borderId="13" xfId="50" applyFont="1" applyFill="1" applyBorder="1" applyAlignment="1">
      <alignment horizontal="left" vertical="center" wrapText="1"/>
    </xf>
    <xf numFmtId="0" fontId="31" fillId="0" borderId="13" xfId="50" applyFont="1" applyFill="1" applyBorder="1" applyAlignment="1">
      <alignment horizontal="center" vertical="center"/>
    </xf>
    <xf numFmtId="0" fontId="31" fillId="0" borderId="37" xfId="50" applyFont="1" applyFill="1" applyBorder="1" applyAlignment="1">
      <alignment horizontal="left" vertical="center"/>
    </xf>
    <xf numFmtId="0" fontId="29" fillId="0" borderId="38" xfId="50" applyFill="1" applyBorder="1" applyAlignment="1">
      <alignment horizontal="center" vertical="center"/>
    </xf>
    <xf numFmtId="0" fontId="31" fillId="0" borderId="43" xfId="50" applyFont="1" applyFill="1" applyBorder="1" applyAlignment="1">
      <alignment horizontal="center" vertical="center"/>
    </xf>
    <xf numFmtId="0" fontId="31" fillId="0" borderId="44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26" fillId="0" borderId="28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center" vertical="center"/>
    </xf>
    <xf numFmtId="58" fontId="32" fillId="0" borderId="38" xfId="50" applyNumberFormat="1" applyFont="1" applyFill="1" applyBorder="1" applyAlignment="1">
      <alignment vertical="center"/>
    </xf>
    <xf numFmtId="0" fontId="31" fillId="0" borderId="3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center" vertical="center"/>
    </xf>
    <xf numFmtId="0" fontId="32" fillId="0" borderId="49" xfId="50" applyFont="1" applyFill="1" applyBorder="1" applyAlignment="1">
      <alignment horizontal="center" vertical="center"/>
    </xf>
    <xf numFmtId="0" fontId="31" fillId="0" borderId="50" xfId="50" applyFont="1" applyFill="1" applyBorder="1" applyAlignment="1">
      <alignment horizontal="center" vertical="center"/>
    </xf>
    <xf numFmtId="0" fontId="32" fillId="0" borderId="50" xfId="50" applyFont="1" applyFill="1" applyBorder="1" applyAlignment="1">
      <alignment horizontal="left" vertical="center"/>
    </xf>
    <xf numFmtId="0" fontId="32" fillId="0" borderId="51" xfId="50" applyFont="1" applyFill="1" applyBorder="1" applyAlignment="1">
      <alignment horizontal="left" vertical="center"/>
    </xf>
    <xf numFmtId="0" fontId="31" fillId="0" borderId="52" xfId="50" applyFont="1" applyFill="1" applyBorder="1" applyAlignment="1">
      <alignment horizontal="left" vertical="center"/>
    </xf>
    <xf numFmtId="0" fontId="32" fillId="0" borderId="53" xfId="50" applyFont="1" applyFill="1" applyBorder="1" applyAlignment="1">
      <alignment horizontal="center" vertical="center"/>
    </xf>
    <xf numFmtId="0" fontId="26" fillId="0" borderId="53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32" fillId="0" borderId="53" xfId="50" applyFont="1" applyFill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 wrapText="1"/>
    </xf>
    <xf numFmtId="0" fontId="29" fillId="0" borderId="51" xfId="50" applyFill="1" applyBorder="1" applyAlignment="1">
      <alignment horizontal="center" vertical="center"/>
    </xf>
    <xf numFmtId="0" fontId="29" fillId="0" borderId="53" xfId="50" applyFont="1" applyFill="1" applyBorder="1" applyAlignment="1">
      <alignment horizontal="left" vertical="center"/>
    </xf>
    <xf numFmtId="0" fontId="32" fillId="0" borderId="54" xfId="50" applyFont="1" applyFill="1" applyBorder="1" applyAlignment="1">
      <alignment horizontal="left" vertical="center"/>
    </xf>
    <xf numFmtId="0" fontId="26" fillId="0" borderId="49" xfId="50" applyFont="1" applyFill="1" applyBorder="1" applyAlignment="1">
      <alignment horizontal="left" vertical="center"/>
    </xf>
    <xf numFmtId="0" fontId="32" fillId="0" borderId="51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49" fontId="22" fillId="3" borderId="55" xfId="52" applyNumberFormat="1" applyFont="1" applyFill="1" applyBorder="1" applyAlignment="1">
      <alignment horizontal="center" vertical="center"/>
    </xf>
    <xf numFmtId="49" fontId="22" fillId="3" borderId="56" xfId="52" applyNumberFormat="1" applyFont="1" applyFill="1" applyBorder="1" applyAlignment="1">
      <alignment horizontal="center" vertical="center"/>
    </xf>
    <xf numFmtId="49" fontId="23" fillId="3" borderId="56" xfId="52" applyNumberFormat="1" applyFont="1" applyFill="1" applyBorder="1" applyAlignment="1">
      <alignment horizontal="center" vertical="center"/>
    </xf>
    <xf numFmtId="0" fontId="29" fillId="0" borderId="0" xfId="50" applyFont="1" applyBorder="1" applyAlignment="1">
      <alignment horizontal="left" vertical="center"/>
    </xf>
    <xf numFmtId="0" fontId="29" fillId="0" borderId="0" xfId="50" applyFont="1" applyAlignment="1">
      <alignment horizontal="left" vertical="center"/>
    </xf>
    <xf numFmtId="0" fontId="33" fillId="0" borderId="27" xfId="50" applyFont="1" applyBorder="1" applyAlignment="1">
      <alignment horizontal="center" vertical="top"/>
    </xf>
    <xf numFmtId="0" fontId="25" fillId="0" borderId="31" xfId="50" applyFont="1" applyBorder="1" applyAlignment="1">
      <alignment horizontal="left" vertical="center"/>
    </xf>
    <xf numFmtId="0" fontId="24" fillId="0" borderId="32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26" fillId="0" borderId="32" xfId="50" applyFont="1" applyBorder="1" applyAlignment="1">
      <alignment horizontal="left" vertical="center"/>
    </xf>
    <xf numFmtId="0" fontId="26" fillId="0" borderId="28" xfId="50" applyFont="1" applyBorder="1" applyAlignment="1">
      <alignment horizontal="center" vertical="center"/>
    </xf>
    <xf numFmtId="0" fontId="26" fillId="0" borderId="29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5" fillId="0" borderId="28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25" fillId="0" borderId="49" xfId="50" applyFont="1" applyBorder="1" applyAlignment="1">
      <alignment horizontal="center" vertical="center"/>
    </xf>
    <xf numFmtId="0" fontId="26" fillId="0" borderId="35" xfId="50" applyFont="1" applyBorder="1" applyAlignment="1">
      <alignment horizontal="left" vertical="center"/>
    </xf>
    <xf numFmtId="0" fontId="24" fillId="0" borderId="13" xfId="50" applyFont="1" applyBorder="1" applyAlignment="1">
      <alignment horizontal="left" vertical="center"/>
    </xf>
    <xf numFmtId="0" fontId="24" fillId="0" borderId="50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14" fontId="24" fillId="0" borderId="13" xfId="50" applyNumberFormat="1" applyFont="1" applyBorder="1" applyAlignment="1">
      <alignment horizontal="center" vertical="center"/>
    </xf>
    <xf numFmtId="14" fontId="24" fillId="0" borderId="50" xfId="50" applyNumberFormat="1" applyFont="1" applyBorder="1" applyAlignment="1">
      <alignment horizontal="center" vertical="center"/>
    </xf>
    <xf numFmtId="0" fontId="26" fillId="0" borderId="35" xfId="50" applyFont="1" applyBorder="1" applyAlignment="1">
      <alignment vertical="center"/>
    </xf>
    <xf numFmtId="0" fontId="24" fillId="0" borderId="13" xfId="50" applyFont="1" applyBorder="1" applyAlignment="1">
      <alignment vertical="center"/>
    </xf>
    <xf numFmtId="0" fontId="24" fillId="0" borderId="50" xfId="50" applyFont="1" applyBorder="1" applyAlignment="1">
      <alignment vertical="center"/>
    </xf>
    <xf numFmtId="0" fontId="26" fillId="0" borderId="13" xfId="50" applyFont="1" applyBorder="1" applyAlignment="1">
      <alignment vertical="center"/>
    </xf>
    <xf numFmtId="0" fontId="24" fillId="0" borderId="40" xfId="50" applyFont="1" applyBorder="1" applyAlignment="1">
      <alignment horizontal="left" vertical="center"/>
    </xf>
    <xf numFmtId="0" fontId="24" fillId="0" borderId="53" xfId="50" applyFont="1" applyBorder="1" applyAlignment="1">
      <alignment horizontal="left" vertical="center"/>
    </xf>
    <xf numFmtId="0" fontId="29" fillId="0" borderId="13" xfId="50" applyFont="1" applyBorder="1" applyAlignment="1">
      <alignment vertical="center"/>
    </xf>
    <xf numFmtId="0" fontId="34" fillId="0" borderId="37" xfId="50" applyFont="1" applyBorder="1" applyAlignment="1">
      <alignment vertical="center"/>
    </xf>
    <xf numFmtId="0" fontId="24" fillId="0" borderId="38" xfId="50" applyFont="1" applyBorder="1" applyAlignment="1">
      <alignment horizontal="center" vertical="center"/>
    </xf>
    <xf numFmtId="0" fontId="24" fillId="0" borderId="51" xfId="50" applyFont="1" applyBorder="1" applyAlignment="1">
      <alignment horizontal="center" vertical="center"/>
    </xf>
    <xf numFmtId="0" fontId="26" fillId="0" borderId="37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/>
    </xf>
    <xf numFmtId="14" fontId="24" fillId="0" borderId="38" xfId="50" applyNumberFormat="1" applyFont="1" applyBorder="1" applyAlignment="1">
      <alignment horizontal="center" vertical="center"/>
    </xf>
    <xf numFmtId="14" fontId="24" fillId="0" borderId="51" xfId="50" applyNumberFormat="1" applyFont="1" applyBorder="1" applyAlignment="1">
      <alignment horizontal="center" vertical="center"/>
    </xf>
    <xf numFmtId="0" fontId="26" fillId="0" borderId="57" xfId="50" applyFont="1" applyBorder="1" applyAlignment="1">
      <alignment horizontal="left" vertical="center"/>
    </xf>
    <xf numFmtId="0" fontId="26" fillId="0" borderId="43" xfId="50" applyFont="1" applyBorder="1" applyAlignment="1">
      <alignment horizontal="left" vertical="center"/>
    </xf>
    <xf numFmtId="0" fontId="25" fillId="0" borderId="58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0" fontId="26" fillId="0" borderId="59" xfId="50" applyFont="1" applyBorder="1" applyAlignment="1">
      <alignment vertical="center"/>
    </xf>
    <xf numFmtId="0" fontId="29" fillId="0" borderId="36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9" fillId="0" borderId="36" xfId="50" applyFont="1" applyBorder="1" applyAlignment="1">
      <alignment vertical="center"/>
    </xf>
    <xf numFmtId="0" fontId="26" fillId="0" borderId="36" xfId="50" applyFont="1" applyBorder="1" applyAlignment="1">
      <alignment vertical="center"/>
    </xf>
    <xf numFmtId="0" fontId="29" fillId="0" borderId="13" xfId="50" applyFont="1" applyBorder="1" applyAlignment="1">
      <alignment horizontal="left" vertical="center"/>
    </xf>
    <xf numFmtId="0" fontId="26" fillId="0" borderId="59" xfId="50" applyFont="1" applyBorder="1" applyAlignment="1">
      <alignment horizontal="center" vertical="center"/>
    </xf>
    <xf numFmtId="0" fontId="24" fillId="0" borderId="36" xfId="50" applyFont="1" applyBorder="1" applyAlignment="1">
      <alignment horizontal="center" vertical="center"/>
    </xf>
    <xf numFmtId="0" fontId="26" fillId="0" borderId="36" xfId="50" applyFont="1" applyBorder="1" applyAlignment="1">
      <alignment horizontal="center" vertical="center"/>
    </xf>
    <xf numFmtId="0" fontId="29" fillId="0" borderId="36" xfId="50" applyFont="1" applyBorder="1" applyAlignment="1">
      <alignment horizontal="center" vertical="center"/>
    </xf>
    <xf numFmtId="0" fontId="26" fillId="0" borderId="35" xfId="50" applyFont="1" applyBorder="1" applyAlignment="1">
      <alignment horizontal="center" vertical="center"/>
    </xf>
    <xf numFmtId="0" fontId="24" fillId="0" borderId="13" xfId="50" applyFont="1" applyBorder="1" applyAlignment="1">
      <alignment horizontal="center" vertical="center"/>
    </xf>
    <xf numFmtId="0" fontId="26" fillId="0" borderId="13" xfId="50" applyFont="1" applyBorder="1" applyAlignment="1">
      <alignment horizontal="center" vertical="center"/>
    </xf>
    <xf numFmtId="0" fontId="29" fillId="0" borderId="13" xfId="50" applyFont="1" applyBorder="1" applyAlignment="1">
      <alignment horizontal="center" vertical="center"/>
    </xf>
    <xf numFmtId="0" fontId="26" fillId="0" borderId="45" xfId="50" applyFont="1" applyBorder="1" applyAlignment="1">
      <alignment horizontal="left" vertical="center" wrapText="1"/>
    </xf>
    <xf numFmtId="0" fontId="26" fillId="0" borderId="46" xfId="50" applyFont="1" applyBorder="1" applyAlignment="1">
      <alignment horizontal="left" vertical="center" wrapText="1"/>
    </xf>
    <xf numFmtId="0" fontId="26" fillId="0" borderId="59" xfId="50" applyFont="1" applyBorder="1" applyAlignment="1">
      <alignment horizontal="left" vertical="center"/>
    </xf>
    <xf numFmtId="0" fontId="26" fillId="0" borderId="36" xfId="50" applyFont="1" applyBorder="1" applyAlignment="1">
      <alignment horizontal="left" vertical="center"/>
    </xf>
    <xf numFmtId="0" fontId="35" fillId="0" borderId="60" xfId="50" applyFont="1" applyBorder="1" applyAlignment="1">
      <alignment horizontal="left" vertical="center" wrapText="1"/>
    </xf>
    <xf numFmtId="0" fontId="24" fillId="0" borderId="35" xfId="50" applyFont="1" applyBorder="1" applyAlignment="1">
      <alignment horizontal="left" vertical="center"/>
    </xf>
    <xf numFmtId="9" fontId="24" fillId="0" borderId="13" xfId="50" applyNumberFormat="1" applyFont="1" applyBorder="1" applyAlignment="1">
      <alignment horizontal="center" vertical="center"/>
    </xf>
    <xf numFmtId="0" fontId="25" fillId="0" borderId="58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9" fontId="24" fillId="0" borderId="44" xfId="50" applyNumberFormat="1" applyFont="1" applyBorder="1" applyAlignment="1">
      <alignment horizontal="left" vertical="center"/>
    </xf>
    <xf numFmtId="9" fontId="24" fillId="0" borderId="39" xfId="50" applyNumberFormat="1" applyFont="1" applyBorder="1" applyAlignment="1">
      <alignment horizontal="left" vertical="center"/>
    </xf>
    <xf numFmtId="9" fontId="24" fillId="0" borderId="45" xfId="50" applyNumberFormat="1" applyFont="1" applyBorder="1" applyAlignment="1">
      <alignment horizontal="left" vertical="center"/>
    </xf>
    <xf numFmtId="9" fontId="24" fillId="0" borderId="46" xfId="50" applyNumberFormat="1" applyFont="1" applyBorder="1" applyAlignment="1">
      <alignment horizontal="left" vertical="center"/>
    </xf>
    <xf numFmtId="0" fontId="31" fillId="0" borderId="59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left" vertical="center"/>
    </xf>
    <xf numFmtId="0" fontId="31" fillId="0" borderId="61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25" fillId="0" borderId="43" xfId="50" applyFont="1" applyFill="1" applyBorder="1" applyAlignment="1">
      <alignment horizontal="left" vertical="center"/>
    </xf>
    <xf numFmtId="0" fontId="24" fillId="0" borderId="62" xfId="50" applyFont="1" applyFill="1" applyBorder="1" applyAlignment="1">
      <alignment horizontal="left" vertical="center"/>
    </xf>
    <xf numFmtId="0" fontId="24" fillId="0" borderId="63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1" xfId="50" applyFont="1" applyFill="1" applyBorder="1" applyAlignment="1">
      <alignment horizontal="left" vertical="center"/>
    </xf>
    <xf numFmtId="0" fontId="26" fillId="0" borderId="45" xfId="50" applyFont="1" applyFill="1" applyBorder="1" applyAlignment="1">
      <alignment horizontal="left" vertical="center"/>
    </xf>
    <xf numFmtId="0" fontId="26" fillId="0" borderId="46" xfId="50" applyFont="1" applyFill="1" applyBorder="1" applyAlignment="1">
      <alignment horizontal="left" vertical="center"/>
    </xf>
    <xf numFmtId="0" fontId="25" fillId="0" borderId="31" xfId="50" applyFont="1" applyBorder="1" applyAlignment="1">
      <alignment vertical="center"/>
    </xf>
    <xf numFmtId="0" fontId="36" fillId="0" borderId="33" xfId="50" applyFont="1" applyBorder="1" applyAlignment="1">
      <alignment horizontal="center" vertical="center"/>
    </xf>
    <xf numFmtId="0" fontId="25" fillId="0" borderId="32" xfId="50" applyFont="1" applyBorder="1" applyAlignment="1">
      <alignment vertical="center"/>
    </xf>
    <xf numFmtId="0" fontId="24" fillId="0" borderId="64" xfId="50" applyFont="1" applyBorder="1" applyAlignment="1">
      <alignment vertical="center"/>
    </xf>
    <xf numFmtId="0" fontId="25" fillId="0" borderId="64" xfId="50" applyFont="1" applyBorder="1" applyAlignment="1">
      <alignment vertical="center"/>
    </xf>
    <xf numFmtId="58" fontId="29" fillId="0" borderId="32" xfId="50" applyNumberFormat="1" applyFont="1" applyBorder="1" applyAlignment="1">
      <alignment vertical="center"/>
    </xf>
    <xf numFmtId="0" fontId="25" fillId="0" borderId="43" xfId="50" applyFont="1" applyBorder="1" applyAlignment="1">
      <alignment horizontal="center" vertical="center"/>
    </xf>
    <xf numFmtId="0" fontId="24" fillId="0" borderId="57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9" fillId="0" borderId="64" xfId="50" applyFont="1" applyBorder="1" applyAlignment="1">
      <alignment vertical="center"/>
    </xf>
    <xf numFmtId="0" fontId="29" fillId="0" borderId="32" xfId="50" applyFont="1" applyBorder="1" applyAlignment="1">
      <alignment horizontal="center" vertical="center"/>
    </xf>
    <xf numFmtId="0" fontId="29" fillId="0" borderId="65" xfId="50" applyFont="1" applyBorder="1" applyAlignment="1">
      <alignment horizontal="center" vertical="center"/>
    </xf>
    <xf numFmtId="0" fontId="24" fillId="0" borderId="38" xfId="50" applyFont="1" applyBorder="1" applyAlignment="1">
      <alignment horizontal="left" vertical="center"/>
    </xf>
    <xf numFmtId="0" fontId="24" fillId="0" borderId="51" xfId="50" applyFont="1" applyBorder="1" applyAlignment="1">
      <alignment horizontal="left" vertical="center"/>
    </xf>
    <xf numFmtId="0" fontId="26" fillId="0" borderId="66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/>
    </xf>
    <xf numFmtId="0" fontId="24" fillId="0" borderId="68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/>
    </xf>
    <xf numFmtId="0" fontId="26" fillId="0" borderId="0" xfId="50" applyFont="1" applyBorder="1" applyAlignment="1">
      <alignment vertical="center"/>
    </xf>
    <xf numFmtId="0" fontId="26" fillId="0" borderId="54" xfId="50" applyFont="1" applyBorder="1" applyAlignment="1">
      <alignment horizontal="left" vertical="center" wrapText="1"/>
    </xf>
    <xf numFmtId="0" fontId="26" fillId="0" borderId="68" xfId="50" applyFont="1" applyBorder="1" applyAlignment="1">
      <alignment horizontal="left" vertical="center"/>
    </xf>
    <xf numFmtId="0" fontId="31" fillId="0" borderId="50" xfId="50" applyFont="1" applyBorder="1" applyAlignment="1">
      <alignment horizontal="left" vertical="center"/>
    </xf>
    <xf numFmtId="0" fontId="37" fillId="0" borderId="50" xfId="50" applyFont="1" applyBorder="1" applyAlignment="1">
      <alignment horizontal="left" vertical="center" wrapText="1"/>
    </xf>
    <xf numFmtId="0" fontId="37" fillId="0" borderId="50" xfId="50" applyFont="1" applyBorder="1" applyAlignment="1">
      <alignment horizontal="left" vertical="center"/>
    </xf>
    <xf numFmtId="0" fontId="32" fillId="0" borderId="50" xfId="5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9" fontId="24" fillId="0" borderId="52" xfId="50" applyNumberFormat="1" applyFont="1" applyBorder="1" applyAlignment="1">
      <alignment horizontal="left" vertical="center"/>
    </xf>
    <xf numFmtId="9" fontId="24" fillId="0" borderId="54" xfId="50" applyNumberFormat="1" applyFont="1" applyBorder="1" applyAlignment="1">
      <alignment horizontal="left" vertical="center"/>
    </xf>
    <xf numFmtId="0" fontId="31" fillId="0" borderId="68" xfId="50" applyFont="1" applyFill="1" applyBorder="1" applyAlignment="1">
      <alignment horizontal="left" vertical="center"/>
    </xf>
    <xf numFmtId="0" fontId="31" fillId="0" borderId="54" xfId="50" applyFont="1" applyFill="1" applyBorder="1" applyAlignment="1">
      <alignment horizontal="left" vertical="center"/>
    </xf>
    <xf numFmtId="0" fontId="24" fillId="0" borderId="69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26" fillId="0" borderId="54" xfId="50" applyFont="1" applyFill="1" applyBorder="1" applyAlignment="1">
      <alignment horizontal="left" vertical="center"/>
    </xf>
    <xf numFmtId="0" fontId="25" fillId="0" borderId="70" xfId="50" applyFont="1" applyBorder="1" applyAlignment="1">
      <alignment horizontal="center" vertical="center"/>
    </xf>
    <xf numFmtId="0" fontId="24" fillId="0" borderId="64" xfId="50" applyFont="1" applyBorder="1" applyAlignment="1">
      <alignment horizontal="center" vertical="center"/>
    </xf>
    <xf numFmtId="0" fontId="24" fillId="0" borderId="66" xfId="50" applyFont="1" applyBorder="1" applyAlignment="1">
      <alignment horizontal="center" vertical="center"/>
    </xf>
    <xf numFmtId="0" fontId="24" fillId="0" borderId="66" xfId="50" applyFont="1" applyFill="1" applyBorder="1" applyAlignment="1">
      <alignment horizontal="left" vertical="center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7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38" fillId="0" borderId="76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/>
    </xf>
    <xf numFmtId="0" fontId="3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3395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0645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0645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3395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0645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9095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9095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9095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0870" y="10763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0970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0970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6270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0970" y="10763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0870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0870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4" customWidth="1"/>
    <col min="3" max="3" width="10.125" customWidth="1"/>
  </cols>
  <sheetData>
    <row r="1" ht="21" customHeight="1" spans="1:2">
      <c r="A1" s="365"/>
      <c r="B1" s="366" t="s">
        <v>0</v>
      </c>
    </row>
    <row r="2" spans="1:2">
      <c r="A2" s="16">
        <v>1</v>
      </c>
      <c r="B2" s="367" t="s">
        <v>1</v>
      </c>
    </row>
    <row r="3" spans="1:2">
      <c r="A3" s="16">
        <v>2</v>
      </c>
      <c r="B3" s="367" t="s">
        <v>2</v>
      </c>
    </row>
    <row r="4" spans="1:2">
      <c r="A4" s="16">
        <v>3</v>
      </c>
      <c r="B4" s="367" t="s">
        <v>3</v>
      </c>
    </row>
    <row r="5" spans="1:2">
      <c r="A5" s="16">
        <v>4</v>
      </c>
      <c r="B5" s="367" t="s">
        <v>4</v>
      </c>
    </row>
    <row r="6" spans="1:2">
      <c r="A6" s="16">
        <v>5</v>
      </c>
      <c r="B6" s="367" t="s">
        <v>5</v>
      </c>
    </row>
    <row r="7" spans="1:2">
      <c r="A7" s="16">
        <v>6</v>
      </c>
      <c r="B7" s="367" t="s">
        <v>6</v>
      </c>
    </row>
    <row r="8" s="363" customFormat="1" ht="15" customHeight="1" spans="1:2">
      <c r="A8" s="368">
        <v>7</v>
      </c>
      <c r="B8" s="369" t="s">
        <v>7</v>
      </c>
    </row>
    <row r="9" ht="18.95" customHeight="1" spans="1:2">
      <c r="A9" s="365"/>
      <c r="B9" s="370" t="s">
        <v>8</v>
      </c>
    </row>
    <row r="10" ht="15.95" customHeight="1" spans="1:2">
      <c r="A10" s="16">
        <v>1</v>
      </c>
      <c r="B10" s="371" t="s">
        <v>9</v>
      </c>
    </row>
    <row r="11" spans="1:2">
      <c r="A11" s="16">
        <v>2</v>
      </c>
      <c r="B11" s="367" t="s">
        <v>10</v>
      </c>
    </row>
    <row r="12" spans="1:2">
      <c r="A12" s="16">
        <v>3</v>
      </c>
      <c r="B12" s="369" t="s">
        <v>11</v>
      </c>
    </row>
    <row r="13" spans="1:2">
      <c r="A13" s="16">
        <v>4</v>
      </c>
      <c r="B13" s="367" t="s">
        <v>12</v>
      </c>
    </row>
    <row r="14" spans="1:2">
      <c r="A14" s="16">
        <v>5</v>
      </c>
      <c r="B14" s="367" t="s">
        <v>13</v>
      </c>
    </row>
    <row r="15" spans="1:2">
      <c r="A15" s="16">
        <v>6</v>
      </c>
      <c r="B15" s="367" t="s">
        <v>14</v>
      </c>
    </row>
    <row r="16" spans="1:2">
      <c r="A16" s="16">
        <v>7</v>
      </c>
      <c r="B16" s="367" t="s">
        <v>15</v>
      </c>
    </row>
    <row r="17" spans="1:2">
      <c r="A17" s="16">
        <v>8</v>
      </c>
      <c r="B17" s="367" t="s">
        <v>16</v>
      </c>
    </row>
    <row r="18" spans="1:2">
      <c r="A18" s="16">
        <v>9</v>
      </c>
      <c r="B18" s="367" t="s">
        <v>17</v>
      </c>
    </row>
    <row r="19" spans="1:2">
      <c r="A19" s="16"/>
      <c r="B19" s="367"/>
    </row>
    <row r="20" ht="20.25" spans="1:2">
      <c r="A20" s="365"/>
      <c r="B20" s="366" t="s">
        <v>18</v>
      </c>
    </row>
    <row r="21" spans="1:2">
      <c r="A21" s="16">
        <v>1</v>
      </c>
      <c r="B21" s="372" t="s">
        <v>19</v>
      </c>
    </row>
    <row r="22" spans="1:2">
      <c r="A22" s="16">
        <v>2</v>
      </c>
      <c r="B22" s="367" t="s">
        <v>20</v>
      </c>
    </row>
    <row r="23" spans="1:2">
      <c r="A23" s="16">
        <v>3</v>
      </c>
      <c r="B23" s="367" t="s">
        <v>21</v>
      </c>
    </row>
    <row r="24" spans="1:2">
      <c r="A24" s="16">
        <v>4</v>
      </c>
      <c r="B24" s="367" t="s">
        <v>22</v>
      </c>
    </row>
    <row r="25" spans="1:2">
      <c r="A25" s="16">
        <v>5</v>
      </c>
      <c r="B25" s="367" t="s">
        <v>23</v>
      </c>
    </row>
    <row r="26" spans="1:2">
      <c r="A26" s="16">
        <v>6</v>
      </c>
      <c r="B26" s="367" t="s">
        <v>24</v>
      </c>
    </row>
    <row r="27" spans="1:2">
      <c r="A27" s="16">
        <v>7</v>
      </c>
      <c r="B27" s="367" t="s">
        <v>25</v>
      </c>
    </row>
    <row r="28" spans="1:2">
      <c r="A28" s="16"/>
      <c r="B28" s="367"/>
    </row>
    <row r="29" ht="20.25" spans="1:2">
      <c r="A29" s="365"/>
      <c r="B29" s="366" t="s">
        <v>26</v>
      </c>
    </row>
    <row r="30" spans="1:2">
      <c r="A30" s="16">
        <v>1</v>
      </c>
      <c r="B30" s="372" t="s">
        <v>27</v>
      </c>
    </row>
    <row r="31" spans="1:2">
      <c r="A31" s="16">
        <v>2</v>
      </c>
      <c r="B31" s="367" t="s">
        <v>28</v>
      </c>
    </row>
    <row r="32" spans="1:2">
      <c r="A32" s="16">
        <v>3</v>
      </c>
      <c r="B32" s="367" t="s">
        <v>29</v>
      </c>
    </row>
    <row r="33" ht="28.5" spans="1:2">
      <c r="A33" s="16">
        <v>4</v>
      </c>
      <c r="B33" s="367" t="s">
        <v>30</v>
      </c>
    </row>
    <row r="34" spans="1:2">
      <c r="A34" s="16">
        <v>5</v>
      </c>
      <c r="B34" s="367" t="s">
        <v>31</v>
      </c>
    </row>
    <row r="35" spans="1:2">
      <c r="A35" s="16">
        <v>6</v>
      </c>
      <c r="B35" s="367" t="s">
        <v>32</v>
      </c>
    </row>
    <row r="36" spans="1:2">
      <c r="A36" s="16">
        <v>7</v>
      </c>
      <c r="B36" s="367" t="s">
        <v>33</v>
      </c>
    </row>
    <row r="37" spans="1:2">
      <c r="A37" s="16"/>
      <c r="B37" s="367"/>
    </row>
    <row r="39" spans="1:2">
      <c r="A39" s="373" t="s">
        <v>34</v>
      </c>
      <c r="B39" s="3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354</v>
      </c>
      <c r="B2" s="28" t="s">
        <v>275</v>
      </c>
      <c r="C2" s="28" t="s">
        <v>276</v>
      </c>
      <c r="D2" s="28" t="s">
        <v>277</v>
      </c>
      <c r="E2" s="28" t="s">
        <v>278</v>
      </c>
      <c r="F2" s="28" t="s">
        <v>279</v>
      </c>
      <c r="G2" s="27" t="s">
        <v>355</v>
      </c>
      <c r="H2" s="27" t="s">
        <v>356</v>
      </c>
      <c r="I2" s="27" t="s">
        <v>357</v>
      </c>
      <c r="J2" s="27" t="s">
        <v>356</v>
      </c>
      <c r="K2" s="27" t="s">
        <v>358</v>
      </c>
      <c r="L2" s="27" t="s">
        <v>356</v>
      </c>
      <c r="M2" s="28" t="s">
        <v>322</v>
      </c>
      <c r="N2" s="28" t="s">
        <v>288</v>
      </c>
    </row>
    <row r="3" spans="1:14">
      <c r="A3" s="1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29" t="s">
        <v>354</v>
      </c>
      <c r="B4" s="30" t="s">
        <v>359</v>
      </c>
      <c r="C4" s="30" t="s">
        <v>323</v>
      </c>
      <c r="D4" s="30" t="s">
        <v>277</v>
      </c>
      <c r="E4" s="28" t="s">
        <v>278</v>
      </c>
      <c r="F4" s="28" t="s">
        <v>279</v>
      </c>
      <c r="G4" s="27" t="s">
        <v>355</v>
      </c>
      <c r="H4" s="27" t="s">
        <v>356</v>
      </c>
      <c r="I4" s="27" t="s">
        <v>357</v>
      </c>
      <c r="J4" s="27" t="s">
        <v>356</v>
      </c>
      <c r="K4" s="27" t="s">
        <v>358</v>
      </c>
      <c r="L4" s="27" t="s">
        <v>356</v>
      </c>
      <c r="M4" s="28" t="s">
        <v>322</v>
      </c>
      <c r="N4" s="28" t="s">
        <v>288</v>
      </c>
    </row>
    <row r="5" spans="1:14">
      <c r="A5" s="1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8.75" spans="1:14">
      <c r="A11" s="17" t="s">
        <v>300</v>
      </c>
      <c r="B11" s="18"/>
      <c r="C11" s="18"/>
      <c r="D11" s="19"/>
      <c r="E11" s="20"/>
      <c r="F11" s="31"/>
      <c r="G11" s="26"/>
      <c r="H11" s="31"/>
      <c r="I11" s="17" t="s">
        <v>360</v>
      </c>
      <c r="J11" s="18"/>
      <c r="K11" s="18"/>
      <c r="L11" s="18"/>
      <c r="M11" s="18"/>
      <c r="N11" s="25"/>
    </row>
    <row r="12" ht="16.5" spans="1:14">
      <c r="A12" s="21" t="s">
        <v>361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322</v>
      </c>
      <c r="L2" s="5" t="s">
        <v>288</v>
      </c>
    </row>
    <row r="3" spans="1:12">
      <c r="A3" s="16" t="s">
        <v>324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6" t="s">
        <v>347</v>
      </c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6" t="s">
        <v>348</v>
      </c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6" t="s">
        <v>349</v>
      </c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6" t="s">
        <v>350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="2" customFormat="1" ht="18.75" spans="1:12">
      <c r="A11" s="17" t="s">
        <v>300</v>
      </c>
      <c r="B11" s="18"/>
      <c r="C11" s="18"/>
      <c r="D11" s="18"/>
      <c r="E11" s="19"/>
      <c r="F11" s="20"/>
      <c r="G11" s="26"/>
      <c r="H11" s="17" t="s">
        <v>360</v>
      </c>
      <c r="I11" s="18"/>
      <c r="J11" s="18"/>
      <c r="K11" s="18"/>
      <c r="L11" s="25"/>
    </row>
    <row r="12" ht="16.5" spans="1:12">
      <c r="A12" s="21" t="s">
        <v>367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7" sqref="K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323</v>
      </c>
      <c r="D2" s="5" t="s">
        <v>277</v>
      </c>
      <c r="E2" s="5" t="s">
        <v>278</v>
      </c>
      <c r="F2" s="4" t="s">
        <v>369</v>
      </c>
      <c r="G2" s="4" t="s">
        <v>306</v>
      </c>
      <c r="H2" s="6" t="s">
        <v>307</v>
      </c>
      <c r="I2" s="23" t="s">
        <v>309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310</v>
      </c>
      <c r="H3" s="8"/>
      <c r="I3" s="24"/>
    </row>
    <row r="4" ht="33.75" spans="1:9">
      <c r="A4" s="9">
        <v>1</v>
      </c>
      <c r="B4" s="10" t="s">
        <v>371</v>
      </c>
      <c r="C4" s="11" t="s">
        <v>372</v>
      </c>
      <c r="D4" s="11" t="s">
        <v>373</v>
      </c>
      <c r="E4" s="12" t="s">
        <v>374</v>
      </c>
      <c r="F4" s="13">
        <v>0.01</v>
      </c>
      <c r="G4" s="14">
        <v>0.01</v>
      </c>
      <c r="H4" s="15"/>
      <c r="I4" s="15"/>
    </row>
    <row r="5" spans="1:9">
      <c r="A5" s="16"/>
      <c r="B5" s="16"/>
      <c r="C5" s="15"/>
      <c r="D5" s="15"/>
      <c r="E5" s="15"/>
      <c r="F5" s="15"/>
      <c r="G5" s="15"/>
      <c r="H5" s="15"/>
      <c r="I5" s="15"/>
    </row>
    <row r="6" spans="1:9">
      <c r="A6" s="16"/>
      <c r="B6" s="16"/>
      <c r="C6" s="15"/>
      <c r="D6" s="15"/>
      <c r="E6" s="15"/>
      <c r="F6" s="15"/>
      <c r="G6" s="15"/>
      <c r="H6" s="15"/>
      <c r="I6" s="15"/>
    </row>
    <row r="7" spans="1:9">
      <c r="A7" s="16"/>
      <c r="B7" s="16"/>
      <c r="C7" s="15"/>
      <c r="D7" s="15"/>
      <c r="E7" s="15"/>
      <c r="F7" s="15"/>
      <c r="G7" s="15"/>
      <c r="H7" s="15"/>
      <c r="I7" s="15"/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="2" customFormat="1" ht="18.75" spans="1:9">
      <c r="A12" s="17" t="s">
        <v>300</v>
      </c>
      <c r="B12" s="18"/>
      <c r="C12" s="18"/>
      <c r="D12" s="19"/>
      <c r="E12" s="20"/>
      <c r="F12" s="17" t="s">
        <v>351</v>
      </c>
      <c r="G12" s="18"/>
      <c r="H12" s="19"/>
      <c r="I12" s="25"/>
    </row>
    <row r="13" ht="16.5" spans="1:9">
      <c r="A13" s="21" t="s">
        <v>375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3" t="s">
        <v>35</v>
      </c>
      <c r="C2" s="344"/>
      <c r="D2" s="344"/>
      <c r="E2" s="344"/>
      <c r="F2" s="344"/>
      <c r="G2" s="344"/>
      <c r="H2" s="344"/>
      <c r="I2" s="358"/>
    </row>
    <row r="3" ht="27.95" customHeight="1" spans="2:9">
      <c r="B3" s="345"/>
      <c r="C3" s="346"/>
      <c r="D3" s="347" t="s">
        <v>36</v>
      </c>
      <c r="E3" s="348"/>
      <c r="F3" s="349" t="s">
        <v>37</v>
      </c>
      <c r="G3" s="350"/>
      <c r="H3" s="347" t="s">
        <v>38</v>
      </c>
      <c r="I3" s="359"/>
    </row>
    <row r="4" ht="27.95" customHeight="1" spans="2:9">
      <c r="B4" s="345" t="s">
        <v>39</v>
      </c>
      <c r="C4" s="346" t="s">
        <v>40</v>
      </c>
      <c r="D4" s="346" t="s">
        <v>41</v>
      </c>
      <c r="E4" s="346" t="s">
        <v>42</v>
      </c>
      <c r="F4" s="351" t="s">
        <v>41</v>
      </c>
      <c r="G4" s="351" t="s">
        <v>42</v>
      </c>
      <c r="H4" s="346" t="s">
        <v>41</v>
      </c>
      <c r="I4" s="360" t="s">
        <v>42</v>
      </c>
    </row>
    <row r="5" ht="27.95" customHeight="1" spans="2:9">
      <c r="B5" s="352" t="s">
        <v>43</v>
      </c>
      <c r="C5" s="16">
        <v>13</v>
      </c>
      <c r="D5" s="16">
        <v>0</v>
      </c>
      <c r="E5" s="16">
        <v>1</v>
      </c>
      <c r="F5" s="353">
        <v>0</v>
      </c>
      <c r="G5" s="353">
        <v>1</v>
      </c>
      <c r="H5" s="16">
        <v>1</v>
      </c>
      <c r="I5" s="361">
        <v>2</v>
      </c>
    </row>
    <row r="6" ht="27.95" customHeight="1" spans="2:9">
      <c r="B6" s="352" t="s">
        <v>44</v>
      </c>
      <c r="C6" s="16">
        <v>20</v>
      </c>
      <c r="D6" s="16">
        <v>0</v>
      </c>
      <c r="E6" s="16">
        <v>1</v>
      </c>
      <c r="F6" s="353">
        <v>1</v>
      </c>
      <c r="G6" s="353">
        <v>2</v>
      </c>
      <c r="H6" s="16">
        <v>2</v>
      </c>
      <c r="I6" s="361">
        <v>3</v>
      </c>
    </row>
    <row r="7" ht="27.95" customHeight="1" spans="2:9">
      <c r="B7" s="352" t="s">
        <v>45</v>
      </c>
      <c r="C7" s="16">
        <v>32</v>
      </c>
      <c r="D7" s="16">
        <v>0</v>
      </c>
      <c r="E7" s="16">
        <v>1</v>
      </c>
      <c r="F7" s="353">
        <v>2</v>
      </c>
      <c r="G7" s="353">
        <v>3</v>
      </c>
      <c r="H7" s="16">
        <v>3</v>
      </c>
      <c r="I7" s="361">
        <v>4</v>
      </c>
    </row>
    <row r="8" ht="27.95" customHeight="1" spans="2:9">
      <c r="B8" s="352" t="s">
        <v>46</v>
      </c>
      <c r="C8" s="16">
        <v>50</v>
      </c>
      <c r="D8" s="16">
        <v>1</v>
      </c>
      <c r="E8" s="16">
        <v>2</v>
      </c>
      <c r="F8" s="353">
        <v>3</v>
      </c>
      <c r="G8" s="353">
        <v>4</v>
      </c>
      <c r="H8" s="16">
        <v>5</v>
      </c>
      <c r="I8" s="361">
        <v>6</v>
      </c>
    </row>
    <row r="9" ht="27.95" customHeight="1" spans="2:9">
      <c r="B9" s="352" t="s">
        <v>47</v>
      </c>
      <c r="C9" s="16">
        <v>80</v>
      </c>
      <c r="D9" s="16">
        <v>2</v>
      </c>
      <c r="E9" s="16">
        <v>3</v>
      </c>
      <c r="F9" s="353">
        <v>5</v>
      </c>
      <c r="G9" s="353">
        <v>6</v>
      </c>
      <c r="H9" s="16">
        <v>7</v>
      </c>
      <c r="I9" s="361">
        <v>8</v>
      </c>
    </row>
    <row r="10" ht="27.95" customHeight="1" spans="2:9">
      <c r="B10" s="352" t="s">
        <v>48</v>
      </c>
      <c r="C10" s="16">
        <v>125</v>
      </c>
      <c r="D10" s="16">
        <v>3</v>
      </c>
      <c r="E10" s="16">
        <v>4</v>
      </c>
      <c r="F10" s="353">
        <v>7</v>
      </c>
      <c r="G10" s="353">
        <v>8</v>
      </c>
      <c r="H10" s="16">
        <v>10</v>
      </c>
      <c r="I10" s="361">
        <v>11</v>
      </c>
    </row>
    <row r="11" ht="27.95" customHeight="1" spans="2:9">
      <c r="B11" s="352" t="s">
        <v>49</v>
      </c>
      <c r="C11" s="16">
        <v>200</v>
      </c>
      <c r="D11" s="16">
        <v>5</v>
      </c>
      <c r="E11" s="16">
        <v>6</v>
      </c>
      <c r="F11" s="353">
        <v>10</v>
      </c>
      <c r="G11" s="353">
        <v>11</v>
      </c>
      <c r="H11" s="16">
        <v>14</v>
      </c>
      <c r="I11" s="361">
        <v>15</v>
      </c>
    </row>
    <row r="12" ht="27.95" customHeight="1" spans="2:9">
      <c r="B12" s="354" t="s">
        <v>50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51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15" spans="1:11">
      <c r="A2" s="234" t="s">
        <v>53</v>
      </c>
      <c r="B2" s="235" t="s">
        <v>54</v>
      </c>
      <c r="C2" s="235"/>
      <c r="D2" s="236" t="s">
        <v>55</v>
      </c>
      <c r="E2" s="236"/>
      <c r="F2" s="235" t="s">
        <v>56</v>
      </c>
      <c r="G2" s="235"/>
      <c r="H2" s="237" t="s">
        <v>57</v>
      </c>
      <c r="I2" s="316" t="s">
        <v>58</v>
      </c>
      <c r="J2" s="316"/>
      <c r="K2" s="317"/>
    </row>
    <row r="3" ht="14.25" spans="1:11">
      <c r="A3" s="238" t="s">
        <v>59</v>
      </c>
      <c r="B3" s="239"/>
      <c r="C3" s="240"/>
      <c r="D3" s="241" t="s">
        <v>60</v>
      </c>
      <c r="E3" s="242"/>
      <c r="F3" s="242"/>
      <c r="G3" s="243"/>
      <c r="H3" s="241" t="s">
        <v>61</v>
      </c>
      <c r="I3" s="242"/>
      <c r="J3" s="242"/>
      <c r="K3" s="243"/>
    </row>
    <row r="4" ht="14.25" spans="1:11">
      <c r="A4" s="244" t="s">
        <v>62</v>
      </c>
      <c r="B4" s="245" t="s">
        <v>63</v>
      </c>
      <c r="C4" s="246"/>
      <c r="D4" s="244" t="s">
        <v>64</v>
      </c>
      <c r="E4" s="247"/>
      <c r="F4" s="248">
        <v>44727</v>
      </c>
      <c r="G4" s="249"/>
      <c r="H4" s="244" t="s">
        <v>65</v>
      </c>
      <c r="I4" s="247"/>
      <c r="J4" s="245" t="s">
        <v>66</v>
      </c>
      <c r="K4" s="246" t="s">
        <v>67</v>
      </c>
    </row>
    <row r="5" ht="14.25" spans="1:11">
      <c r="A5" s="250" t="s">
        <v>68</v>
      </c>
      <c r="B5" s="245" t="s">
        <v>69</v>
      </c>
      <c r="C5" s="246"/>
      <c r="D5" s="244" t="s">
        <v>70</v>
      </c>
      <c r="E5" s="247"/>
      <c r="F5" s="248">
        <v>44709</v>
      </c>
      <c r="G5" s="249"/>
      <c r="H5" s="244" t="s">
        <v>71</v>
      </c>
      <c r="I5" s="247"/>
      <c r="J5" s="245" t="s">
        <v>66</v>
      </c>
      <c r="K5" s="246" t="s">
        <v>67</v>
      </c>
    </row>
    <row r="6" ht="14.25" spans="1:11">
      <c r="A6" s="244" t="s">
        <v>72</v>
      </c>
      <c r="B6" s="251">
        <v>2</v>
      </c>
      <c r="C6" s="252">
        <v>6</v>
      </c>
      <c r="D6" s="250" t="s">
        <v>73</v>
      </c>
      <c r="E6" s="253"/>
      <c r="F6" s="248">
        <v>44718</v>
      </c>
      <c r="G6" s="249"/>
      <c r="H6" s="244" t="s">
        <v>74</v>
      </c>
      <c r="I6" s="247"/>
      <c r="J6" s="245" t="s">
        <v>66</v>
      </c>
      <c r="K6" s="246" t="s">
        <v>67</v>
      </c>
    </row>
    <row r="7" ht="14.25" spans="1:11">
      <c r="A7" s="244" t="s">
        <v>75</v>
      </c>
      <c r="B7" s="254">
        <v>1806</v>
      </c>
      <c r="C7" s="255"/>
      <c r="D7" s="250" t="s">
        <v>76</v>
      </c>
      <c r="E7" s="256"/>
      <c r="F7" s="248">
        <v>44720</v>
      </c>
      <c r="G7" s="249"/>
      <c r="H7" s="244" t="s">
        <v>77</v>
      </c>
      <c r="I7" s="247"/>
      <c r="J7" s="245" t="s">
        <v>66</v>
      </c>
      <c r="K7" s="246" t="s">
        <v>67</v>
      </c>
    </row>
    <row r="8" ht="15" spans="1:11">
      <c r="A8" s="257" t="s">
        <v>78</v>
      </c>
      <c r="B8" s="258" t="s">
        <v>79</v>
      </c>
      <c r="C8" s="259"/>
      <c r="D8" s="260" t="s">
        <v>80</v>
      </c>
      <c r="E8" s="261"/>
      <c r="F8" s="262">
        <v>44723</v>
      </c>
      <c r="G8" s="263"/>
      <c r="H8" s="260" t="s">
        <v>81</v>
      </c>
      <c r="I8" s="261"/>
      <c r="J8" s="318" t="s">
        <v>66</v>
      </c>
      <c r="K8" s="319" t="s">
        <v>67</v>
      </c>
    </row>
    <row r="9" ht="15" spans="1:11">
      <c r="A9" s="264" t="s">
        <v>82</v>
      </c>
      <c r="B9" s="265"/>
      <c r="C9" s="265"/>
      <c r="D9" s="265"/>
      <c r="E9" s="265"/>
      <c r="F9" s="265"/>
      <c r="G9" s="265"/>
      <c r="H9" s="265"/>
      <c r="I9" s="265"/>
      <c r="J9" s="265"/>
      <c r="K9" s="320"/>
    </row>
    <row r="10" ht="15" spans="1:11">
      <c r="A10" s="266" t="s">
        <v>83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21"/>
    </row>
    <row r="11" ht="14.25" spans="1:11">
      <c r="A11" s="268" t="s">
        <v>84</v>
      </c>
      <c r="B11" s="269" t="s">
        <v>85</v>
      </c>
      <c r="C11" s="270" t="s">
        <v>86</v>
      </c>
      <c r="D11" s="271"/>
      <c r="E11" s="272" t="s">
        <v>87</v>
      </c>
      <c r="F11" s="269" t="s">
        <v>85</v>
      </c>
      <c r="G11" s="270" t="s">
        <v>86</v>
      </c>
      <c r="H11" s="270" t="s">
        <v>88</v>
      </c>
      <c r="I11" s="272" t="s">
        <v>89</v>
      </c>
      <c r="J11" s="269" t="s">
        <v>85</v>
      </c>
      <c r="K11" s="322" t="s">
        <v>86</v>
      </c>
    </row>
    <row r="12" ht="14.25" spans="1:11">
      <c r="A12" s="250" t="s">
        <v>90</v>
      </c>
      <c r="B12" s="273" t="s">
        <v>85</v>
      </c>
      <c r="C12" s="245" t="s">
        <v>86</v>
      </c>
      <c r="D12" s="256"/>
      <c r="E12" s="253" t="s">
        <v>91</v>
      </c>
      <c r="F12" s="273" t="s">
        <v>85</v>
      </c>
      <c r="G12" s="245" t="s">
        <v>86</v>
      </c>
      <c r="H12" s="245" t="s">
        <v>88</v>
      </c>
      <c r="I12" s="253" t="s">
        <v>92</v>
      </c>
      <c r="J12" s="273" t="s">
        <v>85</v>
      </c>
      <c r="K12" s="246" t="s">
        <v>86</v>
      </c>
    </row>
    <row r="13" ht="14.25" spans="1:11">
      <c r="A13" s="250" t="s">
        <v>93</v>
      </c>
      <c r="B13" s="273" t="s">
        <v>85</v>
      </c>
      <c r="C13" s="245" t="s">
        <v>86</v>
      </c>
      <c r="D13" s="256"/>
      <c r="E13" s="253" t="s">
        <v>94</v>
      </c>
      <c r="F13" s="245" t="s">
        <v>95</v>
      </c>
      <c r="G13" s="245" t="s">
        <v>96</v>
      </c>
      <c r="H13" s="245" t="s">
        <v>88</v>
      </c>
      <c r="I13" s="253" t="s">
        <v>97</v>
      </c>
      <c r="J13" s="273" t="s">
        <v>85</v>
      </c>
      <c r="K13" s="246" t="s">
        <v>86</v>
      </c>
    </row>
    <row r="14" ht="15" spans="1:11">
      <c r="A14" s="260" t="s">
        <v>98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23"/>
    </row>
    <row r="15" ht="15" spans="1:11">
      <c r="A15" s="266" t="s">
        <v>99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21"/>
    </row>
    <row r="16" ht="14.25" spans="1:11">
      <c r="A16" s="274" t="s">
        <v>100</v>
      </c>
      <c r="B16" s="270" t="s">
        <v>95</v>
      </c>
      <c r="C16" s="270" t="s">
        <v>96</v>
      </c>
      <c r="D16" s="275"/>
      <c r="E16" s="276" t="s">
        <v>101</v>
      </c>
      <c r="F16" s="270" t="s">
        <v>95</v>
      </c>
      <c r="G16" s="270" t="s">
        <v>96</v>
      </c>
      <c r="H16" s="277"/>
      <c r="I16" s="276" t="s">
        <v>102</v>
      </c>
      <c r="J16" s="270" t="s">
        <v>95</v>
      </c>
      <c r="K16" s="322" t="s">
        <v>96</v>
      </c>
    </row>
    <row r="17" customHeight="1" spans="1:22">
      <c r="A17" s="278" t="s">
        <v>103</v>
      </c>
      <c r="B17" s="245" t="s">
        <v>95</v>
      </c>
      <c r="C17" s="245" t="s">
        <v>96</v>
      </c>
      <c r="D17" s="279"/>
      <c r="E17" s="280" t="s">
        <v>104</v>
      </c>
      <c r="F17" s="245" t="s">
        <v>95</v>
      </c>
      <c r="G17" s="245" t="s">
        <v>96</v>
      </c>
      <c r="H17" s="281"/>
      <c r="I17" s="280" t="s">
        <v>105</v>
      </c>
      <c r="J17" s="245" t="s">
        <v>95</v>
      </c>
      <c r="K17" s="246" t="s">
        <v>96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82" t="s">
        <v>106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25"/>
    </row>
    <row r="19" s="231" customFormat="1" ht="18" customHeight="1" spans="1:11">
      <c r="A19" s="266" t="s">
        <v>107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21"/>
    </row>
    <row r="20" customHeight="1" spans="1:11">
      <c r="A20" s="284" t="s">
        <v>108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26"/>
    </row>
    <row r="21" ht="21.75" customHeight="1" spans="1:11">
      <c r="A21" s="286" t="s">
        <v>109</v>
      </c>
      <c r="B21" s="280" t="s">
        <v>110</v>
      </c>
      <c r="C21" s="280" t="s">
        <v>111</v>
      </c>
      <c r="D21" s="280" t="s">
        <v>112</v>
      </c>
      <c r="E21" s="280" t="s">
        <v>113</v>
      </c>
      <c r="F21" s="280" t="s">
        <v>114</v>
      </c>
      <c r="G21" s="280" t="s">
        <v>115</v>
      </c>
      <c r="H21" s="280" t="s">
        <v>116</v>
      </c>
      <c r="I21" s="280" t="s">
        <v>117</v>
      </c>
      <c r="J21" s="280" t="s">
        <v>118</v>
      </c>
      <c r="K21" s="327" t="s">
        <v>119</v>
      </c>
    </row>
    <row r="22" customHeight="1" spans="1:11">
      <c r="A22" s="287" t="s">
        <v>120</v>
      </c>
      <c r="B22" s="288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>
        <v>1</v>
      </c>
      <c r="J22" s="288"/>
      <c r="K22" s="328"/>
    </row>
    <row r="23" customHeight="1" spans="1:11">
      <c r="A23" s="287" t="s">
        <v>121</v>
      </c>
      <c r="B23" s="288"/>
      <c r="C23" s="288"/>
      <c r="D23" s="288">
        <v>1</v>
      </c>
      <c r="E23" s="288">
        <v>1</v>
      </c>
      <c r="F23" s="288">
        <v>1</v>
      </c>
      <c r="G23" s="288">
        <v>1</v>
      </c>
      <c r="H23" s="288">
        <v>1</v>
      </c>
      <c r="I23" s="288">
        <v>1</v>
      </c>
      <c r="J23" s="288"/>
      <c r="K23" s="329"/>
    </row>
    <row r="24" customHeight="1" spans="1:11">
      <c r="A24" s="287"/>
      <c r="B24" s="288"/>
      <c r="C24" s="288"/>
      <c r="D24" s="288"/>
      <c r="E24" s="288"/>
      <c r="F24" s="288"/>
      <c r="G24" s="288"/>
      <c r="H24" s="288"/>
      <c r="I24" s="288"/>
      <c r="J24" s="288"/>
      <c r="K24" s="329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30"/>
    </row>
    <row r="26" customHeight="1" spans="1:11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330"/>
    </row>
    <row r="27" customHeight="1" spans="1:11">
      <c r="A27" s="287"/>
      <c r="B27" s="288"/>
      <c r="C27" s="288"/>
      <c r="D27" s="288"/>
      <c r="E27" s="288"/>
      <c r="F27" s="288"/>
      <c r="G27" s="288"/>
      <c r="H27" s="288"/>
      <c r="I27" s="288"/>
      <c r="J27" s="288"/>
      <c r="K27" s="330"/>
    </row>
    <row r="28" customHeight="1" spans="1:11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330"/>
    </row>
    <row r="29" ht="18" customHeight="1" spans="1:11">
      <c r="A29" s="289" t="s">
        <v>122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31"/>
    </row>
    <row r="30" ht="18.75" customHeight="1" spans="1:11">
      <c r="A30" s="291" t="s">
        <v>123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3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33"/>
    </row>
    <row r="32" ht="18" customHeight="1" spans="1:11">
      <c r="A32" s="289" t="s">
        <v>124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31"/>
    </row>
    <row r="33" ht="14.25" spans="1:11">
      <c r="A33" s="295" t="s">
        <v>125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34"/>
    </row>
    <row r="34" ht="15" spans="1:11">
      <c r="A34" s="161" t="s">
        <v>126</v>
      </c>
      <c r="B34" s="163"/>
      <c r="C34" s="245" t="s">
        <v>66</v>
      </c>
      <c r="D34" s="245" t="s">
        <v>67</v>
      </c>
      <c r="E34" s="297" t="s">
        <v>127</v>
      </c>
      <c r="F34" s="298"/>
      <c r="G34" s="298"/>
      <c r="H34" s="298"/>
      <c r="I34" s="298"/>
      <c r="J34" s="298"/>
      <c r="K34" s="335"/>
    </row>
    <row r="35" ht="15" spans="1:11">
      <c r="A35" s="299" t="s">
        <v>128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129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6"/>
    </row>
    <row r="37" ht="14.25" spans="1:11">
      <c r="A37" s="302" t="s">
        <v>130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37"/>
    </row>
    <row r="38" ht="14.25" spans="1:11">
      <c r="A38" s="302"/>
      <c r="B38" s="303"/>
      <c r="C38" s="303"/>
      <c r="D38" s="303"/>
      <c r="E38" s="303"/>
      <c r="F38" s="303"/>
      <c r="G38" s="303"/>
      <c r="H38" s="303"/>
      <c r="I38" s="303"/>
      <c r="J38" s="303"/>
      <c r="K38" s="337"/>
    </row>
    <row r="39" ht="14.25" spans="1:11">
      <c r="A39" s="302"/>
      <c r="B39" s="303"/>
      <c r="C39" s="303"/>
      <c r="D39" s="303"/>
      <c r="E39" s="303"/>
      <c r="F39" s="303"/>
      <c r="G39" s="303"/>
      <c r="H39" s="303"/>
      <c r="I39" s="303"/>
      <c r="J39" s="303"/>
      <c r="K39" s="337"/>
    </row>
    <row r="40" ht="14.25" spans="1:11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37"/>
    </row>
    <row r="41" ht="14.25" spans="1:11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37"/>
    </row>
    <row r="42" ht="14.25" spans="1:11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37"/>
    </row>
    <row r="43" ht="15" spans="1:11">
      <c r="A43" s="304" t="s">
        <v>131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8"/>
    </row>
    <row r="44" ht="15" spans="1:11">
      <c r="A44" s="266" t="s">
        <v>132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21"/>
    </row>
    <row r="45" ht="14.25" spans="1:11">
      <c r="A45" s="274" t="s">
        <v>133</v>
      </c>
      <c r="B45" s="270" t="s">
        <v>95</v>
      </c>
      <c r="C45" s="270" t="s">
        <v>96</v>
      </c>
      <c r="D45" s="270" t="s">
        <v>88</v>
      </c>
      <c r="E45" s="276" t="s">
        <v>134</v>
      </c>
      <c r="F45" s="270" t="s">
        <v>95</v>
      </c>
      <c r="G45" s="270" t="s">
        <v>96</v>
      </c>
      <c r="H45" s="270" t="s">
        <v>88</v>
      </c>
      <c r="I45" s="276" t="s">
        <v>135</v>
      </c>
      <c r="J45" s="270" t="s">
        <v>95</v>
      </c>
      <c r="K45" s="322" t="s">
        <v>96</v>
      </c>
    </row>
    <row r="46" ht="14.25" spans="1:11">
      <c r="A46" s="278" t="s">
        <v>87</v>
      </c>
      <c r="B46" s="245" t="s">
        <v>95</v>
      </c>
      <c r="C46" s="245" t="s">
        <v>96</v>
      </c>
      <c r="D46" s="245" t="s">
        <v>88</v>
      </c>
      <c r="E46" s="280" t="s">
        <v>94</v>
      </c>
      <c r="F46" s="245" t="s">
        <v>95</v>
      </c>
      <c r="G46" s="245" t="s">
        <v>96</v>
      </c>
      <c r="H46" s="245" t="s">
        <v>88</v>
      </c>
      <c r="I46" s="280" t="s">
        <v>105</v>
      </c>
      <c r="J46" s="245" t="s">
        <v>95</v>
      </c>
      <c r="K46" s="246" t="s">
        <v>96</v>
      </c>
    </row>
    <row r="47" ht="15" spans="1:11">
      <c r="A47" s="260" t="s">
        <v>98</v>
      </c>
      <c r="B47" s="261"/>
      <c r="C47" s="261"/>
      <c r="D47" s="261"/>
      <c r="E47" s="261"/>
      <c r="F47" s="261"/>
      <c r="G47" s="261"/>
      <c r="H47" s="261"/>
      <c r="I47" s="261"/>
      <c r="J47" s="261"/>
      <c r="K47" s="323"/>
    </row>
    <row r="48" ht="15" spans="1:11">
      <c r="A48" s="299" t="s">
        <v>136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36"/>
    </row>
    <row r="50" ht="15" spans="1:11">
      <c r="A50" s="306" t="s">
        <v>137</v>
      </c>
      <c r="B50" s="307" t="s">
        <v>138</v>
      </c>
      <c r="C50" s="307"/>
      <c r="D50" s="308" t="s">
        <v>139</v>
      </c>
      <c r="E50" s="309"/>
      <c r="F50" s="310" t="s">
        <v>140</v>
      </c>
      <c r="G50" s="311"/>
      <c r="H50" s="312" t="s">
        <v>141</v>
      </c>
      <c r="I50" s="339"/>
      <c r="J50" s="340"/>
      <c r="K50" s="341"/>
    </row>
    <row r="51" ht="15" spans="1:11">
      <c r="A51" s="299" t="s">
        <v>142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42"/>
    </row>
    <row r="53" ht="15" spans="1:11">
      <c r="A53" s="306" t="s">
        <v>137</v>
      </c>
      <c r="B53" s="307" t="s">
        <v>138</v>
      </c>
      <c r="C53" s="307"/>
      <c r="D53" s="308" t="s">
        <v>139</v>
      </c>
      <c r="E53" s="315" t="s">
        <v>143</v>
      </c>
      <c r="F53" s="310" t="s">
        <v>144</v>
      </c>
      <c r="G53" s="311" t="s">
        <v>145</v>
      </c>
      <c r="H53" s="312" t="s">
        <v>141</v>
      </c>
      <c r="I53" s="339"/>
      <c r="J53" s="340" t="s">
        <v>146</v>
      </c>
      <c r="K53" s="3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98" customWidth="1"/>
    <col min="2" max="7" width="9.375" style="98" customWidth="1"/>
    <col min="8" max="8" width="1.375" style="98" customWidth="1"/>
    <col min="9" max="9" width="16.5" style="98" customWidth="1"/>
    <col min="10" max="10" width="17" style="98" customWidth="1"/>
    <col min="11" max="11" width="18.5" style="98" customWidth="1"/>
    <col min="12" max="12" width="16.625" style="98" customWidth="1"/>
    <col min="13" max="13" width="14.125" style="98" customWidth="1"/>
    <col min="14" max="14" width="16.375" style="98" customWidth="1"/>
    <col min="15" max="16384" width="9" style="98"/>
  </cols>
  <sheetData>
    <row r="1" ht="30" customHeight="1" spans="1:14">
      <c r="A1" s="99" t="s">
        <v>147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ht="29.1" customHeight="1" spans="1:14">
      <c r="A2" s="101" t="s">
        <v>62</v>
      </c>
      <c r="B2" s="102" t="s">
        <v>63</v>
      </c>
      <c r="C2" s="102"/>
      <c r="D2" s="103" t="s">
        <v>68</v>
      </c>
      <c r="E2" s="102" t="s">
        <v>69</v>
      </c>
      <c r="F2" s="102"/>
      <c r="G2" s="102"/>
      <c r="H2" s="104"/>
      <c r="I2" s="128" t="s">
        <v>57</v>
      </c>
      <c r="J2" s="102" t="s">
        <v>58</v>
      </c>
      <c r="K2" s="102"/>
      <c r="L2" s="102"/>
      <c r="M2" s="102"/>
      <c r="N2" s="129"/>
    </row>
    <row r="3" ht="29.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6"/>
      <c r="H3" s="107"/>
      <c r="I3" s="130" t="s">
        <v>150</v>
      </c>
      <c r="J3" s="130"/>
      <c r="K3" s="130"/>
      <c r="L3" s="130"/>
      <c r="M3" s="130"/>
      <c r="N3" s="131"/>
    </row>
    <row r="4" ht="29.1" customHeight="1" spans="1:14">
      <c r="A4" s="105"/>
      <c r="B4" s="108" t="s">
        <v>112</v>
      </c>
      <c r="C4" s="108" t="s">
        <v>113</v>
      </c>
      <c r="D4" s="109" t="s">
        <v>114</v>
      </c>
      <c r="E4" s="108" t="s">
        <v>115</v>
      </c>
      <c r="F4" s="108" t="s">
        <v>116</v>
      </c>
      <c r="G4" s="108" t="s">
        <v>117</v>
      </c>
      <c r="H4" s="107"/>
      <c r="I4" s="226" t="s">
        <v>151</v>
      </c>
      <c r="J4" s="226" t="s">
        <v>151</v>
      </c>
      <c r="K4" s="226"/>
      <c r="L4" s="226"/>
      <c r="M4" s="226"/>
      <c r="N4" s="227"/>
    </row>
    <row r="5" ht="29.1" customHeight="1" spans="1:14">
      <c r="A5" s="105"/>
      <c r="B5" s="108" t="s">
        <v>152</v>
      </c>
      <c r="C5" s="108" t="s">
        <v>153</v>
      </c>
      <c r="D5" s="110" t="s">
        <v>154</v>
      </c>
      <c r="E5" s="108" t="s">
        <v>155</v>
      </c>
      <c r="F5" s="108" t="s">
        <v>156</v>
      </c>
      <c r="G5" s="108" t="s">
        <v>157</v>
      </c>
      <c r="H5" s="107"/>
      <c r="I5" s="132" t="s">
        <v>158</v>
      </c>
      <c r="J5" s="132" t="s">
        <v>159</v>
      </c>
      <c r="K5" s="132"/>
      <c r="L5" s="132"/>
      <c r="M5" s="132"/>
      <c r="N5" s="133"/>
    </row>
    <row r="6" ht="29.1" customHeight="1" spans="1:14">
      <c r="A6" s="111" t="s">
        <v>160</v>
      </c>
      <c r="B6" s="108">
        <f>C6-2.1</f>
        <v>97.8</v>
      </c>
      <c r="C6" s="108">
        <f>D6-2.1</f>
        <v>99.9</v>
      </c>
      <c r="D6" s="110">
        <v>102</v>
      </c>
      <c r="E6" s="108">
        <f t="shared" ref="E6:G6" si="0">D6+2.1</f>
        <v>104.1</v>
      </c>
      <c r="F6" s="108">
        <f t="shared" si="0"/>
        <v>106.2</v>
      </c>
      <c r="G6" s="108">
        <f t="shared" si="0"/>
        <v>108.3</v>
      </c>
      <c r="H6" s="107"/>
      <c r="I6" s="134" t="s">
        <v>161</v>
      </c>
      <c r="J6" s="134" t="s">
        <v>162</v>
      </c>
      <c r="K6" s="134"/>
      <c r="L6" s="134"/>
      <c r="M6" s="134"/>
      <c r="N6" s="135"/>
    </row>
    <row r="7" ht="29.1" customHeight="1" spans="1:14">
      <c r="A7" s="112" t="s">
        <v>163</v>
      </c>
      <c r="B7" s="111">
        <f>C7-4</f>
        <v>76</v>
      </c>
      <c r="C7" s="111">
        <f>D7-4</f>
        <v>80</v>
      </c>
      <c r="D7" s="113">
        <v>84</v>
      </c>
      <c r="E7" s="111">
        <f>D7+4</f>
        <v>88</v>
      </c>
      <c r="F7" s="111">
        <f>E7+5</f>
        <v>93</v>
      </c>
      <c r="G7" s="114">
        <f>F7+6</f>
        <v>99</v>
      </c>
      <c r="H7" s="107"/>
      <c r="I7" s="136" t="s">
        <v>162</v>
      </c>
      <c r="J7" s="136" t="s">
        <v>164</v>
      </c>
      <c r="K7" s="136"/>
      <c r="L7" s="136"/>
      <c r="M7" s="136"/>
      <c r="N7" s="228"/>
    </row>
    <row r="8" ht="29.1" customHeight="1" spans="1:14">
      <c r="A8" s="115" t="s">
        <v>165</v>
      </c>
      <c r="B8" s="114">
        <f>C8-3.6</f>
        <v>99.8</v>
      </c>
      <c r="C8" s="114">
        <f>D8-3.6</f>
        <v>103.4</v>
      </c>
      <c r="D8" s="113">
        <v>107</v>
      </c>
      <c r="E8" s="111">
        <f t="shared" ref="E8:G8" si="1">D8+4</f>
        <v>111</v>
      </c>
      <c r="F8" s="111">
        <f t="shared" si="1"/>
        <v>115</v>
      </c>
      <c r="G8" s="114">
        <f t="shared" si="1"/>
        <v>119</v>
      </c>
      <c r="H8" s="107"/>
      <c r="I8" s="136" t="s">
        <v>166</v>
      </c>
      <c r="J8" s="136" t="s">
        <v>167</v>
      </c>
      <c r="K8" s="136"/>
      <c r="L8" s="136"/>
      <c r="M8" s="136"/>
      <c r="N8" s="229"/>
    </row>
    <row r="9" ht="29.1" customHeight="1" spans="1:14">
      <c r="A9" s="115" t="s">
        <v>168</v>
      </c>
      <c r="B9" s="111">
        <f>C9-1.15</f>
        <v>29.2</v>
      </c>
      <c r="C9" s="111">
        <f>D9-1.15</f>
        <v>30.35</v>
      </c>
      <c r="D9" s="113">
        <v>31.5</v>
      </c>
      <c r="E9" s="111">
        <f t="shared" ref="E9:G9" si="2">D9+1.3</f>
        <v>32.8</v>
      </c>
      <c r="F9" s="111">
        <f t="shared" si="2"/>
        <v>34.1</v>
      </c>
      <c r="G9" s="114">
        <f t="shared" si="2"/>
        <v>35.4</v>
      </c>
      <c r="H9" s="107"/>
      <c r="I9" s="134" t="s">
        <v>164</v>
      </c>
      <c r="J9" s="134" t="s">
        <v>169</v>
      </c>
      <c r="K9" s="134"/>
      <c r="L9" s="134"/>
      <c r="M9" s="134"/>
      <c r="N9" s="230"/>
    </row>
    <row r="10" ht="29.1" customHeight="1" spans="1:14">
      <c r="A10" s="115" t="s">
        <v>170</v>
      </c>
      <c r="B10" s="111">
        <f>C10-0.7</f>
        <v>21.1</v>
      </c>
      <c r="C10" s="111">
        <f>D10-0.7</f>
        <v>21.8</v>
      </c>
      <c r="D10" s="113">
        <v>22.5</v>
      </c>
      <c r="E10" s="111">
        <f>D10+0.7</f>
        <v>23.2</v>
      </c>
      <c r="F10" s="111">
        <f>E10+0.7</f>
        <v>23.9</v>
      </c>
      <c r="G10" s="114">
        <f>F10+0.9</f>
        <v>24.8</v>
      </c>
      <c r="H10" s="107"/>
      <c r="I10" s="136" t="s">
        <v>171</v>
      </c>
      <c r="J10" s="136" t="s">
        <v>172</v>
      </c>
      <c r="K10" s="136"/>
      <c r="L10" s="136"/>
      <c r="M10" s="136"/>
      <c r="N10" s="229"/>
    </row>
    <row r="11" ht="29.1" customHeight="1" spans="1:14">
      <c r="A11" s="115" t="s">
        <v>173</v>
      </c>
      <c r="B11" s="111">
        <f>C11-0.5</f>
        <v>19.5</v>
      </c>
      <c r="C11" s="111">
        <f>D11-0.5</f>
        <v>20</v>
      </c>
      <c r="D11" s="113">
        <v>20.5</v>
      </c>
      <c r="E11" s="111">
        <f>D11+0.5</f>
        <v>21</v>
      </c>
      <c r="F11" s="111">
        <f>E11+0.5</f>
        <v>21.5</v>
      </c>
      <c r="G11" s="114">
        <f>F11+0.7</f>
        <v>22.2</v>
      </c>
      <c r="H11" s="107"/>
      <c r="I11" s="136" t="s">
        <v>174</v>
      </c>
      <c r="J11" s="136" t="s">
        <v>164</v>
      </c>
      <c r="K11" s="136"/>
      <c r="L11" s="136"/>
      <c r="M11" s="136"/>
      <c r="N11" s="229"/>
    </row>
    <row r="12" ht="29.1" customHeight="1" spans="1:14">
      <c r="A12" s="115" t="s">
        <v>175</v>
      </c>
      <c r="B12" s="114">
        <f>C12-0.7</f>
        <v>27.7</v>
      </c>
      <c r="C12" s="114">
        <f>D12-0.6</f>
        <v>28.4</v>
      </c>
      <c r="D12" s="113">
        <v>29</v>
      </c>
      <c r="E12" s="111">
        <f>D12+0.6</f>
        <v>29.6</v>
      </c>
      <c r="F12" s="111">
        <f>E12+0.7</f>
        <v>30.3</v>
      </c>
      <c r="G12" s="114">
        <f>F12+0.6</f>
        <v>30.9</v>
      </c>
      <c r="H12" s="107"/>
      <c r="I12" s="136" t="s">
        <v>176</v>
      </c>
      <c r="J12" s="136" t="s">
        <v>177</v>
      </c>
      <c r="K12" s="136"/>
      <c r="L12" s="136"/>
      <c r="M12" s="136"/>
      <c r="N12" s="229"/>
    </row>
    <row r="13" ht="29.1" customHeight="1" spans="1:14">
      <c r="A13" s="115" t="s">
        <v>178</v>
      </c>
      <c r="B13" s="114">
        <f>C13-0.9</f>
        <v>41.2</v>
      </c>
      <c r="C13" s="114">
        <f>D13-0.9</f>
        <v>42.1</v>
      </c>
      <c r="D13" s="113">
        <v>43</v>
      </c>
      <c r="E13" s="111">
        <f t="shared" ref="E13:G13" si="3">D13+1.1</f>
        <v>44.1</v>
      </c>
      <c r="F13" s="111">
        <f t="shared" si="3"/>
        <v>45.2</v>
      </c>
      <c r="G13" s="114">
        <f t="shared" si="3"/>
        <v>46.3</v>
      </c>
      <c r="H13" s="107"/>
      <c r="I13" s="136" t="s">
        <v>164</v>
      </c>
      <c r="J13" s="136" t="s">
        <v>179</v>
      </c>
      <c r="K13" s="136"/>
      <c r="L13" s="136"/>
      <c r="M13" s="136"/>
      <c r="N13" s="229"/>
    </row>
    <row r="14" ht="29.1" customHeight="1" spans="1:14">
      <c r="A14" s="116"/>
      <c r="B14" s="117"/>
      <c r="C14" s="118"/>
      <c r="D14" s="118"/>
      <c r="E14" s="118"/>
      <c r="F14" s="118"/>
      <c r="G14" s="119"/>
      <c r="H14" s="107"/>
      <c r="I14" s="136"/>
      <c r="J14" s="136"/>
      <c r="K14" s="136"/>
      <c r="L14" s="136"/>
      <c r="M14" s="136"/>
      <c r="N14" s="229"/>
    </row>
    <row r="15" ht="29.1" customHeight="1" spans="1:14">
      <c r="A15" s="120"/>
      <c r="B15" s="121"/>
      <c r="C15" s="122"/>
      <c r="D15" s="122"/>
      <c r="E15" s="123"/>
      <c r="F15" s="123"/>
      <c r="G15" s="124"/>
      <c r="H15" s="125"/>
      <c r="I15" s="138"/>
      <c r="J15" s="139"/>
      <c r="K15" s="140"/>
      <c r="L15" s="139"/>
      <c r="M15" s="139"/>
      <c r="N15" s="141"/>
    </row>
    <row r="16" ht="15" spans="1:14">
      <c r="A16" s="126" t="s">
        <v>127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ht="14.25" spans="1:14">
      <c r="A17" s="98" t="s">
        <v>180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ht="14.25" spans="1:13">
      <c r="A18" s="127"/>
      <c r="B18" s="127"/>
      <c r="C18" s="127"/>
      <c r="D18" s="127"/>
      <c r="E18" s="127"/>
      <c r="F18" s="127"/>
      <c r="G18" s="127"/>
      <c r="H18" s="127"/>
      <c r="I18" s="126" t="s">
        <v>181</v>
      </c>
      <c r="J18" s="142"/>
      <c r="K18" s="126" t="s">
        <v>182</v>
      </c>
      <c r="L18" s="126"/>
      <c r="M18" s="126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1" sqref="A11:K11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1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6.25" spans="1:11">
      <c r="A1" s="146" t="s">
        <v>184</v>
      </c>
      <c r="B1" s="146"/>
      <c r="C1" s="146"/>
      <c r="D1" s="146"/>
      <c r="E1" s="147"/>
      <c r="F1" s="147"/>
      <c r="G1" s="147"/>
      <c r="H1" s="147"/>
      <c r="I1" s="146"/>
      <c r="J1" s="146"/>
      <c r="K1" s="146"/>
    </row>
    <row r="2" ht="15" spans="1:11">
      <c r="A2" s="148" t="s">
        <v>53</v>
      </c>
      <c r="B2" s="149" t="s">
        <v>54</v>
      </c>
      <c r="C2" s="149"/>
      <c r="D2" s="150" t="s">
        <v>62</v>
      </c>
      <c r="E2" s="151" t="s">
        <v>63</v>
      </c>
      <c r="F2" s="152" t="s">
        <v>185</v>
      </c>
      <c r="G2" s="153" t="s">
        <v>69</v>
      </c>
      <c r="H2" s="154"/>
      <c r="I2" s="208" t="s">
        <v>57</v>
      </c>
      <c r="J2" s="209" t="s">
        <v>58</v>
      </c>
      <c r="K2" s="210"/>
    </row>
    <row r="3" spans="1:11">
      <c r="A3" s="155" t="s">
        <v>75</v>
      </c>
      <c r="B3" s="156">
        <v>1806</v>
      </c>
      <c r="C3" s="156"/>
      <c r="D3" s="157" t="s">
        <v>186</v>
      </c>
      <c r="E3" s="158">
        <v>44727</v>
      </c>
      <c r="F3" s="159"/>
      <c r="G3" s="159"/>
      <c r="H3" s="160" t="s">
        <v>187</v>
      </c>
      <c r="I3" s="191"/>
      <c r="J3" s="191"/>
      <c r="K3" s="211"/>
    </row>
    <row r="4" spans="1:11">
      <c r="A4" s="161" t="s">
        <v>72</v>
      </c>
      <c r="B4" s="162">
        <v>2</v>
      </c>
      <c r="C4" s="162">
        <v>6</v>
      </c>
      <c r="D4" s="163" t="s">
        <v>188</v>
      </c>
      <c r="E4" s="164"/>
      <c r="F4" s="164"/>
      <c r="G4" s="164"/>
      <c r="H4" s="163" t="s">
        <v>189</v>
      </c>
      <c r="I4" s="163"/>
      <c r="J4" s="178" t="s">
        <v>66</v>
      </c>
      <c r="K4" s="212" t="s">
        <v>67</v>
      </c>
    </row>
    <row r="5" spans="1:11">
      <c r="A5" s="161" t="s">
        <v>190</v>
      </c>
      <c r="B5" s="156">
        <v>1</v>
      </c>
      <c r="C5" s="156"/>
      <c r="D5" s="157" t="s">
        <v>191</v>
      </c>
      <c r="E5" s="157" t="s">
        <v>192</v>
      </c>
      <c r="F5" s="157" t="s">
        <v>193</v>
      </c>
      <c r="G5" s="157" t="s">
        <v>194</v>
      </c>
      <c r="H5" s="163" t="s">
        <v>195</v>
      </c>
      <c r="I5" s="163"/>
      <c r="J5" s="178" t="s">
        <v>66</v>
      </c>
      <c r="K5" s="212" t="s">
        <v>67</v>
      </c>
    </row>
    <row r="6" ht="15" spans="1:11">
      <c r="A6" s="165" t="s">
        <v>196</v>
      </c>
      <c r="B6" s="166">
        <v>130</v>
      </c>
      <c r="C6" s="166"/>
      <c r="D6" s="167" t="s">
        <v>197</v>
      </c>
      <c r="E6" s="168"/>
      <c r="F6" s="169">
        <v>450</v>
      </c>
      <c r="G6" s="170">
        <v>1363</v>
      </c>
      <c r="H6" s="170" t="s">
        <v>198</v>
      </c>
      <c r="I6" s="170"/>
      <c r="J6" s="169" t="s">
        <v>66</v>
      </c>
      <c r="K6" s="213" t="s">
        <v>67</v>
      </c>
    </row>
    <row r="7" ht="15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spans="1:11">
      <c r="A8" s="174" t="s">
        <v>199</v>
      </c>
      <c r="B8" s="175" t="s">
        <v>200</v>
      </c>
      <c r="C8" s="175" t="s">
        <v>201</v>
      </c>
      <c r="D8" s="175" t="s">
        <v>202</v>
      </c>
      <c r="E8" s="175" t="s">
        <v>203</v>
      </c>
      <c r="F8" s="175" t="s">
        <v>204</v>
      </c>
      <c r="G8" s="176" t="s">
        <v>205</v>
      </c>
      <c r="H8" s="177"/>
      <c r="I8" s="177"/>
      <c r="J8" s="177"/>
      <c r="K8" s="214"/>
    </row>
    <row r="9" spans="1:11">
      <c r="A9" s="161" t="s">
        <v>206</v>
      </c>
      <c r="B9" s="163"/>
      <c r="C9" s="178" t="s">
        <v>66</v>
      </c>
      <c r="D9" s="178" t="s">
        <v>67</v>
      </c>
      <c r="E9" s="157" t="s">
        <v>207</v>
      </c>
      <c r="F9" s="179" t="s">
        <v>208</v>
      </c>
      <c r="G9" s="180"/>
      <c r="H9" s="181"/>
      <c r="I9" s="181"/>
      <c r="J9" s="181"/>
      <c r="K9" s="215"/>
    </row>
    <row r="10" spans="1:11">
      <c r="A10" s="161" t="s">
        <v>209</v>
      </c>
      <c r="B10" s="163"/>
      <c r="C10" s="178" t="s">
        <v>66</v>
      </c>
      <c r="D10" s="178" t="s">
        <v>67</v>
      </c>
      <c r="E10" s="157" t="s">
        <v>210</v>
      </c>
      <c r="F10" s="179" t="s">
        <v>211</v>
      </c>
      <c r="G10" s="180" t="s">
        <v>212</v>
      </c>
      <c r="H10" s="181"/>
      <c r="I10" s="181"/>
      <c r="J10" s="181"/>
      <c r="K10" s="215"/>
    </row>
    <row r="11" spans="1:11">
      <c r="A11" s="182" t="s">
        <v>213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6"/>
    </row>
    <row r="12" spans="1:11">
      <c r="A12" s="155" t="s">
        <v>89</v>
      </c>
      <c r="B12" s="178" t="s">
        <v>85</v>
      </c>
      <c r="C12" s="178" t="s">
        <v>86</v>
      </c>
      <c r="D12" s="179"/>
      <c r="E12" s="157" t="s">
        <v>87</v>
      </c>
      <c r="F12" s="178" t="s">
        <v>85</v>
      </c>
      <c r="G12" s="178" t="s">
        <v>86</v>
      </c>
      <c r="H12" s="178"/>
      <c r="I12" s="157" t="s">
        <v>214</v>
      </c>
      <c r="J12" s="178" t="s">
        <v>85</v>
      </c>
      <c r="K12" s="212" t="s">
        <v>86</v>
      </c>
    </row>
    <row r="13" spans="1:11">
      <c r="A13" s="155" t="s">
        <v>92</v>
      </c>
      <c r="B13" s="178" t="s">
        <v>85</v>
      </c>
      <c r="C13" s="178" t="s">
        <v>86</v>
      </c>
      <c r="D13" s="179"/>
      <c r="E13" s="157" t="s">
        <v>97</v>
      </c>
      <c r="F13" s="178" t="s">
        <v>85</v>
      </c>
      <c r="G13" s="178" t="s">
        <v>86</v>
      </c>
      <c r="H13" s="178"/>
      <c r="I13" s="157" t="s">
        <v>215</v>
      </c>
      <c r="J13" s="178" t="s">
        <v>85</v>
      </c>
      <c r="K13" s="212" t="s">
        <v>86</v>
      </c>
    </row>
    <row r="14" ht="15" spans="1:11">
      <c r="A14" s="165" t="s">
        <v>216</v>
      </c>
      <c r="B14" s="169" t="s">
        <v>85</v>
      </c>
      <c r="C14" s="169" t="s">
        <v>86</v>
      </c>
      <c r="D14" s="168"/>
      <c r="E14" s="167" t="s">
        <v>217</v>
      </c>
      <c r="F14" s="169" t="s">
        <v>85</v>
      </c>
      <c r="G14" s="169" t="s">
        <v>86</v>
      </c>
      <c r="H14" s="169"/>
      <c r="I14" s="167" t="s">
        <v>218</v>
      </c>
      <c r="J14" s="169" t="s">
        <v>85</v>
      </c>
      <c r="K14" s="213" t="s">
        <v>86</v>
      </c>
    </row>
    <row r="15" ht="15" spans="1:11">
      <c r="A15" s="171"/>
      <c r="B15" s="184"/>
      <c r="C15" s="184"/>
      <c r="D15" s="172"/>
      <c r="E15" s="171"/>
      <c r="F15" s="184"/>
      <c r="G15" s="184"/>
      <c r="H15" s="184"/>
      <c r="I15" s="171"/>
      <c r="J15" s="184"/>
      <c r="K15" s="184"/>
    </row>
    <row r="16" s="143" customFormat="1" spans="1:11">
      <c r="A16" s="148" t="s">
        <v>219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7"/>
    </row>
    <row r="17" spans="1:11">
      <c r="A17" s="161" t="s">
        <v>220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8"/>
    </row>
    <row r="18" spans="1:11">
      <c r="A18" s="161" t="s">
        <v>221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8"/>
    </row>
    <row r="19" spans="1:11">
      <c r="A19" s="186" t="s">
        <v>222</v>
      </c>
      <c r="B19" s="178"/>
      <c r="C19" s="178"/>
      <c r="D19" s="178"/>
      <c r="E19" s="178"/>
      <c r="F19" s="178"/>
      <c r="G19" s="178"/>
      <c r="H19" s="178"/>
      <c r="I19" s="178"/>
      <c r="J19" s="178"/>
      <c r="K19" s="212"/>
    </row>
    <row r="20" spans="1:11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219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19"/>
    </row>
    <row r="22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19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0"/>
    </row>
    <row r="24" spans="1:11">
      <c r="A24" s="161" t="s">
        <v>126</v>
      </c>
      <c r="B24" s="163"/>
      <c r="C24" s="178" t="s">
        <v>66</v>
      </c>
      <c r="D24" s="178" t="s">
        <v>67</v>
      </c>
      <c r="E24" s="191"/>
      <c r="F24" s="191"/>
      <c r="G24" s="191"/>
      <c r="H24" s="191"/>
      <c r="I24" s="191"/>
      <c r="J24" s="191"/>
      <c r="K24" s="211"/>
    </row>
    <row r="25" ht="15" spans="1:11">
      <c r="A25" s="192" t="s">
        <v>223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21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5" t="s">
        <v>224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4"/>
    </row>
    <row r="28" spans="1:11">
      <c r="A28" s="196" t="s">
        <v>225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22"/>
    </row>
    <row r="29" spans="1:11">
      <c r="A29" s="196" t="s">
        <v>226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22"/>
    </row>
    <row r="30" spans="1:11">
      <c r="A30" s="196" t="s">
        <v>227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22"/>
    </row>
    <row r="31" spans="1:11">
      <c r="A31" s="196" t="s">
        <v>228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2"/>
    </row>
    <row r="32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22"/>
    </row>
    <row r="33" ht="23.1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222"/>
    </row>
    <row r="34" ht="23.1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19"/>
    </row>
    <row r="35" ht="23.1" customHeight="1" spans="1:11">
      <c r="A35" s="198"/>
      <c r="B35" s="188"/>
      <c r="C35" s="188"/>
      <c r="D35" s="188"/>
      <c r="E35" s="188"/>
      <c r="F35" s="188"/>
      <c r="G35" s="188"/>
      <c r="H35" s="188"/>
      <c r="I35" s="188"/>
      <c r="J35" s="188"/>
      <c r="K35" s="219"/>
    </row>
    <row r="36" ht="23.1" customHeight="1" spans="1:1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23"/>
    </row>
    <row r="37" ht="18.75" customHeight="1" spans="1:11">
      <c r="A37" s="201" t="s">
        <v>229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24"/>
    </row>
    <row r="38" s="144" customFormat="1" ht="18.75" customHeight="1" spans="1:11">
      <c r="A38" s="161" t="s">
        <v>230</v>
      </c>
      <c r="B38" s="163"/>
      <c r="C38" s="163"/>
      <c r="D38" s="191" t="s">
        <v>231</v>
      </c>
      <c r="E38" s="191"/>
      <c r="F38" s="203" t="s">
        <v>232</v>
      </c>
      <c r="G38" s="204"/>
      <c r="H38" s="163" t="s">
        <v>233</v>
      </c>
      <c r="I38" s="163"/>
      <c r="J38" s="163" t="s">
        <v>234</v>
      </c>
      <c r="K38" s="218"/>
    </row>
    <row r="39" ht="18.75" customHeight="1" spans="1:13">
      <c r="A39" s="161" t="s">
        <v>127</v>
      </c>
      <c r="B39" s="163" t="s">
        <v>235</v>
      </c>
      <c r="C39" s="163"/>
      <c r="D39" s="163"/>
      <c r="E39" s="163"/>
      <c r="F39" s="163"/>
      <c r="G39" s="163"/>
      <c r="H39" s="163"/>
      <c r="I39" s="163"/>
      <c r="J39" s="163"/>
      <c r="K39" s="218"/>
      <c r="M39" s="144"/>
    </row>
    <row r="40" ht="30.95" customHeight="1" spans="1:11">
      <c r="A40" s="161" t="s">
        <v>236</v>
      </c>
      <c r="B40" s="163"/>
      <c r="C40" s="163"/>
      <c r="D40" s="163"/>
      <c r="E40" s="163"/>
      <c r="F40" s="163"/>
      <c r="G40" s="163"/>
      <c r="H40" s="163"/>
      <c r="I40" s="163"/>
      <c r="J40" s="163"/>
      <c r="K40" s="218"/>
    </row>
    <row r="41" ht="18.75" customHeight="1" spans="1:11">
      <c r="A41" s="161"/>
      <c r="B41" s="163"/>
      <c r="C41" s="163"/>
      <c r="D41" s="163"/>
      <c r="E41" s="163"/>
      <c r="F41" s="163"/>
      <c r="G41" s="163"/>
      <c r="H41" s="163"/>
      <c r="I41" s="163"/>
      <c r="J41" s="163"/>
      <c r="K41" s="218"/>
    </row>
    <row r="42" ht="32.1" customHeight="1" spans="1:11">
      <c r="A42" s="165" t="s">
        <v>137</v>
      </c>
      <c r="B42" s="205" t="s">
        <v>237</v>
      </c>
      <c r="C42" s="205"/>
      <c r="D42" s="167" t="s">
        <v>238</v>
      </c>
      <c r="E42" s="168" t="s">
        <v>143</v>
      </c>
      <c r="F42" s="167" t="s">
        <v>140</v>
      </c>
      <c r="G42" s="206">
        <v>44732</v>
      </c>
      <c r="H42" s="207" t="s">
        <v>141</v>
      </c>
      <c r="I42" s="207"/>
      <c r="J42" s="205" t="s">
        <v>146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D7" sqref="D7"/>
    </sheetView>
  </sheetViews>
  <sheetFormatPr defaultColWidth="9" defaultRowHeight="26.1" customHeight="1"/>
  <cols>
    <col min="1" max="1" width="17.125" style="98" customWidth="1"/>
    <col min="2" max="7" width="9.375" style="98" customWidth="1"/>
    <col min="8" max="8" width="1.375" style="98" customWidth="1"/>
    <col min="9" max="9" width="16.5" style="98" customWidth="1"/>
    <col min="10" max="10" width="17" style="98" customWidth="1"/>
    <col min="11" max="11" width="18.5" style="98" customWidth="1"/>
    <col min="12" max="12" width="16.625" style="98" customWidth="1"/>
    <col min="13" max="13" width="14.125" style="98" customWidth="1"/>
    <col min="14" max="14" width="16.375" style="98" customWidth="1"/>
    <col min="15" max="16384" width="9" style="98"/>
  </cols>
  <sheetData>
    <row r="1" s="98" customFormat="1" ht="30" customHeight="1" spans="1:14">
      <c r="A1" s="99" t="s">
        <v>147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="98" customFormat="1" ht="29.1" customHeight="1" spans="1:14">
      <c r="A2" s="101" t="s">
        <v>62</v>
      </c>
      <c r="B2" s="102" t="s">
        <v>63</v>
      </c>
      <c r="C2" s="102"/>
      <c r="D2" s="103" t="s">
        <v>68</v>
      </c>
      <c r="E2" s="102" t="s">
        <v>69</v>
      </c>
      <c r="F2" s="102"/>
      <c r="G2" s="102"/>
      <c r="H2" s="104"/>
      <c r="I2" s="128" t="s">
        <v>57</v>
      </c>
      <c r="J2" s="102" t="s">
        <v>58</v>
      </c>
      <c r="K2" s="102"/>
      <c r="L2" s="102"/>
      <c r="M2" s="102"/>
      <c r="N2" s="129"/>
    </row>
    <row r="3" s="98" customFormat="1" ht="29.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6"/>
      <c r="H3" s="107"/>
      <c r="I3" s="130" t="s">
        <v>150</v>
      </c>
      <c r="J3" s="130"/>
      <c r="K3" s="130"/>
      <c r="L3" s="130"/>
      <c r="M3" s="130"/>
      <c r="N3" s="131"/>
    </row>
    <row r="4" s="98" customFormat="1" ht="29.1" customHeight="1" spans="1:14">
      <c r="A4" s="105"/>
      <c r="B4" s="108" t="s">
        <v>112</v>
      </c>
      <c r="C4" s="108" t="s">
        <v>113</v>
      </c>
      <c r="D4" s="109" t="s">
        <v>114</v>
      </c>
      <c r="E4" s="108" t="s">
        <v>115</v>
      </c>
      <c r="F4" s="108" t="s">
        <v>116</v>
      </c>
      <c r="G4" s="108" t="s">
        <v>117</v>
      </c>
      <c r="H4" s="107"/>
      <c r="I4" s="108" t="s">
        <v>112</v>
      </c>
      <c r="J4" s="108" t="s">
        <v>113</v>
      </c>
      <c r="K4" s="109" t="s">
        <v>114</v>
      </c>
      <c r="L4" s="108" t="s">
        <v>115</v>
      </c>
      <c r="M4" s="108" t="s">
        <v>116</v>
      </c>
      <c r="N4" s="108" t="s">
        <v>117</v>
      </c>
    </row>
    <row r="5" s="98" customFormat="1" ht="29.1" customHeight="1" spans="1:14">
      <c r="A5" s="105"/>
      <c r="B5" s="108" t="s">
        <v>152</v>
      </c>
      <c r="C5" s="108" t="s">
        <v>153</v>
      </c>
      <c r="D5" s="110" t="s">
        <v>154</v>
      </c>
      <c r="E5" s="108" t="s">
        <v>155</v>
      </c>
      <c r="F5" s="108" t="s">
        <v>156</v>
      </c>
      <c r="G5" s="108" t="s">
        <v>157</v>
      </c>
      <c r="H5" s="107"/>
      <c r="I5" s="132" t="s">
        <v>121</v>
      </c>
      <c r="J5" s="132" t="s">
        <v>121</v>
      </c>
      <c r="K5" s="132" t="s">
        <v>120</v>
      </c>
      <c r="L5" s="132" t="s">
        <v>120</v>
      </c>
      <c r="M5" s="132" t="s">
        <v>120</v>
      </c>
      <c r="N5" s="133" t="s">
        <v>120</v>
      </c>
    </row>
    <row r="6" s="98" customFormat="1" ht="29.1" customHeight="1" spans="1:14">
      <c r="A6" s="111" t="s">
        <v>160</v>
      </c>
      <c r="B6" s="108">
        <f>C6-2.1</f>
        <v>97.8</v>
      </c>
      <c r="C6" s="108">
        <f>D6-2.1</f>
        <v>99.9</v>
      </c>
      <c r="D6" s="110">
        <v>102</v>
      </c>
      <c r="E6" s="108">
        <f t="shared" ref="E6:G6" si="0">D6+2.1</f>
        <v>104.1</v>
      </c>
      <c r="F6" s="108">
        <f t="shared" si="0"/>
        <v>106.2</v>
      </c>
      <c r="G6" s="108">
        <f t="shared" si="0"/>
        <v>108.3</v>
      </c>
      <c r="H6" s="107"/>
      <c r="I6" s="134" t="s">
        <v>239</v>
      </c>
      <c r="J6" s="134" t="s">
        <v>240</v>
      </c>
      <c r="K6" s="134" t="s">
        <v>241</v>
      </c>
      <c r="L6" s="134" t="s">
        <v>242</v>
      </c>
      <c r="M6" s="134" t="s">
        <v>243</v>
      </c>
      <c r="N6" s="135" t="s">
        <v>244</v>
      </c>
    </row>
    <row r="7" s="98" customFormat="1" ht="29.1" customHeight="1" spans="1:14">
      <c r="A7" s="112" t="s">
        <v>163</v>
      </c>
      <c r="B7" s="111">
        <f>C7-4</f>
        <v>76</v>
      </c>
      <c r="C7" s="111">
        <f>D7-4</f>
        <v>80</v>
      </c>
      <c r="D7" s="113">
        <v>84</v>
      </c>
      <c r="E7" s="111">
        <f>D7+4</f>
        <v>88</v>
      </c>
      <c r="F7" s="111">
        <f>E7+5</f>
        <v>93</v>
      </c>
      <c r="G7" s="114">
        <f>F7+6</f>
        <v>99</v>
      </c>
      <c r="H7" s="107"/>
      <c r="I7" s="136" t="s">
        <v>241</v>
      </c>
      <c r="J7" s="136" t="s">
        <v>245</v>
      </c>
      <c r="K7" s="136" t="s">
        <v>245</v>
      </c>
      <c r="L7" s="136" t="s">
        <v>246</v>
      </c>
      <c r="M7" s="136" t="s">
        <v>246</v>
      </c>
      <c r="N7" s="136" t="s">
        <v>247</v>
      </c>
    </row>
    <row r="8" s="98" customFormat="1" ht="29.1" customHeight="1" spans="1:14">
      <c r="A8" s="115" t="s">
        <v>165</v>
      </c>
      <c r="B8" s="114">
        <f>C8-3.6</f>
        <v>99.8</v>
      </c>
      <c r="C8" s="114">
        <f>D8-3.6</f>
        <v>103.4</v>
      </c>
      <c r="D8" s="113">
        <v>107</v>
      </c>
      <c r="E8" s="111">
        <f t="shared" ref="E8:G8" si="1">D8+4</f>
        <v>111</v>
      </c>
      <c r="F8" s="111">
        <f t="shared" si="1"/>
        <v>115</v>
      </c>
      <c r="G8" s="114">
        <f t="shared" si="1"/>
        <v>119</v>
      </c>
      <c r="H8" s="107"/>
      <c r="I8" s="136" t="s">
        <v>248</v>
      </c>
      <c r="J8" s="136" t="s">
        <v>249</v>
      </c>
      <c r="K8" s="136" t="s">
        <v>250</v>
      </c>
      <c r="L8" s="136" t="s">
        <v>245</v>
      </c>
      <c r="M8" s="136" t="s">
        <v>241</v>
      </c>
      <c r="N8" s="136" t="s">
        <v>251</v>
      </c>
    </row>
    <row r="9" s="98" customFormat="1" ht="29.1" customHeight="1" spans="1:14">
      <c r="A9" s="115" t="s">
        <v>168</v>
      </c>
      <c r="B9" s="111">
        <f>C9-1.15</f>
        <v>29.2</v>
      </c>
      <c r="C9" s="111">
        <f>D9-1.15</f>
        <v>30.35</v>
      </c>
      <c r="D9" s="113">
        <v>31.5</v>
      </c>
      <c r="E9" s="111">
        <f t="shared" ref="E9:G9" si="2">D9+1.3</f>
        <v>32.8</v>
      </c>
      <c r="F9" s="111">
        <f t="shared" si="2"/>
        <v>34.1</v>
      </c>
      <c r="G9" s="114">
        <f t="shared" si="2"/>
        <v>35.4</v>
      </c>
      <c r="H9" s="107"/>
      <c r="I9" s="134" t="s">
        <v>245</v>
      </c>
      <c r="J9" s="134" t="s">
        <v>245</v>
      </c>
      <c r="K9" s="134" t="s">
        <v>252</v>
      </c>
      <c r="L9" s="134" t="s">
        <v>245</v>
      </c>
      <c r="M9" s="134" t="s">
        <v>245</v>
      </c>
      <c r="N9" s="134" t="s">
        <v>253</v>
      </c>
    </row>
    <row r="10" s="98" customFormat="1" ht="29.1" customHeight="1" spans="1:14">
      <c r="A10" s="115" t="s">
        <v>170</v>
      </c>
      <c r="B10" s="111">
        <f>C10-0.7</f>
        <v>21.1</v>
      </c>
      <c r="C10" s="111">
        <f>D10-0.7</f>
        <v>21.8</v>
      </c>
      <c r="D10" s="113">
        <v>22.5</v>
      </c>
      <c r="E10" s="111">
        <f>D10+0.7</f>
        <v>23.2</v>
      </c>
      <c r="F10" s="111">
        <f>E10+0.7</f>
        <v>23.9</v>
      </c>
      <c r="G10" s="114">
        <f>F10+0.9</f>
        <v>24.8</v>
      </c>
      <c r="H10" s="107"/>
      <c r="I10" s="136" t="s">
        <v>241</v>
      </c>
      <c r="J10" s="136" t="s">
        <v>254</v>
      </c>
      <c r="K10" s="136" t="s">
        <v>255</v>
      </c>
      <c r="L10" s="136" t="s">
        <v>255</v>
      </c>
      <c r="M10" s="136" t="s">
        <v>256</v>
      </c>
      <c r="N10" s="136" t="s">
        <v>257</v>
      </c>
    </row>
    <row r="11" s="98" customFormat="1" ht="29.1" customHeight="1" spans="1:14">
      <c r="A11" s="115" t="s">
        <v>173</v>
      </c>
      <c r="B11" s="111">
        <f>C11-0.5</f>
        <v>19.5</v>
      </c>
      <c r="C11" s="111">
        <f>D11-0.5</f>
        <v>20</v>
      </c>
      <c r="D11" s="113">
        <v>20.5</v>
      </c>
      <c r="E11" s="111">
        <f>D11+0.5</f>
        <v>21</v>
      </c>
      <c r="F11" s="111">
        <f>E11+0.5</f>
        <v>21.5</v>
      </c>
      <c r="G11" s="114">
        <f>F11+0.7</f>
        <v>22.2</v>
      </c>
      <c r="H11" s="107"/>
      <c r="I11" s="136" t="s">
        <v>245</v>
      </c>
      <c r="J11" s="136" t="s">
        <v>258</v>
      </c>
      <c r="K11" s="136" t="s">
        <v>259</v>
      </c>
      <c r="L11" s="136" t="s">
        <v>252</v>
      </c>
      <c r="M11" s="136" t="s">
        <v>247</v>
      </c>
      <c r="N11" s="136" t="s">
        <v>260</v>
      </c>
    </row>
    <row r="12" s="98" customFormat="1" ht="29.1" customHeight="1" spans="1:14">
      <c r="A12" s="115" t="s">
        <v>175</v>
      </c>
      <c r="B12" s="114">
        <f>C12-0.7</f>
        <v>27.7</v>
      </c>
      <c r="C12" s="114">
        <f>D12-0.6</f>
        <v>28.4</v>
      </c>
      <c r="D12" s="113">
        <v>29</v>
      </c>
      <c r="E12" s="111">
        <f>D12+0.6</f>
        <v>29.6</v>
      </c>
      <c r="F12" s="111">
        <f>E12+0.7</f>
        <v>30.3</v>
      </c>
      <c r="G12" s="114">
        <f>F12+0.6</f>
        <v>30.9</v>
      </c>
      <c r="H12" s="107"/>
      <c r="I12" s="136" t="s">
        <v>261</v>
      </c>
      <c r="J12" s="136" t="s">
        <v>262</v>
      </c>
      <c r="K12" s="136" t="s">
        <v>263</v>
      </c>
      <c r="L12" s="136" t="s">
        <v>264</v>
      </c>
      <c r="M12" s="136" t="s">
        <v>265</v>
      </c>
      <c r="N12" s="136" t="s">
        <v>266</v>
      </c>
    </row>
    <row r="13" s="98" customFormat="1" ht="29.1" customHeight="1" spans="1:14">
      <c r="A13" s="115" t="s">
        <v>178</v>
      </c>
      <c r="B13" s="114">
        <f>C13-0.9</f>
        <v>41.2</v>
      </c>
      <c r="C13" s="114">
        <f>D13-0.9</f>
        <v>42.1</v>
      </c>
      <c r="D13" s="113">
        <v>43</v>
      </c>
      <c r="E13" s="111">
        <f t="shared" ref="E13:G13" si="3">D13+1.1</f>
        <v>44.1</v>
      </c>
      <c r="F13" s="111">
        <f t="shared" si="3"/>
        <v>45.2</v>
      </c>
      <c r="G13" s="114">
        <f t="shared" si="3"/>
        <v>46.3</v>
      </c>
      <c r="H13" s="107"/>
      <c r="I13" s="136" t="s">
        <v>267</v>
      </c>
      <c r="J13" s="136" t="s">
        <v>268</v>
      </c>
      <c r="K13" s="136" t="s">
        <v>247</v>
      </c>
      <c r="L13" s="136" t="s">
        <v>269</v>
      </c>
      <c r="M13" s="136" t="s">
        <v>270</v>
      </c>
      <c r="N13" s="136" t="s">
        <v>271</v>
      </c>
    </row>
    <row r="14" s="98" customFormat="1" ht="29.1" customHeight="1" spans="1:14">
      <c r="A14" s="116"/>
      <c r="B14" s="117"/>
      <c r="C14" s="118"/>
      <c r="D14" s="118"/>
      <c r="E14" s="118"/>
      <c r="F14" s="118"/>
      <c r="G14" s="119"/>
      <c r="H14" s="107"/>
      <c r="I14" s="136"/>
      <c r="J14" s="136"/>
      <c r="K14" s="136"/>
      <c r="L14" s="136"/>
      <c r="M14" s="136"/>
      <c r="N14" s="137"/>
    </row>
    <row r="15" s="98" customFormat="1" ht="29.1" customHeight="1" spans="1:14">
      <c r="A15" s="120"/>
      <c r="B15" s="121"/>
      <c r="C15" s="122"/>
      <c r="D15" s="122"/>
      <c r="E15" s="123"/>
      <c r="F15" s="123"/>
      <c r="G15" s="124"/>
      <c r="H15" s="125"/>
      <c r="I15" s="138"/>
      <c r="J15" s="139"/>
      <c r="K15" s="140"/>
      <c r="L15" s="139"/>
      <c r="M15" s="139"/>
      <c r="N15" s="141"/>
    </row>
    <row r="16" s="98" customFormat="1" ht="15" spans="1:14">
      <c r="A16" s="126" t="s">
        <v>127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="98" customFormat="1" ht="14.25" spans="1:14">
      <c r="A17" s="98" t="s">
        <v>180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="98" customFormat="1" ht="14.25" spans="1:13">
      <c r="A18" s="127"/>
      <c r="B18" s="127"/>
      <c r="C18" s="127"/>
      <c r="D18" s="127"/>
      <c r="E18" s="127"/>
      <c r="F18" s="127"/>
      <c r="G18" s="127"/>
      <c r="H18" s="127"/>
      <c r="I18" s="126" t="s">
        <v>272</v>
      </c>
      <c r="J18" s="142"/>
      <c r="K18" s="126" t="s">
        <v>182</v>
      </c>
      <c r="L18" s="126"/>
      <c r="M18" s="126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4" sqref="C4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23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23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24"/>
      <c r="D3" s="7"/>
      <c r="E3" s="7"/>
      <c r="F3" s="7"/>
      <c r="G3" s="7"/>
      <c r="H3" s="24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7"/>
      <c r="O3" s="7"/>
    </row>
    <row r="4" s="86" customFormat="1" ht="30.75" customHeight="1" spans="1:15">
      <c r="A4" s="87">
        <v>1</v>
      </c>
      <c r="B4" s="60" t="s">
        <v>290</v>
      </c>
      <c r="C4" s="88" t="s">
        <v>291</v>
      </c>
      <c r="D4" s="89" t="s">
        <v>120</v>
      </c>
      <c r="E4" s="62">
        <v>91015</v>
      </c>
      <c r="F4" s="59" t="s">
        <v>292</v>
      </c>
      <c r="G4" s="90"/>
      <c r="H4" s="91"/>
      <c r="I4" s="87"/>
      <c r="J4" s="87"/>
      <c r="K4" s="87"/>
      <c r="L4" s="97"/>
      <c r="M4" s="87"/>
      <c r="N4" s="90"/>
      <c r="O4" s="90" t="s">
        <v>293</v>
      </c>
    </row>
    <row r="5" ht="30.75" customHeight="1" spans="1:15">
      <c r="A5" s="92">
        <v>2</v>
      </c>
      <c r="B5" s="60" t="s">
        <v>294</v>
      </c>
      <c r="C5" s="88" t="s">
        <v>291</v>
      </c>
      <c r="D5" s="89" t="s">
        <v>120</v>
      </c>
      <c r="E5" s="62">
        <v>91015</v>
      </c>
      <c r="F5" s="59" t="s">
        <v>292</v>
      </c>
      <c r="G5" s="93"/>
      <c r="H5" s="94"/>
      <c r="I5" s="92"/>
      <c r="J5" s="94"/>
      <c r="K5" s="94"/>
      <c r="L5" s="97"/>
      <c r="M5" s="94"/>
      <c r="N5" s="94"/>
      <c r="O5" s="90" t="s">
        <v>293</v>
      </c>
    </row>
    <row r="6" ht="30.75" customHeight="1" spans="1:15">
      <c r="A6" s="92">
        <v>3</v>
      </c>
      <c r="B6" s="60" t="s">
        <v>295</v>
      </c>
      <c r="C6" s="88" t="s">
        <v>291</v>
      </c>
      <c r="D6" s="89" t="s">
        <v>120</v>
      </c>
      <c r="E6" s="62">
        <v>91015</v>
      </c>
      <c r="F6" s="59" t="s">
        <v>292</v>
      </c>
      <c r="G6" s="93"/>
      <c r="H6" s="94"/>
      <c r="I6" s="92"/>
      <c r="J6" s="94"/>
      <c r="K6" s="94"/>
      <c r="L6" s="97"/>
      <c r="M6" s="94"/>
      <c r="N6" s="94"/>
      <c r="O6" s="90" t="s">
        <v>293</v>
      </c>
    </row>
    <row r="7" ht="22.5" customHeight="1" spans="1:15">
      <c r="A7" s="87">
        <v>4</v>
      </c>
      <c r="B7" s="60" t="s">
        <v>296</v>
      </c>
      <c r="C7" s="88" t="s">
        <v>291</v>
      </c>
      <c r="D7" s="89" t="s">
        <v>120</v>
      </c>
      <c r="E7" s="62">
        <v>91015</v>
      </c>
      <c r="F7" s="59" t="s">
        <v>292</v>
      </c>
      <c r="G7" s="95"/>
      <c r="H7" s="94"/>
      <c r="I7" s="92"/>
      <c r="J7" s="92"/>
      <c r="K7" s="92"/>
      <c r="L7" s="92"/>
      <c r="M7" s="92"/>
      <c r="N7" s="92"/>
      <c r="O7" s="90" t="s">
        <v>293</v>
      </c>
    </row>
    <row r="8" ht="22.5" customHeight="1" spans="1:15">
      <c r="A8" s="92">
        <v>5</v>
      </c>
      <c r="B8" s="60" t="s">
        <v>297</v>
      </c>
      <c r="C8" s="88" t="s">
        <v>291</v>
      </c>
      <c r="D8" s="89" t="s">
        <v>120</v>
      </c>
      <c r="E8" s="62">
        <v>91015</v>
      </c>
      <c r="F8" s="59" t="s">
        <v>292</v>
      </c>
      <c r="G8" s="95"/>
      <c r="H8" s="94"/>
      <c r="I8" s="92"/>
      <c r="J8" s="92"/>
      <c r="K8" s="92"/>
      <c r="L8" s="92"/>
      <c r="M8" s="92"/>
      <c r="N8" s="92"/>
      <c r="O8" s="90" t="s">
        <v>293</v>
      </c>
    </row>
    <row r="9" ht="22.5" customHeight="1" spans="1:15">
      <c r="A9" s="92">
        <v>6</v>
      </c>
      <c r="B9" s="60" t="s">
        <v>298</v>
      </c>
      <c r="C9" s="88" t="s">
        <v>291</v>
      </c>
      <c r="D9" s="89" t="s">
        <v>120</v>
      </c>
      <c r="E9" s="62">
        <v>91015</v>
      </c>
      <c r="F9" s="59" t="s">
        <v>292</v>
      </c>
      <c r="G9" s="95"/>
      <c r="H9" s="94"/>
      <c r="I9" s="92"/>
      <c r="J9" s="92"/>
      <c r="K9" s="92"/>
      <c r="L9" s="92"/>
      <c r="M9" s="92"/>
      <c r="N9" s="92"/>
      <c r="O9" s="90" t="s">
        <v>293</v>
      </c>
    </row>
    <row r="10" ht="30" customHeight="1" spans="1:15">
      <c r="A10" s="87">
        <v>7</v>
      </c>
      <c r="B10" s="60" t="s">
        <v>299</v>
      </c>
      <c r="C10" s="88" t="s">
        <v>291</v>
      </c>
      <c r="D10" s="89" t="s">
        <v>121</v>
      </c>
      <c r="E10" s="62">
        <v>91015</v>
      </c>
      <c r="F10" s="59" t="s">
        <v>292</v>
      </c>
      <c r="G10" s="96"/>
      <c r="H10" s="16"/>
      <c r="I10" s="82"/>
      <c r="J10" s="82"/>
      <c r="K10" s="82"/>
      <c r="L10" s="82"/>
      <c r="M10" s="82"/>
      <c r="N10" s="82"/>
      <c r="O10" s="90" t="s">
        <v>293</v>
      </c>
    </row>
    <row r="11" ht="17.25" customHeight="1" spans="1:15">
      <c r="A11" s="92">
        <v>8</v>
      </c>
      <c r="B11" s="60" t="s">
        <v>294</v>
      </c>
      <c r="C11" s="88" t="s">
        <v>291</v>
      </c>
      <c r="D11" s="89" t="s">
        <v>121</v>
      </c>
      <c r="E11" s="62">
        <v>91015</v>
      </c>
      <c r="F11" s="59" t="s">
        <v>292</v>
      </c>
      <c r="G11" s="41"/>
      <c r="H11" s="16"/>
      <c r="I11" s="16"/>
      <c r="J11" s="16"/>
      <c r="K11" s="16"/>
      <c r="L11" s="16"/>
      <c r="M11" s="16"/>
      <c r="N11" s="82"/>
      <c r="O11" s="90" t="s">
        <v>293</v>
      </c>
    </row>
    <row r="12" s="2" customFormat="1" ht="18.75" spans="1:15">
      <c r="A12" s="17" t="s">
        <v>300</v>
      </c>
      <c r="B12" s="18"/>
      <c r="C12" s="18"/>
      <c r="D12" s="19"/>
      <c r="E12" s="20"/>
      <c r="F12" s="31"/>
      <c r="G12" s="31"/>
      <c r="H12" s="31"/>
      <c r="I12" s="26"/>
      <c r="J12" s="17" t="s">
        <v>301</v>
      </c>
      <c r="K12" s="18"/>
      <c r="L12" s="18"/>
      <c r="M12" s="19"/>
      <c r="N12" s="18"/>
      <c r="O12" s="25"/>
    </row>
    <row r="13" ht="45.75" customHeight="1" spans="1:15">
      <c r="A13" s="21" t="s">
        <v>302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zoomScale="125" zoomScaleNormal="125" workbookViewId="0">
      <selection activeCell="J11" sqref="J11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2" t="s">
        <v>303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="49" customFormat="1" ht="16.5" customHeight="1" spans="1:13">
      <c r="A2" s="53" t="s">
        <v>274</v>
      </c>
      <c r="B2" s="54" t="s">
        <v>279</v>
      </c>
      <c r="C2" s="54" t="s">
        <v>275</v>
      </c>
      <c r="D2" s="55" t="s">
        <v>304</v>
      </c>
      <c r="E2" s="54" t="s">
        <v>277</v>
      </c>
      <c r="F2" s="54" t="s">
        <v>278</v>
      </c>
      <c r="G2" s="53" t="s">
        <v>305</v>
      </c>
      <c r="H2" s="53"/>
      <c r="I2" s="53" t="s">
        <v>306</v>
      </c>
      <c r="J2" s="53"/>
      <c r="K2" s="77" t="s">
        <v>307</v>
      </c>
      <c r="L2" s="78" t="s">
        <v>308</v>
      </c>
      <c r="M2" s="55" t="s">
        <v>309</v>
      </c>
    </row>
    <row r="3" s="49" customFormat="1" ht="16.5" customHeight="1" spans="1:13">
      <c r="A3" s="53"/>
      <c r="B3" s="56"/>
      <c r="C3" s="56"/>
      <c r="D3" s="57"/>
      <c r="E3" s="56"/>
      <c r="F3" s="56"/>
      <c r="G3" s="53" t="s">
        <v>310</v>
      </c>
      <c r="H3" s="53" t="s">
        <v>311</v>
      </c>
      <c r="I3" s="53" t="s">
        <v>310</v>
      </c>
      <c r="J3" s="53" t="s">
        <v>311</v>
      </c>
      <c r="K3" s="79"/>
      <c r="L3" s="80"/>
      <c r="M3" s="57"/>
    </row>
    <row r="4" s="50" customFormat="1" ht="16.5" spans="1:31">
      <c r="A4" s="58">
        <v>1</v>
      </c>
      <c r="B4" s="59" t="s">
        <v>292</v>
      </c>
      <c r="C4" s="60" t="s">
        <v>290</v>
      </c>
      <c r="D4" s="61" t="s">
        <v>312</v>
      </c>
      <c r="E4" s="35" t="s">
        <v>120</v>
      </c>
      <c r="F4" s="62">
        <v>91015</v>
      </c>
      <c r="G4" s="63">
        <v>0.021</v>
      </c>
      <c r="H4" s="63">
        <v>0.006</v>
      </c>
      <c r="I4" s="63"/>
      <c r="J4" s="63"/>
      <c r="K4" s="81"/>
      <c r="L4" s="82"/>
      <c r="M4" s="5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="50" customFormat="1" ht="16.5" spans="1:31">
      <c r="A5" s="58">
        <v>2</v>
      </c>
      <c r="B5" s="59" t="s">
        <v>292</v>
      </c>
      <c r="C5" s="60" t="s">
        <v>294</v>
      </c>
      <c r="D5" s="61" t="s">
        <v>312</v>
      </c>
      <c r="E5" s="39"/>
      <c r="F5" s="62">
        <v>91015</v>
      </c>
      <c r="G5" s="63">
        <v>0.012</v>
      </c>
      <c r="H5" s="63">
        <v>0.002</v>
      </c>
      <c r="I5" s="63"/>
      <c r="J5" s="63"/>
      <c r="K5" s="58"/>
      <c r="L5" s="82"/>
      <c r="M5" s="58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="51" customFormat="1" ht="16.5" spans="1:31">
      <c r="A6" s="58">
        <v>3</v>
      </c>
      <c r="B6" s="59" t="s">
        <v>292</v>
      </c>
      <c r="C6" s="60" t="s">
        <v>295</v>
      </c>
      <c r="D6" s="61" t="s">
        <v>312</v>
      </c>
      <c r="E6" s="39"/>
      <c r="F6" s="62">
        <v>91015</v>
      </c>
      <c r="G6" s="63">
        <v>0.014</v>
      </c>
      <c r="H6" s="63">
        <v>0.008</v>
      </c>
      <c r="I6" s="63"/>
      <c r="J6" s="63"/>
      <c r="K6" s="58"/>
      <c r="L6" s="82"/>
      <c r="M6" s="5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="51" customFormat="1" ht="16.5" spans="1:31">
      <c r="A7" s="58">
        <v>4</v>
      </c>
      <c r="B7" s="59" t="s">
        <v>292</v>
      </c>
      <c r="C7" s="60" t="s">
        <v>296</v>
      </c>
      <c r="D7" s="61" t="s">
        <v>312</v>
      </c>
      <c r="E7" s="39"/>
      <c r="F7" s="62">
        <v>91015</v>
      </c>
      <c r="G7" s="63">
        <v>0.008</v>
      </c>
      <c r="H7" s="63">
        <v>0.008</v>
      </c>
      <c r="I7" s="63"/>
      <c r="J7" s="63"/>
      <c r="K7" s="83"/>
      <c r="L7" s="82"/>
      <c r="M7" s="58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="51" customFormat="1" ht="16.5" spans="1:31">
      <c r="A8" s="58">
        <v>5</v>
      </c>
      <c r="B8" s="59" t="s">
        <v>292</v>
      </c>
      <c r="C8" s="60" t="s">
        <v>297</v>
      </c>
      <c r="D8" s="61" t="s">
        <v>312</v>
      </c>
      <c r="E8" s="39"/>
      <c r="F8" s="62">
        <v>91015</v>
      </c>
      <c r="G8" s="63">
        <v>0.015</v>
      </c>
      <c r="H8" s="63">
        <v>0.006</v>
      </c>
      <c r="I8" s="63"/>
      <c r="J8" s="63"/>
      <c r="K8" s="83"/>
      <c r="L8" s="82"/>
      <c r="M8" s="5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="51" customFormat="1" ht="16.5" spans="1:31">
      <c r="A9" s="58">
        <v>6</v>
      </c>
      <c r="B9" s="59" t="s">
        <v>292</v>
      </c>
      <c r="C9" s="60" t="s">
        <v>298</v>
      </c>
      <c r="D9" s="61" t="s">
        <v>312</v>
      </c>
      <c r="E9" s="39"/>
      <c r="F9" s="62">
        <v>91015</v>
      </c>
      <c r="G9" s="63">
        <v>0.02</v>
      </c>
      <c r="H9" s="63">
        <v>0.004</v>
      </c>
      <c r="I9" s="63"/>
      <c r="J9" s="63"/>
      <c r="K9" s="83"/>
      <c r="L9" s="82"/>
      <c r="M9" s="5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</row>
    <row r="10" s="51" customFormat="1" ht="16.5" spans="1:31">
      <c r="A10" s="58">
        <v>7</v>
      </c>
      <c r="B10" s="59" t="s">
        <v>292</v>
      </c>
      <c r="C10" s="60" t="s">
        <v>299</v>
      </c>
      <c r="D10" s="61" t="s">
        <v>312</v>
      </c>
      <c r="E10" s="35" t="s">
        <v>121</v>
      </c>
      <c r="F10" s="62">
        <v>91015</v>
      </c>
      <c r="G10" s="63">
        <v>0.02</v>
      </c>
      <c r="H10" s="63">
        <v>0.006</v>
      </c>
      <c r="I10" s="63"/>
      <c r="J10" s="63"/>
      <c r="K10" s="83"/>
      <c r="L10" s="82"/>
      <c r="M10" s="5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</row>
    <row r="11" s="51" customFormat="1" ht="16.5" spans="1:31">
      <c r="A11" s="58">
        <v>8</v>
      </c>
      <c r="B11" s="59" t="s">
        <v>292</v>
      </c>
      <c r="C11" s="60" t="s">
        <v>294</v>
      </c>
      <c r="D11" s="61" t="s">
        <v>312</v>
      </c>
      <c r="E11" s="41"/>
      <c r="F11" s="62">
        <v>91015</v>
      </c>
      <c r="G11" s="63">
        <v>0.018</v>
      </c>
      <c r="H11" s="63">
        <v>0.008</v>
      </c>
      <c r="I11" s="63"/>
      <c r="J11" s="63"/>
      <c r="K11" s="83"/>
      <c r="L11" s="84"/>
      <c r="M11" s="5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</row>
    <row r="12" ht="16.5" spans="1:31">
      <c r="A12" s="58"/>
      <c r="B12" s="64"/>
      <c r="C12" s="65"/>
      <c r="D12" s="61"/>
      <c r="E12" s="64"/>
      <c r="F12" s="66"/>
      <c r="G12" s="67"/>
      <c r="H12" s="68"/>
      <c r="I12" s="63"/>
      <c r="J12" s="63"/>
      <c r="K12" s="58"/>
      <c r="L12" s="85"/>
      <c r="M12" s="5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</row>
    <row r="13" ht="16.5" spans="1:31">
      <c r="A13" s="58"/>
      <c r="B13" s="64"/>
      <c r="C13" s="65"/>
      <c r="D13" s="61"/>
      <c r="E13" s="64"/>
      <c r="F13" s="66"/>
      <c r="G13" s="67"/>
      <c r="H13" s="68"/>
      <c r="I13" s="63"/>
      <c r="J13" s="63"/>
      <c r="K13" s="58"/>
      <c r="L13" s="85"/>
      <c r="M13" s="58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ht="16.5" spans="1:31">
      <c r="A14" s="58"/>
      <c r="B14" s="64"/>
      <c r="C14" s="65"/>
      <c r="D14" s="61"/>
      <c r="E14" s="64"/>
      <c r="F14" s="66"/>
      <c r="G14" s="67"/>
      <c r="H14" s="68"/>
      <c r="I14" s="63"/>
      <c r="J14" s="63"/>
      <c r="K14" s="58"/>
      <c r="L14" s="85"/>
      <c r="M14" s="58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</row>
    <row r="15" ht="16.5" spans="1:31">
      <c r="A15" s="58"/>
      <c r="B15" s="64"/>
      <c r="C15" s="65"/>
      <c r="D15" s="61"/>
      <c r="E15" s="69"/>
      <c r="F15" s="66"/>
      <c r="G15" s="67"/>
      <c r="H15" s="63"/>
      <c r="I15" s="58"/>
      <c r="J15" s="58"/>
      <c r="K15" s="58"/>
      <c r="L15" s="85"/>
      <c r="M15" s="58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 s="2" customFormat="1" ht="18.75" spans="1:13">
      <c r="A16" s="70" t="s">
        <v>300</v>
      </c>
      <c r="B16" s="71"/>
      <c r="C16" s="71"/>
      <c r="D16" s="71"/>
      <c r="E16" s="72"/>
      <c r="F16" s="73"/>
      <c r="G16" s="74"/>
      <c r="H16" s="70" t="s">
        <v>313</v>
      </c>
      <c r="I16" s="71"/>
      <c r="J16" s="71"/>
      <c r="K16" s="72"/>
      <c r="L16" s="70"/>
      <c r="M16" s="72"/>
    </row>
    <row r="17" ht="107.25" customHeight="1" spans="1:13">
      <c r="A17" s="75" t="s">
        <v>314</v>
      </c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</sheetData>
  <mergeCells count="19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E4:E9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6:M1048576 JI1:JI17 TE1:TE17 ADA1:ADA17 AMW1:AMW17 AWS1:AWS17 BGO1:BGO17 BQK1:BQK17 CAG1:CAG17 CKC1:CKC17 CTY1:CTY17 DDU1:DDU17 DNQ1:DNQ17 DXM1:DXM17 EHI1:EHI17 ERE1:ERE17 FBA1:FBA17 FKW1:FKW17 FUS1:FUS17 GEO1:GEO17 GOK1:GOK17 GYG1:GYG17 HIC1:HIC17 HRY1:HRY17 IBU1:IBU17 ILQ1:ILQ17 IVM1:IVM17 JFI1:JFI17 JPE1:JPE17 JZA1:JZA17 KIW1:KIW17 KSS1:KSS17 LCO1:LCO17 LMK1:LMK17 LWG1:LWG17 MGC1:MGC17 MPY1:MPY17 MZU1:MZU17 NJQ1:NJQ17 NTM1:NTM17 ODI1:ODI17 ONE1:ONE17 OXA1:OXA17 PGW1:PGW17 PQS1:PQS17 QAO1:QAO17 QKK1:QKK17 QUG1:QUG17 REC1:REC17 RNY1:RNY17 RXU1:RXU17 SHQ1:SHQ17 SRM1:SRM17 TBI1:TBI17 TLE1:TLE17 TVA1:TVA17 UEW1:UEW17 UOS1:UOS17 UYO1:UYO17 VIK1:VIK17 VSG1:VSG17 WCC1:WCC17 WLY1:WLY17 WVU1:WVU17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I10" sqref="I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125" customWidth="1"/>
    <col min="9" max="9" width="6.375" customWidth="1"/>
    <col min="10" max="12" width="8.125" customWidth="1"/>
    <col min="13" max="13" width="11.5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316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2" t="s">
        <v>317</v>
      </c>
      <c r="H2" s="33"/>
      <c r="I2" s="45"/>
      <c r="J2" s="32" t="s">
        <v>318</v>
      </c>
      <c r="K2" s="33"/>
      <c r="L2" s="45"/>
      <c r="M2" s="32" t="s">
        <v>319</v>
      </c>
      <c r="N2" s="33"/>
      <c r="O2" s="45"/>
      <c r="P2" s="32" t="s">
        <v>320</v>
      </c>
      <c r="Q2" s="33"/>
      <c r="R2" s="45"/>
      <c r="S2" s="33" t="s">
        <v>321</v>
      </c>
      <c r="T2" s="33"/>
      <c r="U2" s="45"/>
      <c r="V2" s="28" t="s">
        <v>322</v>
      </c>
      <c r="W2" s="28" t="s">
        <v>288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323</v>
      </c>
      <c r="H3" s="4" t="s">
        <v>68</v>
      </c>
      <c r="I3" s="4" t="s">
        <v>279</v>
      </c>
      <c r="J3" s="4" t="s">
        <v>323</v>
      </c>
      <c r="K3" s="4" t="s">
        <v>68</v>
      </c>
      <c r="L3" s="4" t="s">
        <v>279</v>
      </c>
      <c r="M3" s="4" t="s">
        <v>323</v>
      </c>
      <c r="N3" s="4" t="s">
        <v>68</v>
      </c>
      <c r="O3" s="4" t="s">
        <v>279</v>
      </c>
      <c r="P3" s="4" t="s">
        <v>323</v>
      </c>
      <c r="Q3" s="4" t="s">
        <v>68</v>
      </c>
      <c r="R3" s="4" t="s">
        <v>279</v>
      </c>
      <c r="S3" s="4" t="s">
        <v>323</v>
      </c>
      <c r="T3" s="4" t="s">
        <v>68</v>
      </c>
      <c r="U3" s="4" t="s">
        <v>279</v>
      </c>
      <c r="V3" s="47"/>
      <c r="W3" s="47"/>
    </row>
    <row r="4" ht="34.5" customHeight="1" spans="1:23">
      <c r="A4" s="35" t="s">
        <v>324</v>
      </c>
      <c r="B4" s="36" t="s">
        <v>325</v>
      </c>
      <c r="C4" s="37"/>
      <c r="D4" s="37" t="s">
        <v>291</v>
      </c>
      <c r="E4" s="36" t="s">
        <v>326</v>
      </c>
      <c r="F4" s="36" t="s">
        <v>63</v>
      </c>
      <c r="G4" s="38" t="s">
        <v>327</v>
      </c>
      <c r="H4" s="38" t="s">
        <v>328</v>
      </c>
      <c r="I4" s="46" t="s">
        <v>329</v>
      </c>
      <c r="J4" s="46" t="s">
        <v>330</v>
      </c>
      <c r="K4" s="38" t="s">
        <v>331</v>
      </c>
      <c r="L4" s="46" t="s">
        <v>332</v>
      </c>
      <c r="M4" s="38" t="s">
        <v>333</v>
      </c>
      <c r="N4" s="38" t="s">
        <v>334</v>
      </c>
      <c r="O4" s="38" t="s">
        <v>335</v>
      </c>
      <c r="P4" s="38" t="s">
        <v>336</v>
      </c>
      <c r="Q4" s="38" t="s">
        <v>337</v>
      </c>
      <c r="R4" s="38" t="s">
        <v>338</v>
      </c>
      <c r="S4" s="12" t="s">
        <v>339</v>
      </c>
      <c r="T4" s="48" t="s">
        <v>340</v>
      </c>
      <c r="U4" s="48" t="s">
        <v>341</v>
      </c>
      <c r="V4" s="48" t="s">
        <v>95</v>
      </c>
      <c r="W4" s="15"/>
    </row>
    <row r="5" ht="16.5" spans="1:23">
      <c r="A5" s="39"/>
      <c r="B5" s="40"/>
      <c r="C5" s="39"/>
      <c r="D5" s="39"/>
      <c r="E5" s="40"/>
      <c r="F5" s="40"/>
      <c r="G5" s="32" t="s">
        <v>342</v>
      </c>
      <c r="H5" s="33"/>
      <c r="I5" s="45"/>
      <c r="J5" s="32" t="s">
        <v>343</v>
      </c>
      <c r="K5" s="33"/>
      <c r="L5" s="45"/>
      <c r="M5" s="32" t="s">
        <v>344</v>
      </c>
      <c r="N5" s="33"/>
      <c r="O5" s="45"/>
      <c r="P5" s="32" t="s">
        <v>345</v>
      </c>
      <c r="Q5" s="33"/>
      <c r="R5" s="45"/>
      <c r="S5" s="33" t="s">
        <v>346</v>
      </c>
      <c r="T5" s="33"/>
      <c r="U5" s="45"/>
      <c r="V5" s="15"/>
      <c r="W5" s="15"/>
    </row>
    <row r="6" ht="16.5" spans="1:23">
      <c r="A6" s="39"/>
      <c r="B6" s="40"/>
      <c r="C6" s="39"/>
      <c r="D6" s="39"/>
      <c r="E6" s="40"/>
      <c r="F6" s="40"/>
      <c r="G6" s="4" t="s">
        <v>323</v>
      </c>
      <c r="H6" s="4" t="s">
        <v>68</v>
      </c>
      <c r="I6" s="4" t="s">
        <v>279</v>
      </c>
      <c r="J6" s="4" t="s">
        <v>323</v>
      </c>
      <c r="K6" s="4" t="s">
        <v>68</v>
      </c>
      <c r="L6" s="4" t="s">
        <v>279</v>
      </c>
      <c r="M6" s="4" t="s">
        <v>323</v>
      </c>
      <c r="N6" s="4" t="s">
        <v>68</v>
      </c>
      <c r="O6" s="4" t="s">
        <v>279</v>
      </c>
      <c r="P6" s="4" t="s">
        <v>323</v>
      </c>
      <c r="Q6" s="4" t="s">
        <v>68</v>
      </c>
      <c r="R6" s="4" t="s">
        <v>279</v>
      </c>
      <c r="S6" s="4" t="s">
        <v>323</v>
      </c>
      <c r="T6" s="4" t="s">
        <v>68</v>
      </c>
      <c r="U6" s="4" t="s">
        <v>279</v>
      </c>
      <c r="V6" s="15"/>
      <c r="W6" s="15"/>
    </row>
    <row r="7" spans="1:23">
      <c r="A7" s="41"/>
      <c r="B7" s="42"/>
      <c r="C7" s="41"/>
      <c r="D7" s="41"/>
      <c r="E7" s="42"/>
      <c r="F7" s="4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 t="s">
        <v>347</v>
      </c>
      <c r="B8" s="43"/>
      <c r="C8" s="43"/>
      <c r="D8" s="43"/>
      <c r="E8" s="43"/>
      <c r="F8" s="43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4"/>
      <c r="B9" s="44"/>
      <c r="C9" s="44"/>
      <c r="D9" s="44"/>
      <c r="E9" s="44"/>
      <c r="F9" s="4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 t="s">
        <v>348</v>
      </c>
      <c r="B10" s="43"/>
      <c r="C10" s="43"/>
      <c r="D10" s="43"/>
      <c r="E10" s="43"/>
      <c r="F10" s="43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4"/>
      <c r="C11" s="44"/>
      <c r="D11" s="44"/>
      <c r="E11" s="44"/>
      <c r="F11" s="4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3" t="s">
        <v>349</v>
      </c>
      <c r="B12" s="43"/>
      <c r="C12" s="43"/>
      <c r="D12" s="43"/>
      <c r="E12" s="43"/>
      <c r="F12" s="43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44"/>
      <c r="B13" s="44"/>
      <c r="C13" s="44"/>
      <c r="D13" s="44"/>
      <c r="E13" s="44"/>
      <c r="F13" s="4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43" t="s">
        <v>350</v>
      </c>
      <c r="B14" s="43"/>
      <c r="C14" s="43"/>
      <c r="D14" s="43"/>
      <c r="E14" s="43"/>
      <c r="F14" s="4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>
      <c r="A15" s="44"/>
      <c r="B15" s="44"/>
      <c r="C15" s="44"/>
      <c r="D15" s="44"/>
      <c r="E15" s="44"/>
      <c r="F15" s="4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="2" customFormat="1" ht="18.75" spans="1:23">
      <c r="A17" s="17" t="s">
        <v>300</v>
      </c>
      <c r="B17" s="18"/>
      <c r="C17" s="18"/>
      <c r="D17" s="18"/>
      <c r="E17" s="19"/>
      <c r="F17" s="20"/>
      <c r="G17" s="26"/>
      <c r="H17" s="31"/>
      <c r="I17" s="31"/>
      <c r="J17" s="17" t="s">
        <v>351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16.5" spans="1:23">
      <c r="A18" s="21" t="s">
        <v>352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2022-06-27T23:28:17Z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