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源莱美22FW\TAEEAK92408\"/>
    </mc:Choice>
  </mc:AlternateContent>
  <xr:revisionPtr revIDLastSave="0" documentId="13_ncr:1_{69A00324-63B1-4486-9078-01A6438CDFB8}" xr6:coauthVersionLast="47" xr6:coauthVersionMax="47" xr10:uidLastSave="{00000000-0000-0000-0000-000000000000}"/>
  <bookViews>
    <workbookView xWindow="3825" yWindow="270" windowWidth="15900" windowHeight="10695" tabRatio="500" xr2:uid="{00000000-000D-0000-FFFF-FFFF00000000}"/>
  </bookViews>
  <sheets>
    <sheet name="首期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F13" i="1"/>
  <c r="G13" i="1"/>
  <c r="C13" i="1"/>
  <c r="B13" i="1"/>
  <c r="E12" i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<sst xmlns="http://schemas.openxmlformats.org/spreadsheetml/2006/main" count="49" uniqueCount="45">
  <si>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</si>
  <si>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</si>
  <si>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</si>
  <si>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</si>
  <si>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</si>
  <si>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</si>
  <si>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</si>
  <si>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</si>
  <si>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</si>
  <si>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</si>
  <si>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</si>
  <si>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</si>
  <si>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</si>
  <si>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</si>
  <si>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</si>
  <si>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</si>
  <si>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佛山源莱美</t>
    <phoneticPr fontId="3" type="noConversion"/>
  </si>
  <si>
    <t>TAEEAK92408</t>
    <phoneticPr fontId="3" type="noConversion"/>
  </si>
  <si>
    <t>女士跑步训练外套</t>
    <phoneticPr fontId="3" type="noConversion"/>
  </si>
  <si>
    <t>XS</t>
  </si>
  <si>
    <t>S</t>
  </si>
  <si>
    <t>L</t>
  </si>
  <si>
    <t>XL</t>
  </si>
  <si>
    <t>150/80B</t>
  </si>
  <si>
    <t>155/84B</t>
  </si>
  <si>
    <t>160/88B</t>
  </si>
  <si>
    <t>165/92B</t>
  </si>
  <si>
    <t>170/96B</t>
  </si>
  <si>
    <t>175/100B</t>
  </si>
  <si>
    <t>后中长</t>
  </si>
  <si>
    <t>胸围</t>
  </si>
  <si>
    <t>腰围</t>
  </si>
  <si>
    <t>摆围</t>
  </si>
  <si>
    <t>后中袖长</t>
  </si>
  <si>
    <t>袖肥/2（参考值）</t>
  </si>
  <si>
    <t>袖肘围/2</t>
  </si>
  <si>
    <t>袖口围/2</t>
  </si>
  <si>
    <t>黑色</t>
    <phoneticPr fontId="3" type="noConversion"/>
  </si>
  <si>
    <t>+0.5</t>
    <phoneticPr fontId="3" type="noConversion"/>
  </si>
  <si>
    <t>+1</t>
    <phoneticPr fontId="3" type="noConversion"/>
  </si>
  <si>
    <t>+0</t>
    <phoneticPr fontId="3" type="noConversion"/>
  </si>
  <si>
    <t>-2</t>
    <phoneticPr fontId="3" type="noConversion"/>
  </si>
  <si>
    <t>-1</t>
    <phoneticPr fontId="3" type="noConversion"/>
  </si>
  <si>
    <t>-0.4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</si>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</sst>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2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8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19" fillId="0" borderId="17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178" fontId="10" fillId="0" borderId="5" xfId="0" applyNumberFormat="1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4"/>
  <sheetViews>
    <sheetView tabSelected="1" zoomScale="90" zoomScaleNormal="90" zoomScalePageLayoutView="125" workbookViewId="0">
      <selection activeCell="K8" sqref="K8"/>
    </sheetView>
  </sheetViews>
  <sheetFormatPr defaultColWidth="9" defaultRowHeight="14.25" x14ac:dyDescent="0.1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39" t="s">
        <v>17</v>
      </c>
      <c r="C2" s="39"/>
      <c r="D2" s="3" t="s">
        <v>2</v>
      </c>
      <c r="E2" s="40" t="s">
        <v>18</v>
      </c>
      <c r="F2" s="40"/>
      <c r="G2" s="40"/>
      <c r="H2" s="41"/>
      <c r="I2" s="4" t="s">
        <v>3</v>
      </c>
      <c r="J2" s="44" t="s">
        <v>16</v>
      </c>
      <c r="K2" s="44"/>
      <c r="L2" s="44"/>
      <c r="M2" s="44"/>
      <c r="N2" s="4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x14ac:dyDescent="0.15">
      <c r="A3" s="46" t="s">
        <v>4</v>
      </c>
      <c r="B3" s="47" t="s">
        <v>5</v>
      </c>
      <c r="C3" s="47"/>
      <c r="D3" s="47"/>
      <c r="E3" s="47"/>
      <c r="F3" s="47"/>
      <c r="G3" s="47"/>
      <c r="H3" s="42"/>
      <c r="I3" s="48" t="s">
        <v>6</v>
      </c>
      <c r="J3" s="48"/>
      <c r="K3" s="48"/>
      <c r="L3" s="48"/>
      <c r="M3" s="48"/>
      <c r="N3" s="49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15">
      <c r="A4" s="46"/>
      <c r="B4" s="50" t="s">
        <v>19</v>
      </c>
      <c r="C4" s="50" t="s">
        <v>20</v>
      </c>
      <c r="D4" s="51" t="s">
        <v>7</v>
      </c>
      <c r="E4" s="50" t="s">
        <v>21</v>
      </c>
      <c r="F4" s="50" t="s">
        <v>22</v>
      </c>
      <c r="G4" s="50" t="s">
        <v>9</v>
      </c>
      <c r="H4" s="42"/>
      <c r="I4" s="5"/>
      <c r="J4" s="5" t="s">
        <v>8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6.5" x14ac:dyDescent="0.35">
      <c r="A5" s="46"/>
      <c r="B5" s="50" t="s">
        <v>23</v>
      </c>
      <c r="C5" s="50" t="s">
        <v>24</v>
      </c>
      <c r="D5" s="51" t="s">
        <v>25</v>
      </c>
      <c r="E5" s="52" t="s">
        <v>26</v>
      </c>
      <c r="F5" s="52" t="s">
        <v>27</v>
      </c>
      <c r="G5" s="52" t="s">
        <v>28</v>
      </c>
      <c r="H5" s="42"/>
      <c r="I5" s="5"/>
      <c r="J5" s="5" t="s">
        <v>37</v>
      </c>
      <c r="K5" s="5"/>
      <c r="L5" s="31"/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6.5" x14ac:dyDescent="0.15">
      <c r="A6" s="56" t="s">
        <v>29</v>
      </c>
      <c r="B6" s="53">
        <f>C6-1</f>
        <v>57</v>
      </c>
      <c r="C6" s="53">
        <f>D6-2</f>
        <v>58</v>
      </c>
      <c r="D6" s="54">
        <v>60</v>
      </c>
      <c r="E6" s="53">
        <f>D6+2</f>
        <v>62</v>
      </c>
      <c r="F6" s="53">
        <f>E6+2</f>
        <v>64</v>
      </c>
      <c r="G6" s="53">
        <f>F6+1</f>
        <v>65</v>
      </c>
      <c r="H6" s="42"/>
      <c r="I6" s="8"/>
      <c r="J6" s="9" t="s">
        <v>38</v>
      </c>
      <c r="K6" s="10"/>
      <c r="L6" s="9"/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6.5" x14ac:dyDescent="0.15">
      <c r="A7" s="56" t="s">
        <v>30</v>
      </c>
      <c r="B7" s="53">
        <f t="shared" ref="B7" si="0">C7-4</f>
        <v>82</v>
      </c>
      <c r="C7" s="53">
        <f>D7-4</f>
        <v>86</v>
      </c>
      <c r="D7" s="54">
        <v>90</v>
      </c>
      <c r="E7" s="53">
        <f t="shared" ref="E7" si="1">D7+4</f>
        <v>94</v>
      </c>
      <c r="F7" s="53">
        <f>E7+4</f>
        <v>98</v>
      </c>
      <c r="G7" s="53">
        <f t="shared" ref="G7" si="2">F7+6</f>
        <v>104</v>
      </c>
      <c r="H7" s="42"/>
      <c r="I7" s="12"/>
      <c r="J7" s="13" t="s">
        <v>39</v>
      </c>
      <c r="K7" s="13"/>
      <c r="L7" s="13"/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6.5" x14ac:dyDescent="0.15">
      <c r="A8" s="56" t="s">
        <v>31</v>
      </c>
      <c r="B8" s="53">
        <f>C8-4</f>
        <v>76</v>
      </c>
      <c r="C8" s="53">
        <f>D8-4</f>
        <v>80</v>
      </c>
      <c r="D8" s="54">
        <v>84</v>
      </c>
      <c r="E8" s="53">
        <f>D8+4</f>
        <v>88</v>
      </c>
      <c r="F8" s="53">
        <f>E8+5</f>
        <v>93</v>
      </c>
      <c r="G8" s="53">
        <f>F8+6</f>
        <v>99</v>
      </c>
      <c r="H8" s="42"/>
      <c r="I8" s="12"/>
      <c r="J8" s="13" t="s">
        <v>40</v>
      </c>
      <c r="K8" s="13"/>
      <c r="L8" s="13"/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6.5" x14ac:dyDescent="0.15">
      <c r="A9" s="56" t="s">
        <v>32</v>
      </c>
      <c r="B9" s="53">
        <f>C9-4</f>
        <v>88</v>
      </c>
      <c r="C9" s="53">
        <f>D9-4</f>
        <v>92</v>
      </c>
      <c r="D9" s="54">
        <v>96</v>
      </c>
      <c r="E9" s="53">
        <f>D9+4</f>
        <v>100</v>
      </c>
      <c r="F9" s="53">
        <f>E9+5</f>
        <v>105</v>
      </c>
      <c r="G9" s="53">
        <f>F9+6</f>
        <v>111</v>
      </c>
      <c r="H9" s="42"/>
      <c r="I9" s="12"/>
      <c r="J9" s="13" t="s">
        <v>41</v>
      </c>
      <c r="K9" s="13"/>
      <c r="L9" s="13"/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6.5" x14ac:dyDescent="0.15">
      <c r="A10" s="56" t="s">
        <v>33</v>
      </c>
      <c r="B10" s="53">
        <f>C10-1</f>
        <v>72.5</v>
      </c>
      <c r="C10" s="53">
        <f>D10-1.5</f>
        <v>73.5</v>
      </c>
      <c r="D10" s="54">
        <v>75</v>
      </c>
      <c r="E10" s="53">
        <f>D10+1.5</f>
        <v>76.5</v>
      </c>
      <c r="F10" s="53">
        <f>E10+1.5</f>
        <v>78</v>
      </c>
      <c r="G10" s="53">
        <f>F10+1.1</f>
        <v>79.099999999999994</v>
      </c>
      <c r="H10" s="42"/>
      <c r="I10" s="12"/>
      <c r="J10" s="13" t="s">
        <v>42</v>
      </c>
      <c r="K10" s="13"/>
      <c r="L10" s="13"/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6.5" x14ac:dyDescent="0.15">
      <c r="A11" s="56" t="s">
        <v>34</v>
      </c>
      <c r="B11" s="53">
        <f>C11-0.7</f>
        <v>15.600000000000001</v>
      </c>
      <c r="C11" s="53">
        <f>D11-0.7</f>
        <v>16.3</v>
      </c>
      <c r="D11" s="54">
        <v>17</v>
      </c>
      <c r="E11" s="53">
        <f>D11+0.7</f>
        <v>17.7</v>
      </c>
      <c r="F11" s="53">
        <f>E11+0.7</f>
        <v>18.399999999999999</v>
      </c>
      <c r="G11" s="53">
        <f>F11+0.95</f>
        <v>19.349999999999998</v>
      </c>
      <c r="H11" s="42"/>
      <c r="I11" s="12"/>
      <c r="J11" s="13" t="s">
        <v>40</v>
      </c>
      <c r="K11" s="13"/>
      <c r="L11" s="13"/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6.5" x14ac:dyDescent="0.15">
      <c r="A12" s="56" t="s">
        <v>35</v>
      </c>
      <c r="B12" s="53">
        <f>C12-0.6</f>
        <v>12.3</v>
      </c>
      <c r="C12" s="53">
        <f>D12-0.6</f>
        <v>12.9</v>
      </c>
      <c r="D12" s="54">
        <v>13.5</v>
      </c>
      <c r="E12" s="53">
        <f>D12+0.6</f>
        <v>14.1</v>
      </c>
      <c r="F12" s="53">
        <f>E12+0.6</f>
        <v>14.7</v>
      </c>
      <c r="G12" s="55">
        <f>F12+0.95</f>
        <v>15.649999999999999</v>
      </c>
      <c r="H12" s="42"/>
      <c r="I12" s="12"/>
      <c r="J12" s="13" t="s">
        <v>40</v>
      </c>
      <c r="K12" s="13"/>
      <c r="L12" s="13"/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6.5" x14ac:dyDescent="0.15">
      <c r="A13" s="56" t="s">
        <v>36</v>
      </c>
      <c r="B13" s="53">
        <f>C13-0.4</f>
        <v>9.1999999999999993</v>
      </c>
      <c r="C13" s="53">
        <f>D13-0.4</f>
        <v>9.6</v>
      </c>
      <c r="D13" s="54">
        <v>10</v>
      </c>
      <c r="E13" s="53">
        <f>D13+0.4</f>
        <v>10.4</v>
      </c>
      <c r="F13" s="53">
        <f>E13+0.4</f>
        <v>10.8</v>
      </c>
      <c r="G13" s="53">
        <f>F13+0.6</f>
        <v>11.4</v>
      </c>
      <c r="H13" s="42"/>
      <c r="I13" s="12"/>
      <c r="J13" s="13" t="s">
        <v>43</v>
      </c>
      <c r="K13" s="13"/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 x14ac:dyDescent="0.15">
      <c r="A14" s="34"/>
      <c r="B14" s="32"/>
      <c r="C14" s="32"/>
      <c r="D14" s="33"/>
      <c r="E14" s="32"/>
      <c r="F14" s="32"/>
      <c r="G14" s="32"/>
      <c r="H14" s="42"/>
      <c r="I14" s="12"/>
      <c r="J14" s="13" t="s">
        <v>44</v>
      </c>
      <c r="K14" s="13"/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 x14ac:dyDescent="0.15">
      <c r="A15" s="34"/>
      <c r="B15" s="32"/>
      <c r="C15" s="32"/>
      <c r="D15" s="33"/>
      <c r="E15" s="32"/>
      <c r="F15" s="32"/>
      <c r="G15" s="32"/>
      <c r="H15" s="42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 x14ac:dyDescent="0.15">
      <c r="A16" s="34"/>
      <c r="B16" s="32"/>
      <c r="C16" s="32"/>
      <c r="D16" s="33"/>
      <c r="E16" s="32"/>
      <c r="F16" s="32"/>
      <c r="G16" s="32"/>
      <c r="H16" s="42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5" x14ac:dyDescent="0.15">
      <c r="A17" s="34"/>
      <c r="B17" s="32"/>
      <c r="C17" s="32"/>
      <c r="D17" s="33"/>
      <c r="E17" s="32"/>
      <c r="F17" s="32"/>
      <c r="G17" s="32"/>
      <c r="H17" s="42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5" x14ac:dyDescent="0.15">
      <c r="A18" s="34"/>
      <c r="B18" s="32"/>
      <c r="C18" s="32"/>
      <c r="D18" s="33"/>
      <c r="E18" s="32"/>
      <c r="F18" s="32"/>
      <c r="G18" s="32"/>
      <c r="H18" s="42"/>
      <c r="I18" s="12"/>
      <c r="J18" s="13"/>
      <c r="K18" s="13"/>
      <c r="L18" s="13"/>
      <c r="M18" s="13"/>
      <c r="N18" s="14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5" x14ac:dyDescent="0.15">
      <c r="A19" s="34"/>
      <c r="B19" s="32"/>
      <c r="C19" s="32"/>
      <c r="D19" s="33"/>
      <c r="E19" s="32"/>
      <c r="F19" s="32"/>
      <c r="G19" s="32"/>
      <c r="H19" s="42"/>
      <c r="I19" s="12"/>
      <c r="J19" s="13"/>
      <c r="K19" s="13"/>
      <c r="L19" s="13"/>
      <c r="M19" s="13"/>
      <c r="N19" s="14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6.5" x14ac:dyDescent="0.35">
      <c r="A20" s="6"/>
      <c r="B20" s="7"/>
      <c r="C20" s="7"/>
      <c r="D20" s="7"/>
      <c r="E20" s="7"/>
      <c r="F20" s="7"/>
      <c r="G20" s="7"/>
      <c r="H20" s="42"/>
      <c r="I20" s="12"/>
      <c r="J20" s="13"/>
      <c r="K20" s="13"/>
      <c r="L20" s="13"/>
      <c r="M20" s="13"/>
      <c r="N20" s="14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7.25" thickBot="1" x14ac:dyDescent="0.2">
      <c r="A21" s="15"/>
      <c r="B21" s="16"/>
      <c r="C21" s="16"/>
      <c r="D21" s="17"/>
      <c r="E21" s="16"/>
      <c r="F21" s="16"/>
      <c r="G21" s="16"/>
      <c r="H21" s="43"/>
      <c r="I21" s="18"/>
      <c r="J21" s="19"/>
      <c r="K21" s="20"/>
      <c r="L21" s="19"/>
      <c r="M21" s="19"/>
      <c r="N21" s="21"/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17.25" thickTop="1" x14ac:dyDescent="0.15">
      <c r="A22" s="22"/>
      <c r="B22" s="23"/>
      <c r="C22" s="23"/>
      <c r="D22" s="24"/>
      <c r="E22" s="23"/>
      <c r="F22" s="23"/>
      <c r="G22" s="25"/>
      <c r="O22" s="3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x14ac:dyDescent="0.15">
      <c r="A23" s="27" t="s">
        <v>11</v>
      </c>
      <c r="B23" s="27"/>
      <c r="C23" s="27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x14ac:dyDescent="0.15">
      <c r="I24" s="28" t="s">
        <v>12</v>
      </c>
      <c r="J24" s="29"/>
      <c r="K24" s="28" t="s">
        <v>13</v>
      </c>
      <c r="L24" s="28"/>
      <c r="M24" s="28" t="s">
        <v>14</v>
      </c>
      <c r="O24" s="3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</sheetData>
  <mergeCells count="8">
    <mergeCell ref="A1:N1"/>
    <mergeCell ref="B2:C2"/>
    <mergeCell ref="E2:G2"/>
    <mergeCell ref="H2:H21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2022-06-17T02:07:31Z</dcterms:modified>
</cp:coreProperties>
</file>