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D:\桌面文件\优溢22FW\TAEEAK92423\5-25尾期\"/>
    </mc:Choice>
  </mc:AlternateContent>
  <xr:revisionPtr revIDLastSave="0" documentId="13_ncr:1_{774E2439-C72A-4E96-B0D7-840053CE48F8}" xr6:coauthVersionLast="47" xr6:coauthVersionMax="47" xr10:uidLastSave="{00000000-0000-0000-0000-000000000000}"/>
  <bookViews>
    <workbookView xWindow="-120" yWindow="-120" windowWidth="20730" windowHeight="11160" tabRatio="864" firstSheet="1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 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'[2]3-15'!$C$28</definedName>
    <definedName name="D形扣">[1]辅料!#REF!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4">中期!$A$1:$K$52</definedName>
    <definedName name="TAB_RANGE">'[2]3-15'!$A$8:$S$29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[1]辅料!#REF!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[1]辅料!#REF!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[1]辅料!#REF!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[1]辅料!#REF!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[1]辅料!#REF!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[1]辅料!#REF!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[1]辅料!#REF!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[1]辅料!#REF!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[1]辅料!#REF!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[1]辅料!#REF!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[1]辅料!#REF!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[1]里料!#REF!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[1]辅料!#REF!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[1]辅料!#REF!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[1]辅料!#REF!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[1]辅料!#REF!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[1]辅料!#REF!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'[1]颜色色号2007-04-02'!$C$2:$C$112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[1]辅料!#REF!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[1]梭织面料!#REF!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[1]辅料!#REF!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[1]辅料!#REF!</definedName>
    <definedName name="五抓扣">[1]辅料!#REF!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[1]洗水!#REF!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[1]辅料!#REF!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[1]辅料!#REF!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[1]辅料!#REF!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[1]辅料!#REF!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[1]针织面料!#REF!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[1]辅料!#REF!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[1]辅料!#REF!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[1]辅料!#REF!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[1]辅料!#REF!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5" i="7" l="1"/>
  <c r="N4" i="7"/>
  <c r="E13" i="17"/>
  <c r="F13" i="17"/>
  <c r="G13" i="17"/>
  <c r="C13" i="17"/>
  <c r="B13" i="17"/>
  <c r="E12" i="17"/>
  <c r="F12" i="17"/>
  <c r="G12" i="17"/>
  <c r="C12" i="17"/>
  <c r="B12" i="17"/>
  <c r="E11" i="17"/>
  <c r="F11" i="17"/>
  <c r="G11" i="17"/>
  <c r="C11" i="17"/>
  <c r="B11" i="17"/>
  <c r="E10" i="17"/>
  <c r="F10" i="17"/>
  <c r="G10" i="17"/>
  <c r="C10" i="17"/>
  <c r="B10" i="17"/>
  <c r="E9" i="17"/>
  <c r="F9" i="17"/>
  <c r="G9" i="17"/>
  <c r="C9" i="17"/>
  <c r="B9" i="17"/>
  <c r="E8" i="17"/>
  <c r="F8" i="17"/>
  <c r="G8" i="17"/>
  <c r="C8" i="17"/>
  <c r="B8" i="17"/>
  <c r="E7" i="17"/>
  <c r="F7" i="17"/>
  <c r="G7" i="17"/>
  <c r="C7" i="17"/>
  <c r="B7" i="17"/>
  <c r="E6" i="17"/>
  <c r="F6" i="17"/>
  <c r="G6" i="17"/>
  <c r="C6" i="17"/>
  <c r="B6" i="17"/>
  <c r="E17" i="15"/>
  <c r="F17" i="15"/>
  <c r="G17" i="15"/>
  <c r="C17" i="15"/>
  <c r="B17" i="15"/>
  <c r="E16" i="15"/>
  <c r="F16" i="15"/>
  <c r="G16" i="15"/>
  <c r="C16" i="15"/>
  <c r="B16" i="15"/>
  <c r="E15" i="15"/>
  <c r="F15" i="15"/>
  <c r="G15" i="15"/>
  <c r="C15" i="15"/>
  <c r="B15" i="15"/>
  <c r="E14" i="15"/>
  <c r="F14" i="15"/>
  <c r="G14" i="15"/>
  <c r="C14" i="15"/>
  <c r="B14" i="15"/>
  <c r="E13" i="15"/>
  <c r="F13" i="15"/>
  <c r="G13" i="15"/>
  <c r="C13" i="15"/>
  <c r="B13" i="15"/>
  <c r="E12" i="15"/>
  <c r="F12" i="15"/>
  <c r="G12" i="15"/>
  <c r="C12" i="15"/>
  <c r="B12" i="15"/>
  <c r="E11" i="15"/>
  <c r="F11" i="15"/>
  <c r="G11" i="15"/>
  <c r="C11" i="15"/>
  <c r="B11" i="15"/>
  <c r="E10" i="15"/>
  <c r="F10" i="15"/>
  <c r="G10" i="15"/>
  <c r="C10" i="15"/>
  <c r="B10" i="15"/>
  <c r="E9" i="15"/>
  <c r="F9" i="15"/>
  <c r="G9" i="15"/>
  <c r="C9" i="15"/>
  <c r="B9" i="15"/>
  <c r="E8" i="15"/>
  <c r="F8" i="15"/>
  <c r="G8" i="15"/>
  <c r="C8" i="15"/>
  <c r="B8" i="15"/>
  <c r="E7" i="15"/>
  <c r="F7" i="15"/>
  <c r="G7" i="15"/>
  <c r="C7" i="15"/>
  <c r="B7" i="15"/>
  <c r="E6" i="15"/>
  <c r="F6" i="15"/>
  <c r="G6" i="15"/>
  <c r="C6" i="15"/>
  <c r="B6" i="15"/>
</calcChain>
</file>

<file path=xl/sharedStrings.xml><?xml version="1.0" encoding="utf-8"?>
<sst xmlns="http://schemas.openxmlformats.org/spreadsheetml/2006/main" count="832" uniqueCount="382">
  <si>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</si>
  <si>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</si>
  <si>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</si>
  <si>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</si>
  <si>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</si>
  <si>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</si>
  <si>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</si>
  <si>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</si>
  <si>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</si>
  <si>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</si>
  <si>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</si>
  <si>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</si>
  <si>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</si>
  <si>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</si>
  <si>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</si>
  <si>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</si>
  <si>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</si>
  <si>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</si>
  <si>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</si>
  <si>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</si>
  <si>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</si>
  <si>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</si>
  <si>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</si>
  <si>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</si>
  <si>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</si>
  <si>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</si>
  <si>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</si>
  <si>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</si>
  <si>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</si>
  <si>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</si>
  <si>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</si>
  <si>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</si>
  <si>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</si>
  <si>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</si>
  <si>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</si>
  <si>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</si>
  <si>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</si>
  <si>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</si>
  <si>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</si>
  <si>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</si>
  <si>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</si>
  <si>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</si>
  <si>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</si>
  <si>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</si>
  <si>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</si>
  <si>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</si>
  <si>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</si>
  <si>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</si>
  <si>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</si>
  <si>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</si>
  <si>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</si>
  <si>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</si>
  <si>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</si>
  <si>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</si>
  <si>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</si>
  <si>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</si>
  <si>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生产工厂</t>
  </si>
  <si>
    <t>优溢</t>
  </si>
  <si>
    <t>订单基础信息</t>
  </si>
  <si>
    <t>生产•出货进度</t>
  </si>
  <si>
    <t>指示•确认资料</t>
  </si>
  <si>
    <t>款号</t>
  </si>
  <si>
    <t>TAEEAK92423</t>
  </si>
  <si>
    <t>合同交期</t>
  </si>
  <si>
    <t>产前确认样</t>
  </si>
  <si>
    <t>有</t>
  </si>
  <si>
    <t>无</t>
  </si>
  <si>
    <t>品名</t>
  </si>
  <si>
    <t>女式跑步训练外套</t>
  </si>
  <si>
    <t>上线日</t>
  </si>
  <si>
    <t>原辅材料卡</t>
  </si>
  <si>
    <t>色/号型数</t>
  </si>
  <si>
    <t>2/6</t>
  </si>
  <si>
    <t>XS~XXL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</si>
  <si>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</si>
  <si>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</si>
  <si>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</si>
  <si>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</si>
  <si>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</si>
  <si>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</si>
  <si>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CGDD22042900108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</si>
  <si>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</si>
  <si>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</si>
  <si>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</si>
  <si>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</si>
  <si>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</si>
  <si>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</si>
  <si>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</si>
  <si>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</si>
  <si>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</si>
  <si>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</si>
  <si>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</si>
  <si>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</si>
  <si>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</si>
  <si>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</si>
  <si>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</si>
  <si>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</si>
  <si>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</si>
  <si>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</si>
  <si>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</si>
  <si>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</si>
  <si>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</si>
  <si>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</si>
  <si>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</si>
  <si>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</si>
  <si>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</si>
  <si>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</si>
  <si>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</si>
  <si>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</si>
  <si>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①裁剪完成比例（100%）：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</si>
  <si>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</si>
  <si>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</si>
  <si>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</si>
  <si>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</si>
  <si>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</si>
  <si>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</si>
  <si>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</si>
  <si>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</si>
  <si>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</si>
  <si>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</si>
  <si>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</si>
  <si>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冰紫色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</si>
  <si>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</si>
  <si>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</si>
  <si>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冰紫色3件 XL码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</si>
  <si>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</si>
  <si>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</si>
  <si>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</si>
  <si>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</si>
  <si>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</si>
  <si>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1.上幅袖口遥位两边要倒向袖身。</t>
  </si>
  <si>
    <t>2.后领包领条不能皱。</t>
  </si>
  <si>
    <t>3.脚边拉链要平。</t>
  </si>
  <si>
    <t>4.冚衫脚前幅要饱满。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</si>
  <si>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</si>
  <si>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</si>
  <si>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</si>
  <si>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</si>
  <si>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</si>
  <si>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</si>
  <si>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</si>
  <si>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</si>
  <si>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</si>
  <si>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朱志华</t>
  </si>
  <si>
    <t>查验时间</t>
  </si>
  <si>
    <t>工厂负责人</t>
  </si>
  <si>
    <t>周宇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</si>
  <si>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</si>
  <si>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</si>
  <si>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</si>
  <si>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</si>
  <si>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</si>
  <si>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</si>
  <si>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S洗前/洗后</t>
  </si>
  <si>
    <t>150/80B</t>
  </si>
  <si>
    <t>155/84B</t>
  </si>
  <si>
    <t>160/88B</t>
  </si>
  <si>
    <t>165/92B</t>
  </si>
  <si>
    <t>170/96B</t>
  </si>
  <si>
    <t>175/100B</t>
  </si>
  <si>
    <t>洗前</t>
  </si>
  <si>
    <t>-</t>
  </si>
  <si>
    <t>洗后</t>
  </si>
  <si>
    <t>前中长</t>
  </si>
  <si>
    <t>-0.5</t>
  </si>
  <si>
    <t>180/104B</t>
  </si>
  <si>
    <t>胸围</t>
  </si>
  <si>
    <t>+2</t>
  </si>
  <si>
    <t>+1</t>
  </si>
  <si>
    <t>腰围</t>
  </si>
  <si>
    <t>摆围松量</t>
  </si>
  <si>
    <t>后中袖长</t>
  </si>
  <si>
    <t>袖肥/2（参考值）</t>
  </si>
  <si>
    <t>+0.4</t>
  </si>
  <si>
    <t>袖肘围/2</t>
  </si>
  <si>
    <t>袖口围/2（平量）</t>
  </si>
  <si>
    <t>下领围</t>
  </si>
  <si>
    <t>前领高</t>
  </si>
  <si>
    <t>帽高</t>
  </si>
  <si>
    <t>帽宽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</si>
  <si>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</si>
  <si>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</si>
  <si>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</si>
  <si>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</si>
  <si>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</si>
  <si>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</si>
  <si>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</si>
  <si>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</si>
  <si>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</si>
  <si>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</si>
  <si>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</si>
  <si>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</si>
  <si>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</si>
  <si>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</si>
  <si>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</si>
  <si>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</si>
  <si>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</si>
  <si>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TOREAD-QC尾期检验报告书</t>
  </si>
  <si>
    <t>产品名称</t>
  </si>
  <si>
    <t>合同日期</t>
  </si>
  <si>
    <t>检验资料确认</t>
  </si>
  <si>
    <t>交货形式</t>
  </si>
  <si>
    <t>物流运输</t>
  </si>
  <si>
    <t>面料第三方合格报告</t>
  </si>
  <si>
    <t>验货次数</t>
  </si>
  <si>
    <t>非直发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</si>
  <si>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</si>
  <si>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</si>
  <si>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</si>
  <si>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</si>
  <si>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</si>
  <si>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</si>
  <si>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</si>
  <si>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</si>
  <si>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</si>
  <si>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</si>
  <si>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</si>
  <si>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采购凭证编号：CGDD22042900108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</si>
  <si>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</si>
  <si>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</si>
  <si>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</si>
  <si>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</si>
  <si>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</si>
  <si>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</si>
  <si>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</si>
  <si>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</si>
  <si>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</si>
  <si>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</si>
  <si>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</si>
  <si>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</si>
  <si>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</si>
  <si>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</si>
  <si>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</si>
  <si>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冰紫色、黑色齐码各5件</t>
  </si>
  <si>
    <t>情况说明：</t>
  </si>
  <si>
    <t xml:space="preserve">【问题点描述】  </t>
  </si>
  <si>
    <t>1.压帽边线大小不一致</t>
  </si>
  <si>
    <t>2.脚边冚线不顺直</t>
  </si>
  <si>
    <t>3.侧骨未烫平服</t>
  </si>
  <si>
    <t>4.前袋口长短0.5cm</t>
  </si>
  <si>
    <t>5.线头浮线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</si>
  <si>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</si>
  <si>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</si>
  <si>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</si>
  <si>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</si>
  <si>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</si>
  <si>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</si>
  <si>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</si>
  <si>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</si>
  <si>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</si>
  <si>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唐元辉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</si>
  <si>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</si>
  <si>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</si>
  <si>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</si>
  <si>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</si>
  <si>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</si>
  <si>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</si>
  <si>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</si>
  <si>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</si>
  <si>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</si>
  <si>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</si>
  <si>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</si>
  <si>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</si>
  <si>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</si>
  <si>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</si>
  <si>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</si>
  <si>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</si>
  <si>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</si>
  <si>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1796-</t>
  </si>
  <si>
    <t>涤氨空气层</t>
  </si>
  <si>
    <t>19SS黑色</t>
  </si>
  <si>
    <t>TAMMAK92424
TAEEAK92423</t>
  </si>
  <si>
    <t>恒诺纺织</t>
  </si>
  <si>
    <t>2373-</t>
  </si>
  <si>
    <t>22FW冰紫色</t>
  </si>
  <si>
    <t>制表时间：2022/3/29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</si>
  <si>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</si>
  <si>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</si>
  <si>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</si>
  <si>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</si>
  <si>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</si>
  <si>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</si>
  <si>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</si>
  <si>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</si>
  <si>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</si>
  <si>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</si>
  <si>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氨涤空气层</t>
  </si>
  <si>
    <t>YES</t>
  </si>
  <si>
    <t>制表时间：2022/3/30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</si>
  <si>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</si>
  <si>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</si>
  <si>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</si>
  <si>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</si>
  <si>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</si>
  <si>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</si>
  <si>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</si>
  <si>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</si>
  <si>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</si>
  <si>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</si>
  <si>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</si>
  <si>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1796-
2373-</t>
  </si>
  <si>
    <t>AMMAK92424
TAEEAK92423</t>
  </si>
  <si>
    <t>物料6</t>
  </si>
  <si>
    <t>物料7</t>
  </si>
  <si>
    <t>物料8</t>
  </si>
  <si>
    <t>物料9</t>
  </si>
  <si>
    <t>物料10</t>
  </si>
  <si>
    <t>制表时间：2022/4/1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</si>
  <si>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</si>
  <si>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</si>
  <si>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</si>
  <si>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</si>
  <si>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</si>
  <si>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</si>
  <si>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</si>
  <si>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</si>
  <si>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</si>
  <si>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</si>
  <si>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</si>
  <si>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</si>
  <si>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</si>
  <si>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</si>
  <si>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</si>
  <si>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</si>
  <si>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整件</t>
  </si>
  <si>
    <t>左袖烫高周波</t>
  </si>
  <si>
    <t>袋唇、后幅胶浆印花</t>
  </si>
  <si>
    <t>制表时间：2022/5/7~5-11</t>
  </si>
  <si>
    <t>测试人签名：陈远彬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</si>
  <si>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</si>
  <si>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</si>
  <si>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</si>
  <si>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</si>
  <si>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</si>
  <si>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冰紫色</t>
    <phoneticPr fontId="46" type="noConversion"/>
  </si>
  <si>
    <t>-+1+0</t>
    <phoneticPr fontId="46" type="noConversion"/>
  </si>
  <si>
    <t>+1.5+1-3</t>
    <phoneticPr fontId="46" type="noConversion"/>
  </si>
  <si>
    <t>+1-5</t>
    <phoneticPr fontId="46" type="noConversion"/>
  </si>
  <si>
    <t>+1+1-3</t>
    <phoneticPr fontId="46" type="noConversion"/>
  </si>
  <si>
    <t>-0.5+0+0.3</t>
    <phoneticPr fontId="46" type="noConversion"/>
  </si>
  <si>
    <t>-1.4-1.9</t>
    <phoneticPr fontId="46" type="noConversion"/>
  </si>
  <si>
    <t>+0.5+0.3-0.7</t>
    <phoneticPr fontId="46" type="noConversion"/>
  </si>
  <si>
    <t>+0.3-2-2</t>
    <phoneticPr fontId="46" type="noConversion"/>
  </si>
  <si>
    <t>黑色</t>
    <phoneticPr fontId="46" type="noConversion"/>
  </si>
  <si>
    <t>-1+0+0.5</t>
    <phoneticPr fontId="46" type="noConversion"/>
  </si>
  <si>
    <t>-+0+0</t>
    <phoneticPr fontId="46" type="noConversion"/>
  </si>
  <si>
    <t>--1-1</t>
    <phoneticPr fontId="46" type="noConversion"/>
  </si>
  <si>
    <t>+1+1+1</t>
    <phoneticPr fontId="46" type="noConversion"/>
  </si>
  <si>
    <t>-0.8+0.5-0.5</t>
    <phoneticPr fontId="46" type="noConversion"/>
  </si>
  <si>
    <t>--0.3+0</t>
    <phoneticPr fontId="46" type="noConversion"/>
  </si>
  <si>
    <t>0.4+0+0</t>
    <phoneticPr fontId="46" type="noConversion"/>
  </si>
  <si>
    <t>+0.3+2+1.5</t>
    <phoneticPr fontId="46" type="noConversion"/>
  </si>
  <si>
    <t>-0.6+0.5-0.5</t>
    <phoneticPr fontId="46" type="noConversion"/>
  </si>
  <si>
    <t>+1.2+0-2</t>
    <phoneticPr fontId="46" type="noConversion"/>
  </si>
  <si>
    <t>+1-1-2</t>
    <phoneticPr fontId="46" type="noConversion"/>
  </si>
  <si>
    <t>+1.2+1-1</t>
    <phoneticPr fontId="46" type="noConversion"/>
  </si>
  <si>
    <t>--1+0</t>
    <phoneticPr fontId="46" type="noConversion"/>
  </si>
  <si>
    <t>-0.6+0+0.2</t>
    <phoneticPr fontId="46" type="noConversion"/>
  </si>
  <si>
    <t>-0.8+0.5+0</t>
    <phoneticPr fontId="46" type="noConversion"/>
  </si>
  <si>
    <t>-+2+2</t>
    <phoneticPr fontId="46" type="noConversion"/>
  </si>
  <si>
    <t>-1+1+1</t>
    <phoneticPr fontId="46" type="noConversion"/>
  </si>
  <si>
    <t>+1.8+2+2</t>
    <phoneticPr fontId="46" type="noConversion"/>
  </si>
  <si>
    <t>-+2+1</t>
    <phoneticPr fontId="46" type="noConversion"/>
  </si>
  <si>
    <t>+1+2+2</t>
    <phoneticPr fontId="46" type="noConversion"/>
  </si>
  <si>
    <t>-0.5+0.5+0.5</t>
    <phoneticPr fontId="46" type="noConversion"/>
  </si>
  <si>
    <t>--0.5+0</t>
    <phoneticPr fontId="46" type="noConversion"/>
  </si>
  <si>
    <t>-+0+0.3</t>
    <phoneticPr fontId="46" type="noConversion"/>
  </si>
  <si>
    <t>-+1.5+1.5</t>
    <phoneticPr fontId="46" type="noConversion"/>
  </si>
  <si>
    <t>-0.5-1+0</t>
    <phoneticPr fontId="46" type="noConversion"/>
  </si>
  <si>
    <t>--2+0</t>
    <phoneticPr fontId="46" type="noConversion"/>
  </si>
  <si>
    <t>-1+0+0</t>
    <phoneticPr fontId="46" type="noConversion"/>
  </si>
  <si>
    <t>--0.5-1.5</t>
    <phoneticPr fontId="46" type="noConversion"/>
  </si>
  <si>
    <t>-0.2-0.4+0</t>
    <phoneticPr fontId="46" type="noConversion"/>
  </si>
  <si>
    <t>-+0.3+0</t>
    <phoneticPr fontId="46" type="noConversion"/>
  </si>
  <si>
    <t>-0.5+2+1</t>
    <phoneticPr fontId="46" type="noConversion"/>
  </si>
  <si>
    <t>-0.5+0.5+0</t>
    <phoneticPr fontId="46" type="noConversion"/>
  </si>
  <si>
    <t>+1.5+0+1</t>
    <phoneticPr fontId="46" type="noConversion"/>
  </si>
  <si>
    <t>+1-1+0</t>
    <phoneticPr fontId="46" type="noConversion"/>
  </si>
  <si>
    <t>-0.5+0+2</t>
    <phoneticPr fontId="46" type="noConversion"/>
  </si>
  <si>
    <t>-0.5-0.7+0.3</t>
    <phoneticPr fontId="46" type="noConversion"/>
  </si>
  <si>
    <t>--0.2+0</t>
    <phoneticPr fontId="46" type="noConversion"/>
  </si>
  <si>
    <t>-0.3+1+1.5</t>
    <phoneticPr fontId="4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</si>
</sst>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7" formatCode="0.0_ "/>
    <numFmt numFmtId="179" formatCode="0.00_ "/>
    <numFmt numFmtId="180" formatCode="_ [$¥-804]* #,##0.00_ ;_ [$¥-804]* \-#,##0.00_ ;_ [$¥-804]* &quot;-&quot;??_ ;_ @_ "/>
  </numFmts>
  <fonts count="5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  <scheme val="minor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b/>
      <sz val="10"/>
      <color indexed="10"/>
      <name val="微软雅黑"/>
      <charset val="134"/>
    </font>
    <font>
      <sz val="11"/>
      <name val="宋体"/>
      <charset val="134"/>
      <scheme val="major"/>
    </font>
    <font>
      <sz val="12"/>
      <name val="宋体"/>
      <charset val="134"/>
      <scheme val="major"/>
    </font>
    <font>
      <sz val="11"/>
      <name val="宋体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1"/>
      <name val="Arial"/>
      <family val="2"/>
    </font>
    <font>
      <sz val="10"/>
      <color indexed="8"/>
      <name val="Arial"/>
      <family val="2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b/>
      <sz val="12"/>
      <name val="宋体"/>
      <charset val="134"/>
      <scheme val="major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color rgb="FF000000"/>
      <name val="Calibri"/>
    </font>
    <font>
      <sz val="11"/>
      <color rgb="FF000000"/>
      <name val="Calibri"/>
    </font>
    <font>
      <sz val="9"/>
      <name val="宋体"/>
      <charset val="134"/>
      <scheme val="minor"/>
    </font>
    <font>
      <b/>
      <sz val="10"/>
      <name val="微软雅黑"/>
      <family val="2"/>
      <charset val="134"/>
    </font>
    <font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8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8" fillId="0" borderId="0">
      <alignment vertical="center"/>
    </xf>
    <xf numFmtId="0" fontId="11" fillId="0" borderId="0"/>
  </cellStyleXfs>
  <cellXfs count="43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0" fillId="0" borderId="2" xfId="0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/>
    </xf>
    <xf numFmtId="0" fontId="8" fillId="0" borderId="2" xfId="0" applyFont="1" applyFill="1" applyBorder="1" applyAlignment="1">
      <alignment horizontal="left" vertical="center"/>
    </xf>
    <xf numFmtId="0" fontId="10" fillId="0" borderId="0" xfId="4" applyFont="1" applyFill="1" applyAlignment="1"/>
    <xf numFmtId="0" fontId="11" fillId="0" borderId="0" xfId="4" applyFont="1" applyFill="1" applyAlignment="1"/>
    <xf numFmtId="0" fontId="10" fillId="0" borderId="0" xfId="4" applyFont="1" applyFill="1" applyAlignment="1">
      <alignment horizontal="center"/>
    </xf>
    <xf numFmtId="0" fontId="10" fillId="0" borderId="0" xfId="4" applyFont="1" applyFill="1" applyAlignment="1">
      <alignment horizontal="left"/>
    </xf>
    <xf numFmtId="0" fontId="0" fillId="0" borderId="0" xfId="0" applyFont="1" applyFill="1" applyBorder="1" applyAlignment="1">
      <alignment vertical="center"/>
    </xf>
    <xf numFmtId="0" fontId="13" fillId="0" borderId="9" xfId="3" applyFont="1" applyFill="1" applyBorder="1" applyAlignment="1">
      <alignment horizontal="left" vertical="center"/>
    </xf>
    <xf numFmtId="0" fontId="13" fillId="0" borderId="10" xfId="3" applyFont="1" applyFill="1" applyBorder="1" applyAlignment="1">
      <alignment vertical="center"/>
    </xf>
    <xf numFmtId="0" fontId="19" fillId="0" borderId="2" xfId="0" applyNumberFormat="1" applyFont="1" applyFill="1" applyBorder="1" applyAlignment="1">
      <alignment horizontal="center"/>
    </xf>
    <xf numFmtId="0" fontId="20" fillId="0" borderId="2" xfId="0" applyNumberFormat="1" applyFont="1" applyFill="1" applyBorder="1" applyAlignment="1">
      <alignment horizontal="left"/>
    </xf>
    <xf numFmtId="0" fontId="20" fillId="0" borderId="2" xfId="0" applyNumberFormat="1" applyFont="1" applyFill="1" applyBorder="1" applyAlignment="1">
      <alignment horizontal="center"/>
    </xf>
    <xf numFmtId="0" fontId="21" fillId="0" borderId="2" xfId="0" applyNumberFormat="1" applyFont="1" applyFill="1" applyBorder="1" applyAlignment="1">
      <alignment horizontal="center" vertical="center"/>
    </xf>
    <xf numFmtId="0" fontId="10" fillId="0" borderId="2" xfId="4" applyFont="1" applyFill="1" applyBorder="1" applyAlignment="1"/>
    <xf numFmtId="0" fontId="22" fillId="0" borderId="11" xfId="0" applyFont="1" applyFill="1" applyBorder="1" applyAlignment="1">
      <alignment vertical="center"/>
    </xf>
    <xf numFmtId="177" fontId="23" fillId="0" borderId="2" xfId="0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left" shrinkToFit="1"/>
    </xf>
    <xf numFmtId="0" fontId="20" fillId="0" borderId="2" xfId="0" applyFont="1" applyFill="1" applyBorder="1" applyAlignment="1">
      <alignment horizontal="center" vertical="center"/>
    </xf>
    <xf numFmtId="0" fontId="20" fillId="0" borderId="11" xfId="0" applyNumberFormat="1" applyFont="1" applyFill="1" applyBorder="1" applyAlignment="1">
      <alignment horizontal="left"/>
    </xf>
    <xf numFmtId="0" fontId="20" fillId="0" borderId="12" xfId="0" applyFont="1" applyFill="1" applyBorder="1" applyAlignment="1">
      <alignment horizontal="center" vertical="center"/>
    </xf>
    <xf numFmtId="0" fontId="20" fillId="0" borderId="13" xfId="0" applyNumberFormat="1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>
      <alignment horizontal="center" vertical="center"/>
    </xf>
    <xf numFmtId="0" fontId="25" fillId="0" borderId="0" xfId="2" applyNumberFormat="1" applyFont="1" applyFill="1" applyBorder="1" applyAlignment="1">
      <alignment horizontal="center" vertical="center"/>
    </xf>
    <xf numFmtId="179" fontId="20" fillId="0" borderId="0" xfId="0" applyNumberFormat="1" applyFont="1" applyFill="1" applyBorder="1" applyAlignment="1">
      <alignment horizontal="center" vertical="center"/>
    </xf>
    <xf numFmtId="0" fontId="26" fillId="0" borderId="0" xfId="4" applyFont="1" applyFill="1" applyAlignment="1"/>
    <xf numFmtId="0" fontId="18" fillId="0" borderId="0" xfId="4" applyFont="1" applyFill="1" applyAlignment="1"/>
    <xf numFmtId="0" fontId="0" fillId="0" borderId="0" xfId="0" applyFont="1" applyFill="1" applyBorder="1" applyAlignment="1">
      <alignment horizontal="left" vertical="center"/>
    </xf>
    <xf numFmtId="0" fontId="13" fillId="0" borderId="10" xfId="3" applyFont="1" applyFill="1" applyBorder="1" applyAlignment="1">
      <alignment horizontal="left" vertical="center"/>
    </xf>
    <xf numFmtId="0" fontId="0" fillId="0" borderId="16" xfId="0" applyFont="1" applyFill="1" applyBorder="1" applyAlignment="1">
      <alignment horizontal="left" vertical="center"/>
    </xf>
    <xf numFmtId="0" fontId="0" fillId="0" borderId="18" xfId="0" applyFont="1" applyFill="1" applyBorder="1" applyAlignment="1">
      <alignment horizontal="left" vertical="center"/>
    </xf>
    <xf numFmtId="180" fontId="19" fillId="0" borderId="3" xfId="0" applyNumberFormat="1" applyFont="1" applyFill="1" applyBorder="1" applyAlignment="1">
      <alignment horizontal="center" vertical="center"/>
    </xf>
    <xf numFmtId="0" fontId="27" fillId="3" borderId="19" xfId="0" applyFont="1" applyFill="1" applyBorder="1" applyAlignment="1">
      <alignment horizontal="center" vertical="center"/>
    </xf>
    <xf numFmtId="0" fontId="27" fillId="3" borderId="20" xfId="0" applyFont="1" applyFill="1" applyBorder="1" applyAlignment="1">
      <alignment horizontal="center" vertical="center"/>
    </xf>
    <xf numFmtId="180" fontId="19" fillId="0" borderId="2" xfId="0" applyNumberFormat="1" applyFont="1" applyFill="1" applyBorder="1" applyAlignment="1">
      <alignment horizontal="center" vertical="center"/>
    </xf>
    <xf numFmtId="49" fontId="26" fillId="4" borderId="21" xfId="5" applyNumberFormat="1" applyFont="1" applyFill="1" applyBorder="1" applyAlignment="1">
      <alignment horizontal="center" vertical="center"/>
    </xf>
    <xf numFmtId="49" fontId="28" fillId="4" borderId="21" xfId="5" applyNumberFormat="1" applyFont="1" applyFill="1" applyBorder="1" applyAlignment="1">
      <alignment horizontal="center" vertical="center"/>
    </xf>
    <xf numFmtId="49" fontId="26" fillId="4" borderId="22" xfId="5" applyNumberFormat="1" applyFont="1" applyFill="1" applyBorder="1" applyAlignment="1">
      <alignment horizontal="center" vertical="center"/>
    </xf>
    <xf numFmtId="49" fontId="26" fillId="4" borderId="23" xfId="5" applyNumberFormat="1" applyFont="1" applyFill="1" applyBorder="1" applyAlignment="1">
      <alignment horizontal="center" vertical="center"/>
    </xf>
    <xf numFmtId="49" fontId="26" fillId="4" borderId="24" xfId="5" applyNumberFormat="1" applyFont="1" applyFill="1" applyBorder="1" applyAlignment="1">
      <alignment horizontal="center" vertical="center"/>
    </xf>
    <xf numFmtId="49" fontId="10" fillId="4" borderId="25" xfId="4" applyNumberFormat="1" applyFont="1" applyFill="1" applyBorder="1" applyAlignment="1">
      <alignment horizontal="center"/>
    </xf>
    <xf numFmtId="49" fontId="26" fillId="4" borderId="25" xfId="5" applyNumberFormat="1" applyFont="1" applyFill="1" applyBorder="1" applyAlignment="1">
      <alignment horizontal="center" vertical="center"/>
    </xf>
    <xf numFmtId="49" fontId="26" fillId="4" borderId="26" xfId="5" applyNumberFormat="1" applyFont="1" applyFill="1" applyBorder="1" applyAlignment="1">
      <alignment horizontal="center" vertical="center"/>
    </xf>
    <xf numFmtId="0" fontId="17" fillId="0" borderId="0" xfId="4" applyFont="1" applyFill="1" applyAlignment="1"/>
    <xf numFmtId="14" fontId="17" fillId="0" borderId="0" xfId="4" applyNumberFormat="1" applyFont="1" applyFill="1" applyAlignment="1"/>
    <xf numFmtId="0" fontId="11" fillId="0" borderId="0" xfId="3" applyFill="1" applyBorder="1" applyAlignment="1">
      <alignment horizontal="left" vertical="center"/>
    </xf>
    <xf numFmtId="0" fontId="11" fillId="0" borderId="0" xfId="3" applyFont="1" applyFill="1" applyAlignment="1">
      <alignment horizontal="left" vertical="center"/>
    </xf>
    <xf numFmtId="0" fontId="11" fillId="0" borderId="0" xfId="3" applyFill="1" applyAlignment="1">
      <alignment horizontal="left" vertical="center"/>
    </xf>
    <xf numFmtId="0" fontId="30" fillId="0" borderId="28" xfId="3" applyFont="1" applyFill="1" applyBorder="1" applyAlignment="1">
      <alignment horizontal="left" vertical="center"/>
    </xf>
    <xf numFmtId="0" fontId="30" fillId="0" borderId="29" xfId="3" applyFont="1" applyFill="1" applyBorder="1" applyAlignment="1">
      <alignment horizontal="center" vertical="center"/>
    </xf>
    <xf numFmtId="0" fontId="18" fillId="0" borderId="29" xfId="3" applyFont="1" applyFill="1" applyBorder="1" applyAlignment="1">
      <alignment vertical="center"/>
    </xf>
    <xf numFmtId="0" fontId="30" fillId="0" borderId="29" xfId="3" applyFont="1" applyFill="1" applyBorder="1" applyAlignment="1">
      <alignment vertical="center"/>
    </xf>
    <xf numFmtId="0" fontId="30" fillId="0" borderId="30" xfId="3" applyFont="1" applyFill="1" applyBorder="1" applyAlignment="1">
      <alignment vertical="center"/>
    </xf>
    <xf numFmtId="0" fontId="30" fillId="0" borderId="23" xfId="3" applyFont="1" applyFill="1" applyBorder="1" applyAlignment="1">
      <alignment vertical="center"/>
    </xf>
    <xf numFmtId="0" fontId="18" fillId="0" borderId="23" xfId="3" applyFont="1" applyFill="1" applyBorder="1" applyAlignment="1">
      <alignment horizontal="left" vertical="center"/>
    </xf>
    <xf numFmtId="0" fontId="30" fillId="0" borderId="30" xfId="3" applyFont="1" applyFill="1" applyBorder="1" applyAlignment="1">
      <alignment horizontal="left" vertical="center"/>
    </xf>
    <xf numFmtId="0" fontId="24" fillId="0" borderId="23" xfId="3" applyFont="1" applyFill="1" applyBorder="1" applyAlignment="1">
      <alignment horizontal="left" vertical="center"/>
    </xf>
    <xf numFmtId="0" fontId="30" fillId="0" borderId="23" xfId="3" applyFont="1" applyFill="1" applyBorder="1" applyAlignment="1">
      <alignment horizontal="left" vertical="center"/>
    </xf>
    <xf numFmtId="0" fontId="30" fillId="0" borderId="31" xfId="3" applyFont="1" applyFill="1" applyBorder="1" applyAlignment="1">
      <alignment vertical="center"/>
    </xf>
    <xf numFmtId="0" fontId="30" fillId="0" borderId="32" xfId="3" applyFont="1" applyFill="1" applyBorder="1" applyAlignment="1">
      <alignment vertical="center"/>
    </xf>
    <xf numFmtId="0" fontId="18" fillId="0" borderId="32" xfId="3" applyFont="1" applyFill="1" applyBorder="1" applyAlignment="1">
      <alignment horizontal="left" vertical="center"/>
    </xf>
    <xf numFmtId="0" fontId="30" fillId="0" borderId="0" xfId="3" applyFont="1" applyFill="1" applyBorder="1" applyAlignment="1">
      <alignment vertical="center"/>
    </xf>
    <xf numFmtId="0" fontId="18" fillId="0" borderId="0" xfId="3" applyFont="1" applyFill="1" applyBorder="1" applyAlignment="1">
      <alignment vertical="center"/>
    </xf>
    <xf numFmtId="0" fontId="18" fillId="0" borderId="0" xfId="3" applyFont="1" applyFill="1" applyAlignment="1">
      <alignment horizontal="left" vertical="center"/>
    </xf>
    <xf numFmtId="0" fontId="30" fillId="0" borderId="28" xfId="3" applyFont="1" applyFill="1" applyBorder="1" applyAlignment="1">
      <alignment vertical="center"/>
    </xf>
    <xf numFmtId="0" fontId="18" fillId="0" borderId="23" xfId="3" applyFont="1" applyFill="1" applyBorder="1" applyAlignment="1">
      <alignment vertical="center"/>
    </xf>
    <xf numFmtId="0" fontId="18" fillId="0" borderId="32" xfId="3" applyFont="1" applyFill="1" applyBorder="1" applyAlignment="1">
      <alignment vertical="center"/>
    </xf>
    <xf numFmtId="0" fontId="18" fillId="0" borderId="0" xfId="3" applyFont="1" applyFill="1" applyBorder="1" applyAlignment="1">
      <alignment horizontal="left" vertical="center"/>
    </xf>
    <xf numFmtId="0" fontId="30" fillId="0" borderId="29" xfId="3" applyFont="1" applyFill="1" applyBorder="1" applyAlignment="1">
      <alignment horizontal="left" vertical="center"/>
    </xf>
    <xf numFmtId="0" fontId="30" fillId="0" borderId="31" xfId="3" applyFont="1" applyFill="1" applyBorder="1" applyAlignment="1">
      <alignment horizontal="left" vertical="center"/>
    </xf>
    <xf numFmtId="58" fontId="18" fillId="0" borderId="32" xfId="3" applyNumberFormat="1" applyFont="1" applyFill="1" applyBorder="1" applyAlignment="1">
      <alignment vertical="center"/>
    </xf>
    <xf numFmtId="0" fontId="18" fillId="0" borderId="44" xfId="3" applyFont="1" applyFill="1" applyBorder="1" applyAlignment="1">
      <alignment horizontal="left" vertical="center"/>
    </xf>
    <xf numFmtId="0" fontId="18" fillId="0" borderId="45" xfId="3" applyFont="1" applyFill="1" applyBorder="1" applyAlignment="1">
      <alignment horizontal="left" vertical="center"/>
    </xf>
    <xf numFmtId="0" fontId="22" fillId="0" borderId="49" xfId="0" applyFont="1" applyFill="1" applyBorder="1" applyAlignment="1">
      <alignment vertical="center"/>
    </xf>
    <xf numFmtId="177" fontId="23" fillId="0" borderId="4" xfId="0" applyNumberFormat="1" applyFont="1" applyFill="1" applyBorder="1" applyAlignment="1">
      <alignment horizontal="center" vertical="center"/>
    </xf>
    <xf numFmtId="0" fontId="23" fillId="0" borderId="4" xfId="0" applyNumberFormat="1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19" fillId="0" borderId="50" xfId="0" applyNumberFormat="1" applyFont="1" applyFill="1" applyBorder="1" applyAlignment="1">
      <alignment horizontal="center" vertical="center"/>
    </xf>
    <xf numFmtId="0" fontId="19" fillId="0" borderId="51" xfId="0" applyNumberFormat="1" applyFont="1" applyFill="1" applyBorder="1" applyAlignment="1">
      <alignment horizontal="center" vertical="center"/>
    </xf>
    <xf numFmtId="0" fontId="19" fillId="0" borderId="52" xfId="0" applyNumberFormat="1" applyFont="1" applyFill="1" applyBorder="1" applyAlignment="1">
      <alignment horizontal="center" vertical="center"/>
    </xf>
    <xf numFmtId="0" fontId="11" fillId="0" borderId="0" xfId="3" applyFont="1" applyAlignment="1">
      <alignment horizontal="left" vertical="center"/>
    </xf>
    <xf numFmtId="0" fontId="32" fillId="0" borderId="53" xfId="3" applyFont="1" applyBorder="1" applyAlignment="1">
      <alignment horizontal="left" vertical="center"/>
    </xf>
    <xf numFmtId="0" fontId="31" fillId="0" borderId="54" xfId="3" applyFont="1" applyBorder="1" applyAlignment="1">
      <alignment horizontal="left" vertical="center"/>
    </xf>
    <xf numFmtId="0" fontId="31" fillId="0" borderId="28" xfId="3" applyFont="1" applyBorder="1" applyAlignment="1">
      <alignment horizontal="center" vertical="center"/>
    </xf>
    <xf numFmtId="0" fontId="31" fillId="0" borderId="29" xfId="3" applyFont="1" applyBorder="1" applyAlignment="1">
      <alignment horizontal="center" vertical="center"/>
    </xf>
    <xf numFmtId="0" fontId="31" fillId="0" borderId="30" xfId="3" applyFont="1" applyBorder="1" applyAlignment="1">
      <alignment horizontal="left" vertical="center"/>
    </xf>
    <xf numFmtId="0" fontId="24" fillId="0" borderId="23" xfId="3" applyFont="1" applyBorder="1" applyAlignment="1">
      <alignment horizontal="center" vertical="center"/>
    </xf>
    <xf numFmtId="0" fontId="31" fillId="0" borderId="23" xfId="3" applyFont="1" applyBorder="1" applyAlignment="1">
      <alignment horizontal="left" vertical="center"/>
    </xf>
    <xf numFmtId="0" fontId="31" fillId="0" borderId="30" xfId="3" applyFont="1" applyBorder="1" applyAlignment="1">
      <alignment vertical="center"/>
    </xf>
    <xf numFmtId="0" fontId="24" fillId="0" borderId="30" xfId="3" applyFont="1" applyBorder="1" applyAlignment="1">
      <alignment horizontal="left" vertical="center"/>
    </xf>
    <xf numFmtId="0" fontId="33" fillId="0" borderId="31" xfId="3" applyFont="1" applyBorder="1" applyAlignment="1">
      <alignment vertical="center"/>
    </xf>
    <xf numFmtId="0" fontId="31" fillId="0" borderId="28" xfId="3" applyFont="1" applyBorder="1" applyAlignment="1">
      <alignment vertical="center"/>
    </xf>
    <xf numFmtId="0" fontId="11" fillId="0" borderId="29" xfId="3" applyFont="1" applyBorder="1" applyAlignment="1">
      <alignment horizontal="left" vertical="center"/>
    </xf>
    <xf numFmtId="0" fontId="24" fillId="0" borderId="29" xfId="3" applyFont="1" applyBorder="1" applyAlignment="1">
      <alignment horizontal="left" vertical="center"/>
    </xf>
    <xf numFmtId="0" fontId="11" fillId="0" borderId="29" xfId="3" applyFont="1" applyBorder="1" applyAlignment="1">
      <alignment vertical="center"/>
    </xf>
    <xf numFmtId="0" fontId="31" fillId="0" borderId="29" xfId="3" applyFont="1" applyBorder="1" applyAlignment="1">
      <alignment vertical="center"/>
    </xf>
    <xf numFmtId="0" fontId="11" fillId="0" borderId="23" xfId="3" applyFont="1" applyBorder="1" applyAlignment="1">
      <alignment horizontal="left" vertical="center"/>
    </xf>
    <xf numFmtId="0" fontId="24" fillId="0" borderId="23" xfId="3" applyFont="1" applyBorder="1" applyAlignment="1">
      <alignment horizontal="left" vertical="center"/>
    </xf>
    <xf numFmtId="0" fontId="11" fillId="0" borderId="23" xfId="3" applyFont="1" applyBorder="1" applyAlignment="1">
      <alignment vertical="center"/>
    </xf>
    <xf numFmtId="0" fontId="31" fillId="0" borderId="23" xfId="3" applyFont="1" applyBorder="1" applyAlignment="1">
      <alignment vertical="center"/>
    </xf>
    <xf numFmtId="0" fontId="24" fillId="0" borderId="32" xfId="3" applyFont="1" applyBorder="1" applyAlignment="1">
      <alignment horizontal="left" vertical="center"/>
    </xf>
    <xf numFmtId="0" fontId="31" fillId="0" borderId="30" xfId="3" applyFont="1" applyBorder="1" applyAlignment="1">
      <alignment horizontal="center" vertical="center"/>
    </xf>
    <xf numFmtId="0" fontId="31" fillId="0" borderId="23" xfId="3" applyFont="1" applyBorder="1" applyAlignment="1">
      <alignment horizontal="center" vertical="center"/>
    </xf>
    <xf numFmtId="0" fontId="32" fillId="0" borderId="55" xfId="3" applyFont="1" applyBorder="1" applyAlignment="1">
      <alignment vertical="center"/>
    </xf>
    <xf numFmtId="0" fontId="32" fillId="0" borderId="56" xfId="3" applyFont="1" applyBorder="1" applyAlignment="1">
      <alignment vertical="center"/>
    </xf>
    <xf numFmtId="0" fontId="24" fillId="0" borderId="56" xfId="3" applyFont="1" applyBorder="1" applyAlignment="1">
      <alignment vertical="center"/>
    </xf>
    <xf numFmtId="58" fontId="11" fillId="0" borderId="56" xfId="3" applyNumberFormat="1" applyFont="1" applyBorder="1" applyAlignment="1">
      <alignment vertical="center"/>
    </xf>
    <xf numFmtId="0" fontId="24" fillId="0" borderId="44" xfId="3" applyFont="1" applyBorder="1" applyAlignment="1">
      <alignment horizontal="left" vertical="center"/>
    </xf>
    <xf numFmtId="0" fontId="24" fillId="0" borderId="43" xfId="3" applyFont="1" applyBorder="1" applyAlignment="1">
      <alignment horizontal="left" vertical="center"/>
    </xf>
    <xf numFmtId="0" fontId="24" fillId="0" borderId="45" xfId="3" applyFont="1" applyBorder="1" applyAlignment="1">
      <alignment horizontal="left" vertical="center"/>
    </xf>
    <xf numFmtId="0" fontId="30" fillId="0" borderId="44" xfId="3" applyFont="1" applyBorder="1" applyAlignment="1">
      <alignment horizontal="left" vertical="center"/>
    </xf>
    <xf numFmtId="0" fontId="34" fillId="0" borderId="2" xfId="6" applyFont="1" applyFill="1" applyBorder="1" applyAlignment="1"/>
    <xf numFmtId="0" fontId="34" fillId="0" borderId="0" xfId="6" applyFont="1" applyFill="1" applyBorder="1" applyAlignment="1">
      <alignment horizontal="center"/>
    </xf>
    <xf numFmtId="0" fontId="13" fillId="0" borderId="2" xfId="3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19" fillId="0" borderId="0" xfId="0" applyNumberFormat="1" applyFont="1" applyFill="1" applyBorder="1" applyAlignment="1">
      <alignment horizontal="center"/>
    </xf>
    <xf numFmtId="0" fontId="27" fillId="3" borderId="2" xfId="0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>
      <alignment horizontal="center"/>
    </xf>
    <xf numFmtId="0" fontId="19" fillId="0" borderId="2" xfId="0" applyNumberFormat="1" applyFont="1" applyFill="1" applyBorder="1" applyAlignment="1">
      <alignment horizontal="center" vertical="center"/>
    </xf>
    <xf numFmtId="49" fontId="26" fillId="4" borderId="2" xfId="5" applyNumberFormat="1" applyFont="1" applyFill="1" applyBorder="1" applyAlignment="1">
      <alignment horizontal="center" vertical="center"/>
    </xf>
    <xf numFmtId="49" fontId="28" fillId="4" borderId="2" xfId="5" applyNumberFormat="1" applyFont="1" applyFill="1" applyBorder="1" applyAlignment="1">
      <alignment horizontal="center" vertical="center"/>
    </xf>
    <xf numFmtId="49" fontId="26" fillId="0" borderId="2" xfId="5" applyNumberFormat="1" applyFont="1" applyFill="1" applyBorder="1" applyAlignment="1">
      <alignment horizontal="center" vertical="center"/>
    </xf>
    <xf numFmtId="49" fontId="28" fillId="0" borderId="2" xfId="5" applyNumberFormat="1" applyFont="1" applyFill="1" applyBorder="1" applyAlignment="1">
      <alignment horizontal="center" vertical="center"/>
    </xf>
    <xf numFmtId="49" fontId="10" fillId="4" borderId="2" xfId="4" applyNumberFormat="1" applyFont="1" applyFill="1" applyBorder="1" applyAlignment="1">
      <alignment horizontal="center"/>
    </xf>
    <xf numFmtId="0" fontId="17" fillId="0" borderId="0" xfId="4" applyFont="1" applyFill="1" applyAlignment="1">
      <alignment horizontal="center"/>
    </xf>
    <xf numFmtId="0" fontId="11" fillId="0" borderId="0" xfId="3" applyFont="1" applyBorder="1" applyAlignment="1">
      <alignment horizontal="left" vertical="center"/>
    </xf>
    <xf numFmtId="49" fontId="24" fillId="0" borderId="23" xfId="3" applyNumberFormat="1" applyFont="1" applyBorder="1" applyAlignment="1">
      <alignment vertical="center"/>
    </xf>
    <xf numFmtId="0" fontId="24" fillId="0" borderId="44" xfId="3" applyFont="1" applyBorder="1" applyAlignment="1">
      <alignment vertical="center"/>
    </xf>
    <xf numFmtId="0" fontId="31" fillId="0" borderId="58" xfId="3" applyFont="1" applyBorder="1" applyAlignment="1">
      <alignment vertical="center"/>
    </xf>
    <xf numFmtId="0" fontId="11" fillId="0" borderId="21" xfId="3" applyFont="1" applyBorder="1" applyAlignment="1">
      <alignment horizontal="left" vertical="center"/>
    </xf>
    <xf numFmtId="0" fontId="24" fillId="0" borderId="21" xfId="3" applyFont="1" applyBorder="1" applyAlignment="1">
      <alignment horizontal="left" vertical="center"/>
    </xf>
    <xf numFmtId="0" fontId="11" fillId="0" borderId="21" xfId="3" applyFont="1" applyBorder="1" applyAlignment="1">
      <alignment vertical="center"/>
    </xf>
    <xf numFmtId="0" fontId="31" fillId="0" borderId="21" xfId="3" applyFont="1" applyBorder="1" applyAlignment="1">
      <alignment vertical="center"/>
    </xf>
    <xf numFmtId="0" fontId="31" fillId="0" borderId="58" xfId="3" applyFont="1" applyBorder="1" applyAlignment="1">
      <alignment horizontal="center" vertical="center"/>
    </xf>
    <xf numFmtId="0" fontId="24" fillId="0" borderId="21" xfId="3" applyFont="1" applyBorder="1" applyAlignment="1">
      <alignment horizontal="center" vertical="center"/>
    </xf>
    <xf numFmtId="0" fontId="31" fillId="0" borderId="21" xfId="3" applyFont="1" applyBorder="1" applyAlignment="1">
      <alignment horizontal="center" vertical="center"/>
    </xf>
    <xf numFmtId="0" fontId="11" fillId="0" borderId="21" xfId="3" applyFont="1" applyBorder="1" applyAlignment="1">
      <alignment horizontal="center" vertical="center"/>
    </xf>
    <xf numFmtId="0" fontId="11" fillId="0" borderId="23" xfId="3" applyFont="1" applyBorder="1" applyAlignment="1">
      <alignment horizontal="center" vertical="center"/>
    </xf>
    <xf numFmtId="0" fontId="36" fillId="0" borderId="64" xfId="3" applyFont="1" applyBorder="1" applyAlignment="1">
      <alignment horizontal="left" vertical="center" wrapText="1"/>
    </xf>
    <xf numFmtId="9" fontId="24" fillId="0" borderId="23" xfId="3" applyNumberFormat="1" applyFont="1" applyBorder="1" applyAlignment="1">
      <alignment horizontal="center" vertical="center"/>
    </xf>
    <xf numFmtId="0" fontId="32" fillId="0" borderId="53" xfId="3" applyFont="1" applyBorder="1" applyAlignment="1">
      <alignment vertical="center"/>
    </xf>
    <xf numFmtId="0" fontId="32" fillId="0" borderId="54" xfId="3" applyFont="1" applyBorder="1" applyAlignment="1">
      <alignment vertical="center"/>
    </xf>
    <xf numFmtId="0" fontId="24" fillId="0" borderId="68" xfId="3" applyFont="1" applyBorder="1" applyAlignment="1">
      <alignment vertical="center"/>
    </xf>
    <xf numFmtId="0" fontId="32" fillId="0" borderId="68" xfId="3" applyFont="1" applyBorder="1" applyAlignment="1">
      <alignment vertical="center"/>
    </xf>
    <xf numFmtId="58" fontId="11" fillId="0" borderId="54" xfId="3" applyNumberFormat="1" applyFont="1" applyBorder="1" applyAlignment="1">
      <alignment vertical="center"/>
    </xf>
    <xf numFmtId="0" fontId="11" fillId="0" borderId="68" xfId="3" applyFont="1" applyBorder="1" applyAlignment="1">
      <alignment vertical="center"/>
    </xf>
    <xf numFmtId="0" fontId="24" fillId="0" borderId="62" xfId="3" applyFont="1" applyBorder="1" applyAlignment="1">
      <alignment horizontal="left" vertical="center"/>
    </xf>
    <xf numFmtId="0" fontId="31" fillId="0" borderId="0" xfId="3" applyFont="1" applyBorder="1" applyAlignment="1">
      <alignment vertical="center"/>
    </xf>
    <xf numFmtId="0" fontId="38" fillId="0" borderId="44" xfId="3" applyFont="1" applyBorder="1" applyAlignment="1">
      <alignment horizontal="left" vertical="center" wrapText="1"/>
    </xf>
    <xf numFmtId="0" fontId="38" fillId="0" borderId="44" xfId="3" applyFont="1" applyBorder="1" applyAlignment="1">
      <alignment horizontal="left" vertical="center"/>
    </xf>
    <xf numFmtId="0" fontId="18" fillId="0" borderId="44" xfId="3" applyFont="1" applyBorder="1" applyAlignment="1">
      <alignment horizontal="left" vertical="center"/>
    </xf>
    <xf numFmtId="0" fontId="40" fillId="0" borderId="73" xfId="0" applyFont="1" applyBorder="1"/>
    <xf numFmtId="0" fontId="40" fillId="0" borderId="2" xfId="0" applyFont="1" applyBorder="1"/>
    <xf numFmtId="0" fontId="40" fillId="5" borderId="2" xfId="0" applyFont="1" applyFill="1" applyBorder="1"/>
    <xf numFmtId="0" fontId="0" fillId="0" borderId="73" xfId="0" applyBorder="1"/>
    <xf numFmtId="0" fontId="0" fillId="5" borderId="2" xfId="0" applyFill="1" applyBorder="1"/>
    <xf numFmtId="0" fontId="0" fillId="0" borderId="74" xfId="0" applyBorder="1"/>
    <xf numFmtId="0" fontId="0" fillId="0" borderId="51" xfId="0" applyBorder="1"/>
    <xf numFmtId="0" fontId="0" fillId="5" borderId="51" xfId="0" applyFill="1" applyBorder="1"/>
    <xf numFmtId="0" fontId="0" fillId="6" borderId="0" xfId="0" applyFill="1"/>
    <xf numFmtId="0" fontId="40" fillId="0" borderId="77" xfId="0" applyFont="1" applyBorder="1"/>
    <xf numFmtId="0" fontId="0" fillId="0" borderId="77" xfId="0" applyBorder="1"/>
    <xf numFmtId="0" fontId="0" fillId="0" borderId="7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1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40" fillId="7" borderId="2" xfId="0" applyFont="1" applyFill="1" applyBorder="1" applyAlignment="1">
      <alignment vertical="top" wrapText="1"/>
    </xf>
    <xf numFmtId="0" fontId="4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3" fillId="0" borderId="0" xfId="0" applyFont="1"/>
    <xf numFmtId="0" fontId="43" fillId="0" borderId="0" xfId="0" applyFont="1" applyAlignment="1">
      <alignment vertical="top" wrapText="1"/>
    </xf>
    <xf numFmtId="0" fontId="39" fillId="0" borderId="72" xfId="0" applyFont="1" applyBorder="1" applyAlignment="1">
      <alignment horizontal="center" vertical="center" wrapText="1"/>
    </xf>
    <xf numFmtId="0" fontId="39" fillId="0" borderId="19" xfId="0" applyFont="1" applyBorder="1" applyAlignment="1">
      <alignment horizontal="center" vertical="center" wrapText="1"/>
    </xf>
    <xf numFmtId="0" fontId="39" fillId="0" borderId="75" xfId="0" applyFont="1" applyBorder="1" applyAlignment="1">
      <alignment horizontal="center" vertical="center" wrapText="1"/>
    </xf>
    <xf numFmtId="0" fontId="40" fillId="0" borderId="5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5" borderId="5" xfId="0" applyFont="1" applyFill="1" applyBorder="1" applyAlignment="1">
      <alignment horizontal="center" vertical="center"/>
    </xf>
    <xf numFmtId="0" fontId="40" fillId="5" borderId="7" xfId="0" applyFont="1" applyFill="1" applyBorder="1" applyAlignment="1">
      <alignment horizontal="center" vertical="center"/>
    </xf>
    <xf numFmtId="0" fontId="40" fillId="0" borderId="76" xfId="0" applyFont="1" applyBorder="1" applyAlignment="1">
      <alignment horizontal="center" vertical="center"/>
    </xf>
    <xf numFmtId="0" fontId="35" fillId="0" borderId="27" xfId="3" applyFont="1" applyBorder="1" applyAlignment="1">
      <alignment horizontal="center" vertical="top"/>
    </xf>
    <xf numFmtId="0" fontId="24" fillId="0" borderId="54" xfId="3" applyFont="1" applyBorder="1" applyAlignment="1">
      <alignment horizontal="center" vertical="center"/>
    </xf>
    <xf numFmtId="0" fontId="32" fillId="0" borderId="54" xfId="3" applyFont="1" applyBorder="1" applyAlignment="1">
      <alignment horizontal="center" vertical="center"/>
    </xf>
    <xf numFmtId="0" fontId="11" fillId="0" borderId="54" xfId="3" applyFont="1" applyBorder="1" applyAlignment="1">
      <alignment horizontal="center" vertical="center"/>
    </xf>
    <xf numFmtId="0" fontId="11" fillId="0" borderId="59" xfId="3" applyFont="1" applyBorder="1" applyAlignment="1">
      <alignment horizontal="center" vertical="center"/>
    </xf>
    <xf numFmtId="0" fontId="31" fillId="0" borderId="28" xfId="3" applyFont="1" applyBorder="1" applyAlignment="1">
      <alignment horizontal="center" vertical="center"/>
    </xf>
    <xf numFmtId="0" fontId="31" fillId="0" borderId="29" xfId="3" applyFont="1" applyBorder="1" applyAlignment="1">
      <alignment horizontal="center" vertical="center"/>
    </xf>
    <xf numFmtId="0" fontId="31" fillId="0" borderId="43" xfId="3" applyFont="1" applyBorder="1" applyAlignment="1">
      <alignment horizontal="center" vertical="center"/>
    </xf>
    <xf numFmtId="0" fontId="32" fillId="0" borderId="28" xfId="3" applyFont="1" applyBorder="1" applyAlignment="1">
      <alignment horizontal="center" vertical="center"/>
    </xf>
    <xf numFmtId="0" fontId="32" fillId="0" borderId="29" xfId="3" applyFont="1" applyBorder="1" applyAlignment="1">
      <alignment horizontal="center" vertical="center"/>
    </xf>
    <xf numFmtId="0" fontId="32" fillId="0" borderId="43" xfId="3" applyFont="1" applyBorder="1" applyAlignment="1">
      <alignment horizontal="center" vertical="center"/>
    </xf>
    <xf numFmtId="0" fontId="24" fillId="0" borderId="23" xfId="3" applyFont="1" applyBorder="1" applyAlignment="1">
      <alignment horizontal="left" vertical="center"/>
    </xf>
    <xf numFmtId="0" fontId="24" fillId="0" borderId="44" xfId="3" applyFont="1" applyBorder="1" applyAlignment="1">
      <alignment horizontal="left" vertical="center"/>
    </xf>
    <xf numFmtId="0" fontId="31" fillId="0" borderId="30" xfId="3" applyFont="1" applyBorder="1" applyAlignment="1">
      <alignment horizontal="left" vertical="center"/>
    </xf>
    <xf numFmtId="0" fontId="31" fillId="0" borderId="23" xfId="3" applyFont="1" applyBorder="1" applyAlignment="1">
      <alignment horizontal="left" vertical="center"/>
    </xf>
    <xf numFmtId="14" fontId="24" fillId="0" borderId="23" xfId="3" applyNumberFormat="1" applyFont="1" applyBorder="1" applyAlignment="1">
      <alignment horizontal="center" vertical="center"/>
    </xf>
    <xf numFmtId="14" fontId="24" fillId="0" borderId="44" xfId="3" applyNumberFormat="1" applyFont="1" applyBorder="1" applyAlignment="1">
      <alignment horizontal="center" vertical="center"/>
    </xf>
    <xf numFmtId="0" fontId="24" fillId="0" borderId="35" xfId="3" applyFont="1" applyBorder="1" applyAlignment="1">
      <alignment horizontal="left" vertical="center"/>
    </xf>
    <xf numFmtId="0" fontId="24" fillId="0" borderId="47" xfId="3" applyFont="1" applyBorder="1" applyAlignment="1">
      <alignment horizontal="left" vertical="center"/>
    </xf>
    <xf numFmtId="0" fontId="24" fillId="0" borderId="32" xfId="3" applyFont="1" applyBorder="1" applyAlignment="1">
      <alignment horizontal="center" vertical="center"/>
    </xf>
    <xf numFmtId="0" fontId="24" fillId="0" borderId="45" xfId="3" applyFont="1" applyBorder="1" applyAlignment="1">
      <alignment horizontal="center" vertical="center"/>
    </xf>
    <xf numFmtId="0" fontId="31" fillId="0" borderId="31" xfId="3" applyFont="1" applyBorder="1" applyAlignment="1">
      <alignment horizontal="left" vertical="center"/>
    </xf>
    <xf numFmtId="0" fontId="31" fillId="0" borderId="32" xfId="3" applyFont="1" applyBorder="1" applyAlignment="1">
      <alignment horizontal="left" vertical="center"/>
    </xf>
    <xf numFmtId="14" fontId="24" fillId="0" borderId="32" xfId="3" applyNumberFormat="1" applyFont="1" applyBorder="1" applyAlignment="1">
      <alignment horizontal="center" vertical="center"/>
    </xf>
    <xf numFmtId="14" fontId="24" fillId="0" borderId="45" xfId="3" applyNumberFormat="1" applyFont="1" applyBorder="1" applyAlignment="1">
      <alignment horizontal="center" vertical="center"/>
    </xf>
    <xf numFmtId="0" fontId="31" fillId="0" borderId="63" xfId="3" applyFont="1" applyBorder="1" applyAlignment="1">
      <alignment horizontal="left" vertical="center"/>
    </xf>
    <xf numFmtId="0" fontId="31" fillId="0" borderId="38" xfId="3" applyFont="1" applyBorder="1" applyAlignment="1">
      <alignment horizontal="left" vertical="center"/>
    </xf>
    <xf numFmtId="0" fontId="31" fillId="0" borderId="69" xfId="3" applyFont="1" applyBorder="1" applyAlignment="1">
      <alignment horizontal="left" vertical="center"/>
    </xf>
    <xf numFmtId="0" fontId="32" fillId="0" borderId="57" xfId="3" applyFont="1" applyBorder="1" applyAlignment="1">
      <alignment horizontal="left" vertical="center"/>
    </xf>
    <xf numFmtId="0" fontId="32" fillId="0" borderId="56" xfId="3" applyFont="1" applyBorder="1" applyAlignment="1">
      <alignment horizontal="left" vertical="center"/>
    </xf>
    <xf numFmtId="0" fontId="32" fillId="0" borderId="61" xfId="3" applyFont="1" applyBorder="1" applyAlignment="1">
      <alignment horizontal="left" vertical="center"/>
    </xf>
    <xf numFmtId="0" fontId="31" fillId="0" borderId="45" xfId="3" applyFont="1" applyBorder="1" applyAlignment="1">
      <alignment horizontal="left" vertical="center"/>
    </xf>
    <xf numFmtId="0" fontId="31" fillId="0" borderId="40" xfId="3" applyFont="1" applyBorder="1" applyAlignment="1">
      <alignment horizontal="left" vertical="center" wrapText="1"/>
    </xf>
    <xf numFmtId="0" fontId="31" fillId="0" borderId="41" xfId="3" applyFont="1" applyBorder="1" applyAlignment="1">
      <alignment horizontal="left" vertical="center" wrapText="1"/>
    </xf>
    <xf numFmtId="0" fontId="31" fillId="0" borderId="48" xfId="3" applyFont="1" applyBorder="1" applyAlignment="1">
      <alignment horizontal="left" vertical="center" wrapText="1"/>
    </xf>
    <xf numFmtId="0" fontId="31" fillId="0" borderId="58" xfId="3" applyFont="1" applyBorder="1" applyAlignment="1">
      <alignment horizontal="left" vertical="center"/>
    </xf>
    <xf numFmtId="0" fontId="31" fillId="0" borderId="21" xfId="3" applyFont="1" applyBorder="1" applyAlignment="1">
      <alignment horizontal="left" vertical="center"/>
    </xf>
    <xf numFmtId="0" fontId="31" fillId="0" borderId="62" xfId="3" applyFont="1" applyBorder="1" applyAlignment="1">
      <alignment horizontal="left" vertical="center"/>
    </xf>
    <xf numFmtId="0" fontId="32" fillId="0" borderId="57" xfId="0" applyFont="1" applyBorder="1" applyAlignment="1">
      <alignment horizontal="left" vertical="center"/>
    </xf>
    <xf numFmtId="0" fontId="32" fillId="0" borderId="56" xfId="0" applyFont="1" applyBorder="1" applyAlignment="1">
      <alignment horizontal="left" vertical="center"/>
    </xf>
    <xf numFmtId="0" fontId="32" fillId="0" borderId="61" xfId="0" applyFont="1" applyBorder="1" applyAlignment="1">
      <alignment horizontal="left" vertical="center"/>
    </xf>
    <xf numFmtId="9" fontId="24" fillId="0" borderId="39" xfId="3" applyNumberFormat="1" applyFont="1" applyBorder="1" applyAlignment="1">
      <alignment horizontal="left" vertical="center"/>
    </xf>
    <xf numFmtId="9" fontId="24" fillId="0" borderId="34" xfId="3" applyNumberFormat="1" applyFont="1" applyBorder="1" applyAlignment="1">
      <alignment horizontal="left" vertical="center"/>
    </xf>
    <xf numFmtId="9" fontId="24" fillId="0" borderId="46" xfId="3" applyNumberFormat="1" applyFont="1" applyBorder="1" applyAlignment="1">
      <alignment horizontal="left" vertical="center"/>
    </xf>
    <xf numFmtId="9" fontId="24" fillId="0" borderId="40" xfId="3" applyNumberFormat="1" applyFont="1" applyBorder="1" applyAlignment="1">
      <alignment horizontal="left" vertical="center"/>
    </xf>
    <xf numFmtId="9" fontId="24" fillId="0" borderId="41" xfId="3" applyNumberFormat="1" applyFont="1" applyBorder="1" applyAlignment="1">
      <alignment horizontal="left" vertical="center"/>
    </xf>
    <xf numFmtId="9" fontId="24" fillId="0" borderId="48" xfId="3" applyNumberFormat="1" applyFont="1" applyBorder="1" applyAlignment="1">
      <alignment horizontal="left" vertical="center"/>
    </xf>
    <xf numFmtId="0" fontId="30" fillId="0" borderId="58" xfId="3" applyFont="1" applyFill="1" applyBorder="1" applyAlignment="1">
      <alignment horizontal="left" vertical="center"/>
    </xf>
    <xf numFmtId="0" fontId="30" fillId="0" borderId="21" xfId="3" applyFont="1" applyFill="1" applyBorder="1" applyAlignment="1">
      <alignment horizontal="left" vertical="center"/>
    </xf>
    <xf numFmtId="0" fontId="30" fillId="0" borderId="62" xfId="3" applyFont="1" applyFill="1" applyBorder="1" applyAlignment="1">
      <alignment horizontal="left" vertical="center"/>
    </xf>
    <xf numFmtId="0" fontId="30" fillId="0" borderId="30" xfId="3" applyFont="1" applyFill="1" applyBorder="1" applyAlignment="1">
      <alignment horizontal="left" vertical="center"/>
    </xf>
    <xf numFmtId="0" fontId="30" fillId="0" borderId="23" xfId="3" applyFont="1" applyFill="1" applyBorder="1" applyAlignment="1">
      <alignment horizontal="left" vertical="center"/>
    </xf>
    <xf numFmtId="0" fontId="30" fillId="0" borderId="65" xfId="3" applyFont="1" applyFill="1" applyBorder="1" applyAlignment="1">
      <alignment horizontal="left" vertical="center"/>
    </xf>
    <xf numFmtId="0" fontId="30" fillId="0" borderId="41" xfId="3" applyFont="1" applyFill="1" applyBorder="1" applyAlignment="1">
      <alignment horizontal="left" vertical="center"/>
    </xf>
    <xf numFmtId="0" fontId="30" fillId="0" borderId="48" xfId="3" applyFont="1" applyFill="1" applyBorder="1" applyAlignment="1">
      <alignment horizontal="left" vertical="center"/>
    </xf>
    <xf numFmtId="0" fontId="32" fillId="0" borderId="38" xfId="3" applyFont="1" applyFill="1" applyBorder="1" applyAlignment="1">
      <alignment horizontal="left" vertical="center"/>
    </xf>
    <xf numFmtId="0" fontId="24" fillId="0" borderId="66" xfId="3" applyFont="1" applyFill="1" applyBorder="1" applyAlignment="1">
      <alignment horizontal="left" vertical="center"/>
    </xf>
    <xf numFmtId="0" fontId="24" fillId="0" borderId="67" xfId="3" applyFont="1" applyFill="1" applyBorder="1" applyAlignment="1">
      <alignment horizontal="left" vertical="center"/>
    </xf>
    <xf numFmtId="0" fontId="24" fillId="0" borderId="70" xfId="3" applyFont="1" applyFill="1" applyBorder="1" applyAlignment="1">
      <alignment horizontal="left" vertical="center"/>
    </xf>
    <xf numFmtId="0" fontId="24" fillId="0" borderId="37" xfId="3" applyFont="1" applyFill="1" applyBorder="1" applyAlignment="1">
      <alignment horizontal="left" vertical="center"/>
    </xf>
    <xf numFmtId="0" fontId="24" fillId="0" borderId="36" xfId="3" applyFont="1" applyFill="1" applyBorder="1" applyAlignment="1">
      <alignment horizontal="left" vertical="center"/>
    </xf>
    <xf numFmtId="0" fontId="24" fillId="0" borderId="47" xfId="3" applyFont="1" applyFill="1" applyBorder="1" applyAlignment="1">
      <alignment horizontal="left" vertical="center"/>
    </xf>
    <xf numFmtId="0" fontId="31" fillId="0" borderId="40" xfId="3" applyFont="1" applyFill="1" applyBorder="1" applyAlignment="1">
      <alignment horizontal="left" vertical="center"/>
    </xf>
    <xf numFmtId="0" fontId="31" fillId="0" borderId="41" xfId="3" applyFont="1" applyFill="1" applyBorder="1" applyAlignment="1">
      <alignment horizontal="left" vertical="center"/>
    </xf>
    <xf numFmtId="0" fontId="31" fillId="0" borderId="48" xfId="3" applyFont="1" applyFill="1" applyBorder="1" applyAlignment="1">
      <alignment horizontal="left" vertical="center"/>
    </xf>
    <xf numFmtId="0" fontId="37" fillId="0" borderId="56" xfId="3" applyFont="1" applyBorder="1" applyAlignment="1">
      <alignment horizontal="center" vertical="center"/>
    </xf>
    <xf numFmtId="0" fontId="32" fillId="0" borderId="38" xfId="3" applyFont="1" applyBorder="1" applyAlignment="1">
      <alignment horizontal="center" vertical="center"/>
    </xf>
    <xf numFmtId="0" fontId="32" fillId="0" borderId="71" xfId="3" applyFont="1" applyBorder="1" applyAlignment="1">
      <alignment horizontal="center" vertical="center"/>
    </xf>
    <xf numFmtId="0" fontId="24" fillId="0" borderId="68" xfId="3" applyFont="1" applyBorder="1" applyAlignment="1">
      <alignment horizontal="center" vertical="center"/>
    </xf>
    <xf numFmtId="0" fontId="24" fillId="0" borderId="69" xfId="3" applyFont="1" applyBorder="1" applyAlignment="1">
      <alignment horizontal="center" vertical="center"/>
    </xf>
    <xf numFmtId="0" fontId="24" fillId="0" borderId="63" xfId="3" applyFont="1" applyFill="1" applyBorder="1" applyAlignment="1">
      <alignment horizontal="left" vertical="center"/>
    </xf>
    <xf numFmtId="0" fontId="24" fillId="0" borderId="38" xfId="3" applyFont="1" applyFill="1" applyBorder="1" applyAlignment="1">
      <alignment horizontal="left" vertical="center"/>
    </xf>
    <xf numFmtId="0" fontId="24" fillId="0" borderId="69" xfId="3" applyFont="1" applyFill="1" applyBorder="1" applyAlignment="1">
      <alignment horizontal="left"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0" fillId="0" borderId="10" xfId="3" applyFont="1" applyFill="1" applyBorder="1" applyAlignment="1">
      <alignment horizontal="center" vertical="center"/>
    </xf>
    <xf numFmtId="0" fontId="14" fillId="0" borderId="10" xfId="3" applyFont="1" applyFill="1" applyBorder="1" applyAlignment="1">
      <alignment horizontal="center" vertical="center"/>
    </xf>
    <xf numFmtId="0" fontId="15" fillId="0" borderId="10" xfId="3" applyFont="1" applyFill="1" applyBorder="1" applyAlignment="1">
      <alignment horizontal="center" vertical="center"/>
    </xf>
    <xf numFmtId="0" fontId="10" fillId="0" borderId="2" xfId="3" applyFont="1" applyFill="1" applyBorder="1" applyAlignment="1">
      <alignment horizontal="center" vertical="center"/>
    </xf>
    <xf numFmtId="0" fontId="17" fillId="0" borderId="2" xfId="4" applyFont="1" applyFill="1" applyBorder="1" applyAlignment="1">
      <alignment horizontal="center" vertical="center"/>
    </xf>
    <xf numFmtId="0" fontId="18" fillId="0" borderId="2" xfId="4" applyFont="1" applyFill="1" applyBorder="1" applyAlignment="1">
      <alignment horizontal="center" vertical="center"/>
    </xf>
    <xf numFmtId="0" fontId="17" fillId="0" borderId="2" xfId="4" applyFont="1" applyFill="1" applyBorder="1" applyAlignment="1" applyProtection="1">
      <alignment horizontal="center" vertical="center"/>
    </xf>
    <xf numFmtId="0" fontId="16" fillId="0" borderId="11" xfId="4" applyFont="1" applyFill="1" applyBorder="1" applyAlignment="1" applyProtection="1">
      <alignment horizontal="center" vertical="center"/>
    </xf>
    <xf numFmtId="0" fontId="29" fillId="0" borderId="27" xfId="3" applyFont="1" applyBorder="1" applyAlignment="1">
      <alignment horizontal="center" vertical="top"/>
    </xf>
    <xf numFmtId="0" fontId="24" fillId="0" borderId="23" xfId="3" applyFont="1" applyBorder="1" applyAlignment="1">
      <alignment horizontal="center" vertical="center"/>
    </xf>
    <xf numFmtId="0" fontId="24" fillId="0" borderId="44" xfId="3" applyFont="1" applyBorder="1" applyAlignment="1">
      <alignment horizontal="center" vertical="center"/>
    </xf>
    <xf numFmtId="0" fontId="18" fillId="0" borderId="23" xfId="3" applyFont="1" applyBorder="1" applyAlignment="1">
      <alignment horizontal="center" vertical="center"/>
    </xf>
    <xf numFmtId="0" fontId="18" fillId="0" borderId="44" xfId="3" applyFont="1" applyBorder="1" applyAlignment="1">
      <alignment horizontal="center" vertical="center"/>
    </xf>
    <xf numFmtId="0" fontId="31" fillId="0" borderId="44" xfId="3" applyFont="1" applyBorder="1" applyAlignment="1">
      <alignment horizontal="left" vertical="center"/>
    </xf>
    <xf numFmtId="0" fontId="24" fillId="0" borderId="30" xfId="3" applyFont="1" applyBorder="1" applyAlignment="1">
      <alignment horizontal="left" vertical="center"/>
    </xf>
    <xf numFmtId="0" fontId="32" fillId="0" borderId="0" xfId="3" applyFont="1" applyBorder="1" applyAlignment="1">
      <alignment horizontal="left" vertical="center"/>
    </xf>
    <xf numFmtId="0" fontId="31" fillId="0" borderId="0" xfId="3" applyFont="1" applyBorder="1" applyAlignment="1">
      <alignment horizontal="left" vertical="center"/>
    </xf>
    <xf numFmtId="0" fontId="18" fillId="0" borderId="28" xfId="3" applyFont="1" applyBorder="1" applyAlignment="1">
      <alignment horizontal="left" vertical="center"/>
    </xf>
    <xf numFmtId="0" fontId="18" fillId="0" borderId="29" xfId="3" applyFont="1" applyBorder="1" applyAlignment="1">
      <alignment horizontal="left" vertical="center"/>
    </xf>
    <xf numFmtId="0" fontId="30" fillId="0" borderId="29" xfId="3" applyFont="1" applyBorder="1" applyAlignment="1">
      <alignment horizontal="left" vertical="center"/>
    </xf>
    <xf numFmtId="0" fontId="30" fillId="0" borderId="43" xfId="3" applyFont="1" applyBorder="1" applyAlignment="1">
      <alignment horizontal="left" vertical="center"/>
    </xf>
    <xf numFmtId="0" fontId="18" fillId="0" borderId="37" xfId="3" applyFont="1" applyBorder="1" applyAlignment="1">
      <alignment horizontal="left" vertical="center"/>
    </xf>
    <xf numFmtId="0" fontId="18" fillId="0" borderId="36" xfId="3" applyFont="1" applyBorder="1" applyAlignment="1">
      <alignment horizontal="left" vertical="center"/>
    </xf>
    <xf numFmtId="0" fontId="18" fillId="0" borderId="42" xfId="3" applyFont="1" applyBorder="1" applyAlignment="1">
      <alignment horizontal="left" vertical="center"/>
    </xf>
    <xf numFmtId="0" fontId="18" fillId="0" borderId="35" xfId="3" applyFont="1" applyBorder="1" applyAlignment="1">
      <alignment horizontal="left" vertical="center"/>
    </xf>
    <xf numFmtId="0" fontId="30" fillId="0" borderId="35" xfId="3" applyFont="1" applyBorder="1" applyAlignment="1">
      <alignment horizontal="left" vertical="center"/>
    </xf>
    <xf numFmtId="0" fontId="30" fillId="0" borderId="36" xfId="3" applyFont="1" applyBorder="1" applyAlignment="1">
      <alignment horizontal="left" vertical="center"/>
    </xf>
    <xf numFmtId="0" fontId="30" fillId="0" borderId="47" xfId="3" applyFont="1" applyBorder="1" applyAlignment="1">
      <alignment horizontal="left" vertical="center"/>
    </xf>
    <xf numFmtId="0" fontId="24" fillId="0" borderId="31" xfId="3" applyFont="1" applyBorder="1" applyAlignment="1">
      <alignment horizontal="left" vertical="center"/>
    </xf>
    <xf numFmtId="0" fontId="24" fillId="0" borderId="32" xfId="3" applyFont="1" applyBorder="1" applyAlignment="1">
      <alignment horizontal="left" vertical="center"/>
    </xf>
    <xf numFmtId="0" fontId="24" fillId="0" borderId="45" xfId="3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0" fillId="0" borderId="28" xfId="3" applyFont="1" applyFill="1" applyBorder="1" applyAlignment="1">
      <alignment horizontal="left" vertical="center"/>
    </xf>
    <xf numFmtId="0" fontId="30" fillId="0" borderId="29" xfId="3" applyFont="1" applyFill="1" applyBorder="1" applyAlignment="1">
      <alignment horizontal="left" vertical="center"/>
    </xf>
    <xf numFmtId="0" fontId="30" fillId="0" borderId="43" xfId="3" applyFont="1" applyFill="1" applyBorder="1" applyAlignment="1">
      <alignment horizontal="left" vertical="center"/>
    </xf>
    <xf numFmtId="0" fontId="30" fillId="0" borderId="23" xfId="3" applyFont="1" applyFill="1" applyBorder="1" applyAlignment="1">
      <alignment horizontal="center" vertical="center"/>
    </xf>
    <xf numFmtId="0" fontId="30" fillId="0" borderId="44" xfId="3" applyFont="1" applyFill="1" applyBorder="1" applyAlignment="1">
      <alignment horizontal="center" vertical="center"/>
    </xf>
    <xf numFmtId="0" fontId="31" fillId="0" borderId="30" xfId="3" applyFont="1" applyFill="1" applyBorder="1" applyAlignment="1">
      <alignment horizontal="left" vertical="center"/>
    </xf>
    <xf numFmtId="0" fontId="24" fillId="0" borderId="23" xfId="3" applyFont="1" applyFill="1" applyBorder="1" applyAlignment="1">
      <alignment horizontal="left" vertical="center"/>
    </xf>
    <xf numFmtId="0" fontId="24" fillId="0" borderId="44" xfId="3" applyFont="1" applyFill="1" applyBorder="1" applyAlignment="1">
      <alignment horizontal="left" vertical="center"/>
    </xf>
    <xf numFmtId="0" fontId="31" fillId="0" borderId="31" xfId="3" applyFont="1" applyBorder="1" applyAlignment="1">
      <alignment horizontal="center" vertical="center"/>
    </xf>
    <xf numFmtId="0" fontId="31" fillId="0" borderId="32" xfId="3" applyFont="1" applyBorder="1" applyAlignment="1">
      <alignment horizontal="center" vertical="center"/>
    </xf>
    <xf numFmtId="0" fontId="31" fillId="0" borderId="45" xfId="3" applyFont="1" applyBorder="1" applyAlignment="1">
      <alignment horizontal="center" vertical="center"/>
    </xf>
    <xf numFmtId="0" fontId="30" fillId="0" borderId="23" xfId="3" applyFont="1" applyBorder="1" applyAlignment="1">
      <alignment horizontal="left" vertical="center"/>
    </xf>
    <xf numFmtId="0" fontId="30" fillId="0" borderId="44" xfId="3" applyFont="1" applyBorder="1" applyAlignment="1">
      <alignment horizontal="left" vertical="center"/>
    </xf>
    <xf numFmtId="0" fontId="32" fillId="0" borderId="0" xfId="3" applyFont="1" applyFill="1" applyBorder="1" applyAlignment="1">
      <alignment horizontal="left" vertical="center"/>
    </xf>
    <xf numFmtId="0" fontId="24" fillId="0" borderId="39" xfId="3" applyFont="1" applyFill="1" applyBorder="1" applyAlignment="1">
      <alignment horizontal="left" vertical="center"/>
    </xf>
    <xf numFmtId="0" fontId="24" fillId="0" borderId="34" xfId="3" applyFont="1" applyFill="1" applyBorder="1" applyAlignment="1">
      <alignment horizontal="left" vertical="center"/>
    </xf>
    <xf numFmtId="0" fontId="24" fillId="0" borderId="46" xfId="3" applyFont="1" applyFill="1" applyBorder="1" applyAlignment="1">
      <alignment horizontal="left" vertical="center"/>
    </xf>
    <xf numFmtId="0" fontId="31" fillId="0" borderId="37" xfId="3" applyFont="1" applyBorder="1" applyAlignment="1">
      <alignment horizontal="left" vertical="center"/>
    </xf>
    <xf numFmtId="0" fontId="31" fillId="0" borderId="36" xfId="3" applyFont="1" applyBorder="1" applyAlignment="1">
      <alignment horizontal="left" vertical="center"/>
    </xf>
    <xf numFmtId="0" fontId="31" fillId="0" borderId="47" xfId="3" applyFont="1" applyBorder="1" applyAlignment="1">
      <alignment horizontal="left" vertical="center"/>
    </xf>
    <xf numFmtId="0" fontId="24" fillId="0" borderId="56" xfId="3" applyFont="1" applyBorder="1" applyAlignment="1">
      <alignment horizontal="center" vertical="center"/>
    </xf>
    <xf numFmtId="0" fontId="32" fillId="0" borderId="56" xfId="3" applyFont="1" applyBorder="1" applyAlignment="1">
      <alignment horizontal="center" vertical="center"/>
    </xf>
    <xf numFmtId="0" fontId="24" fillId="0" borderId="60" xfId="3" applyFont="1" applyBorder="1" applyAlignment="1">
      <alignment horizontal="center" vertical="center"/>
    </xf>
    <xf numFmtId="0" fontId="32" fillId="0" borderId="57" xfId="3" applyFont="1" applyFill="1" applyBorder="1" applyAlignment="1">
      <alignment horizontal="left" vertical="center"/>
    </xf>
    <xf numFmtId="0" fontId="32" fillId="0" borderId="56" xfId="3" applyFont="1" applyFill="1" applyBorder="1" applyAlignment="1">
      <alignment horizontal="left" vertical="center"/>
    </xf>
    <xf numFmtId="0" fontId="32" fillId="0" borderId="61" xfId="3" applyFont="1" applyFill="1" applyBorder="1" applyAlignment="1">
      <alignment horizontal="left" vertical="center"/>
    </xf>
    <xf numFmtId="0" fontId="32" fillId="0" borderId="58" xfId="3" applyFont="1" applyFill="1" applyBorder="1" applyAlignment="1">
      <alignment horizontal="center" vertical="center"/>
    </xf>
    <xf numFmtId="0" fontId="32" fillId="0" borderId="21" xfId="3" applyFont="1" applyFill="1" applyBorder="1" applyAlignment="1">
      <alignment horizontal="center" vertical="center"/>
    </xf>
    <xf numFmtId="0" fontId="32" fillId="0" borderId="62" xfId="3" applyFont="1" applyFill="1" applyBorder="1" applyAlignment="1">
      <alignment horizontal="center" vertical="center"/>
    </xf>
    <xf numFmtId="0" fontId="32" fillId="0" borderId="31" xfId="3" applyFont="1" applyFill="1" applyBorder="1" applyAlignment="1">
      <alignment horizontal="center" vertical="center"/>
    </xf>
    <xf numFmtId="0" fontId="32" fillId="0" borderId="32" xfId="3" applyFont="1" applyFill="1" applyBorder="1" applyAlignment="1">
      <alignment horizontal="center" vertical="center"/>
    </xf>
    <xf numFmtId="0" fontId="32" fillId="0" borderId="45" xfId="3" applyFont="1" applyFill="1" applyBorder="1" applyAlignment="1">
      <alignment horizontal="center" vertical="center"/>
    </xf>
    <xf numFmtId="0" fontId="11" fillId="0" borderId="56" xfId="3" applyFont="1" applyBorder="1" applyAlignment="1">
      <alignment horizontal="center" vertical="center"/>
    </xf>
    <xf numFmtId="0" fontId="11" fillId="0" borderId="60" xfId="3" applyFont="1" applyBorder="1" applyAlignment="1">
      <alignment horizontal="center" vertical="center"/>
    </xf>
    <xf numFmtId="0" fontId="10" fillId="0" borderId="10" xfId="3" applyFont="1" applyFill="1" applyBorder="1" applyAlignment="1">
      <alignment horizontal="center" vertical="center"/>
    </xf>
    <xf numFmtId="0" fontId="10" fillId="0" borderId="15" xfId="3" applyFont="1" applyFill="1" applyBorder="1" applyAlignment="1">
      <alignment horizontal="center" vertical="center"/>
    </xf>
    <xf numFmtId="0" fontId="17" fillId="0" borderId="17" xfId="4" applyFont="1" applyFill="1" applyBorder="1" applyAlignment="1" applyProtection="1">
      <alignment horizontal="center" vertical="center"/>
    </xf>
    <xf numFmtId="0" fontId="10" fillId="0" borderId="10" xfId="4" applyFont="1" applyFill="1" applyBorder="1" applyAlignment="1">
      <alignment horizontal="center"/>
    </xf>
    <xf numFmtId="0" fontId="10" fillId="0" borderId="2" xfId="4" applyFont="1" applyFill="1" applyBorder="1" applyAlignment="1">
      <alignment horizontal="center"/>
    </xf>
    <xf numFmtId="0" fontId="10" fillId="0" borderId="5" xfId="4" applyFont="1" applyFill="1" applyBorder="1" applyAlignment="1">
      <alignment horizontal="center"/>
    </xf>
    <xf numFmtId="0" fontId="10" fillId="0" borderId="14" xfId="4" applyFont="1" applyFill="1" applyBorder="1" applyAlignment="1">
      <alignment horizontal="center"/>
    </xf>
    <xf numFmtId="0" fontId="24" fillId="0" borderId="29" xfId="3" applyFont="1" applyFill="1" applyBorder="1" applyAlignment="1">
      <alignment horizontal="center" vertical="center"/>
    </xf>
    <xf numFmtId="0" fontId="18" fillId="0" borderId="29" xfId="3" applyFont="1" applyFill="1" applyBorder="1" applyAlignment="1">
      <alignment horizontal="center" vertical="center"/>
    </xf>
    <xf numFmtId="0" fontId="18" fillId="0" borderId="43" xfId="3" applyFont="1" applyFill="1" applyBorder="1" applyAlignment="1">
      <alignment horizontal="center" vertical="center"/>
    </xf>
    <xf numFmtId="0" fontId="24" fillId="0" borderId="23" xfId="3" applyFont="1" applyFill="1" applyBorder="1" applyAlignment="1">
      <alignment horizontal="center" vertical="center"/>
    </xf>
    <xf numFmtId="58" fontId="18" fillId="0" borderId="23" xfId="3" applyNumberFormat="1" applyFont="1" applyFill="1" applyBorder="1" applyAlignment="1">
      <alignment horizontal="left" vertical="center"/>
    </xf>
    <xf numFmtId="0" fontId="18" fillId="0" borderId="23" xfId="3" applyFont="1" applyFill="1" applyBorder="1" applyAlignment="1">
      <alignment horizontal="left" vertical="center"/>
    </xf>
    <xf numFmtId="0" fontId="24" fillId="0" borderId="32" xfId="3" applyFont="1" applyFill="1" applyBorder="1" applyAlignment="1">
      <alignment horizontal="left" vertical="center"/>
    </xf>
    <xf numFmtId="0" fontId="30" fillId="0" borderId="32" xfId="3" applyFont="1" applyFill="1" applyBorder="1" applyAlignment="1">
      <alignment horizontal="left" vertical="center"/>
    </xf>
    <xf numFmtId="0" fontId="30" fillId="0" borderId="33" xfId="3" applyFont="1" applyFill="1" applyBorder="1" applyAlignment="1">
      <alignment horizontal="left" vertical="center"/>
    </xf>
    <xf numFmtId="0" fontId="30" fillId="0" borderId="34" xfId="3" applyFont="1" applyFill="1" applyBorder="1" applyAlignment="1">
      <alignment horizontal="left" vertical="center"/>
    </xf>
    <xf numFmtId="0" fontId="30" fillId="0" borderId="46" xfId="3" applyFont="1" applyFill="1" applyBorder="1" applyAlignment="1">
      <alignment horizontal="left" vertical="center"/>
    </xf>
    <xf numFmtId="0" fontId="18" fillId="0" borderId="35" xfId="3" applyFont="1" applyFill="1" applyBorder="1" applyAlignment="1">
      <alignment horizontal="center" vertical="center"/>
    </xf>
    <xf numFmtId="0" fontId="18" fillId="0" borderId="36" xfId="3" applyFont="1" applyFill="1" applyBorder="1" applyAlignment="1">
      <alignment horizontal="center" vertical="center"/>
    </xf>
    <xf numFmtId="0" fontId="18" fillId="0" borderId="47" xfId="3" applyFont="1" applyFill="1" applyBorder="1" applyAlignment="1">
      <alignment horizontal="center" vertical="center"/>
    </xf>
    <xf numFmtId="0" fontId="31" fillId="0" borderId="37" xfId="3" applyFont="1" applyFill="1" applyBorder="1" applyAlignment="1">
      <alignment horizontal="left" vertical="center"/>
    </xf>
    <xf numFmtId="0" fontId="31" fillId="0" borderId="36" xfId="3" applyFont="1" applyFill="1" applyBorder="1" applyAlignment="1">
      <alignment horizontal="left" vertical="center"/>
    </xf>
    <xf numFmtId="0" fontId="31" fillId="0" borderId="47" xfId="3" applyFont="1" applyFill="1" applyBorder="1" applyAlignment="1">
      <alignment horizontal="left" vertical="center"/>
    </xf>
    <xf numFmtId="0" fontId="30" fillId="0" borderId="44" xfId="3" applyFont="1" applyFill="1" applyBorder="1" applyAlignment="1">
      <alignment horizontal="left" vertical="center"/>
    </xf>
    <xf numFmtId="0" fontId="18" fillId="0" borderId="30" xfId="3" applyFont="1" applyFill="1" applyBorder="1" applyAlignment="1">
      <alignment horizontal="left" vertical="center"/>
    </xf>
    <xf numFmtId="0" fontId="18" fillId="0" borderId="44" xfId="3" applyFont="1" applyFill="1" applyBorder="1" applyAlignment="1">
      <alignment horizontal="left" vertical="center"/>
    </xf>
    <xf numFmtId="0" fontId="18" fillId="0" borderId="37" xfId="3" applyFont="1" applyFill="1" applyBorder="1" applyAlignment="1">
      <alignment horizontal="left" vertical="center"/>
    </xf>
    <xf numFmtId="0" fontId="18" fillId="0" borderId="36" xfId="3" applyFont="1" applyFill="1" applyBorder="1" applyAlignment="1">
      <alignment horizontal="left" vertical="center"/>
    </xf>
    <xf numFmtId="0" fontId="18" fillId="0" borderId="47" xfId="3" applyFont="1" applyFill="1" applyBorder="1" applyAlignment="1">
      <alignment horizontal="left" vertical="center"/>
    </xf>
    <xf numFmtId="0" fontId="18" fillId="0" borderId="30" xfId="3" applyFont="1" applyFill="1" applyBorder="1" applyAlignment="1">
      <alignment horizontal="left" vertical="center" wrapText="1"/>
    </xf>
    <xf numFmtId="0" fontId="18" fillId="0" borderId="23" xfId="3" applyFont="1" applyFill="1" applyBorder="1" applyAlignment="1">
      <alignment horizontal="left" vertical="center" wrapText="1"/>
    </xf>
    <xf numFmtId="0" fontId="18" fillId="0" borderId="44" xfId="3" applyFont="1" applyFill="1" applyBorder="1" applyAlignment="1">
      <alignment horizontal="left" vertical="center" wrapText="1"/>
    </xf>
    <xf numFmtId="0" fontId="11" fillId="0" borderId="32" xfId="3" applyFill="1" applyBorder="1" applyAlignment="1">
      <alignment horizontal="center" vertical="center"/>
    </xf>
    <xf numFmtId="0" fontId="11" fillId="0" borderId="45" xfId="3" applyFill="1" applyBorder="1" applyAlignment="1">
      <alignment horizontal="center" vertical="center"/>
    </xf>
    <xf numFmtId="0" fontId="30" fillId="0" borderId="38" xfId="3" applyFont="1" applyFill="1" applyBorder="1" applyAlignment="1">
      <alignment horizontal="center" vertical="center"/>
    </xf>
    <xf numFmtId="0" fontId="30" fillId="0" borderId="39" xfId="3" applyFont="1" applyFill="1" applyBorder="1" applyAlignment="1">
      <alignment horizontal="left" vertical="center"/>
    </xf>
    <xf numFmtId="0" fontId="11" fillId="0" borderId="37" xfId="3" applyFont="1" applyFill="1" applyBorder="1" applyAlignment="1">
      <alignment horizontal="left" vertical="center"/>
    </xf>
    <xf numFmtId="0" fontId="11" fillId="0" borderId="36" xfId="3" applyFont="1" applyFill="1" applyBorder="1" applyAlignment="1">
      <alignment horizontal="left" vertical="center"/>
    </xf>
    <xf numFmtId="0" fontId="11" fillId="0" borderId="47" xfId="3" applyFont="1" applyFill="1" applyBorder="1" applyAlignment="1">
      <alignment horizontal="left" vertical="center"/>
    </xf>
    <xf numFmtId="0" fontId="32" fillId="0" borderId="37" xfId="3" applyFont="1" applyFill="1" applyBorder="1" applyAlignment="1">
      <alignment horizontal="left" vertical="center"/>
    </xf>
    <xf numFmtId="0" fontId="18" fillId="0" borderId="40" xfId="3" applyFont="1" applyFill="1" applyBorder="1" applyAlignment="1">
      <alignment horizontal="left" vertical="center"/>
    </xf>
    <xf numFmtId="0" fontId="18" fillId="0" borderId="41" xfId="3" applyFont="1" applyFill="1" applyBorder="1" applyAlignment="1">
      <alignment horizontal="left" vertical="center"/>
    </xf>
    <xf numFmtId="0" fontId="18" fillId="0" borderId="48" xfId="3" applyFont="1" applyFill="1" applyBorder="1" applyAlignment="1">
      <alignment horizontal="left" vertical="center"/>
    </xf>
    <xf numFmtId="0" fontId="31" fillId="0" borderId="28" xfId="3" applyFont="1" applyFill="1" applyBorder="1" applyAlignment="1">
      <alignment horizontal="left" vertical="center"/>
    </xf>
    <xf numFmtId="0" fontId="31" fillId="0" borderId="29" xfId="3" applyFont="1" applyFill="1" applyBorder="1" applyAlignment="1">
      <alignment horizontal="left" vertical="center"/>
    </xf>
    <xf numFmtId="0" fontId="31" fillId="0" borderId="43" xfId="3" applyFont="1" applyFill="1" applyBorder="1" applyAlignment="1">
      <alignment horizontal="left" vertical="center"/>
    </xf>
    <xf numFmtId="0" fontId="30" fillId="0" borderId="35" xfId="3" applyFont="1" applyFill="1" applyBorder="1" applyAlignment="1">
      <alignment horizontal="left" vertical="center"/>
    </xf>
    <xf numFmtId="0" fontId="30" fillId="0" borderId="42" xfId="3" applyFont="1" applyFill="1" applyBorder="1" applyAlignment="1">
      <alignment horizontal="left" vertical="center"/>
    </xf>
    <xf numFmtId="0" fontId="18" fillId="0" borderId="32" xfId="3" applyFont="1" applyFill="1" applyBorder="1" applyAlignment="1">
      <alignment horizontal="center" vertical="center"/>
    </xf>
    <xf numFmtId="0" fontId="30" fillId="0" borderId="32" xfId="3" applyFont="1" applyFill="1" applyBorder="1" applyAlignment="1">
      <alignment horizontal="center" vertical="center"/>
    </xf>
    <xf numFmtId="0" fontId="18" fillId="0" borderId="45" xfId="3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7" fillId="0" borderId="2" xfId="0" applyNumberFormat="1" applyFont="1" applyFill="1" applyBorder="1" applyAlignment="1">
      <alignment horizontal="center"/>
    </xf>
    <xf numFmtId="49" fontId="48" fillId="4" borderId="22" xfId="5" applyNumberFormat="1" applyFont="1" applyFill="1" applyBorder="1" applyAlignment="1">
      <alignment horizontal="center" vertical="center"/>
    </xf>
    <xf numFmtId="49" fontId="48" fillId="4" borderId="24" xfId="5" applyNumberFormat="1" applyFont="1" applyFill="1" applyBorder="1" applyAlignment="1">
      <alignment horizontal="center" vertical="center"/>
    </xf>
    <xf numFmtId="49" fontId="48" fillId="4" borderId="21" xfId="5" applyNumberFormat="1" applyFont="1" applyFill="1" applyBorder="1" applyAlignment="1">
      <alignment horizontal="center" vertical="center"/>
    </xf>
    <xf numFmtId="49" fontId="48" fillId="4" borderId="23" xfId="5" applyNumberFormat="1" applyFont="1" applyFill="1" applyBorder="1" applyAlignment="1">
      <alignment horizontal="center" vertical="center"/>
    </xf>
    <xf numFmtId="0" fontId="49" fillId="0" borderId="0" xfId="4" applyFont="1" applyFill="1" applyAlignment="1">
      <alignment horizontal="center"/>
    </xf>
  </cellXfs>
  <cellStyles count="7">
    <cellStyle name="常规" xfId="0" builtinId="0"/>
    <cellStyle name="常规 2" xfId="3" xr:uid="{00000000-0005-0000-0000-000033000000}"/>
    <cellStyle name="常规 23" xfId="6" xr:uid="{00000000-0005-0000-0000-000036000000}"/>
    <cellStyle name="常规 3" xfId="4" xr:uid="{00000000-0005-0000-0000-000034000000}"/>
    <cellStyle name="常规 4" xfId="5" xr:uid="{00000000-0005-0000-0000-000035000000}"/>
    <cellStyle name="常规 40" xfId="1" xr:uid="{00000000-0005-0000-0000-00000B000000}"/>
    <cellStyle name="常规_110509_2006-09-28" xfId="2" xr:uid="{00000000-0005-0000-0000-00001C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checked="Checked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104775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114300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5613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5613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5613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5613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5613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5613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5613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5613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5613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5613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56134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0" y="56134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0" y="56134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 macro="">
      <xdr:nvCxnSpPr>
        <xdr:cNvPr id="15" name="直接连接符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>
          <a:off x="0" y="628650"/>
          <a:ext cx="1038225" cy="4127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 macro="">
      <xdr:nvCxnSpPr>
        <xdr:cNvPr id="16" name="直接连接符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/>
      </xdr:nvCxnSpPr>
      <xdr:spPr>
        <a:xfrm>
          <a:off x="0" y="628650"/>
          <a:ext cx="1038225" cy="4127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17" name="直接连接符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>
          <a:spLocks noChangeShapeType="1"/>
        </xdr:cNvSpPr>
      </xdr:nvSpPr>
      <xdr:spPr>
        <a:xfrm>
          <a:off x="0" y="622300"/>
          <a:ext cx="1038225" cy="41910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11</xdr:row>
          <xdr:rowOff>142875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11</xdr:row>
          <xdr:rowOff>209550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12</xdr:row>
          <xdr:rowOff>180975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123825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13</xdr:row>
          <xdr:rowOff>142875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123825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304800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57150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12</xdr:row>
          <xdr:rowOff>180975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22</xdr:row>
          <xdr:rowOff>104775</xdr:rowOff>
        </xdr:from>
        <xdr:to>
          <xdr:col>3</xdr:col>
          <xdr:colOff>561975</xdr:colOff>
          <xdr:row>24</xdr:row>
          <xdr:rowOff>200025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13</xdr:row>
          <xdr:rowOff>142875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11</xdr:row>
          <xdr:rowOff>161925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12</xdr:row>
          <xdr:rowOff>142875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4965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49657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49657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4965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4965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4965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49657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49657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4965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4965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49657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49657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49657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2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506;&#36335;&#32773;/&#25506;&#36335;&#32773;&#25104;&#20154;&#35013;/&#22823;&#36135;&#21046;&#21333;/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4FW/&#25289;&#38142;BOM&#21333;/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5289;&#38142;BOM&#21333;/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187" customWidth="1"/>
    <col min="3" max="3" width="10.125" customWidth="1"/>
  </cols>
  <sheetData>
    <row r="1" spans="1:2" ht="21" customHeight="1">
      <c r="A1" s="188"/>
      <c r="B1" s="189" t="s">
        <v>0</v>
      </c>
    </row>
    <row r="2" spans="1:2">
      <c r="A2" s="5">
        <v>1</v>
      </c>
      <c r="B2" s="190" t="s">
        <v>1</v>
      </c>
    </row>
    <row r="3" spans="1:2">
      <c r="A3" s="5">
        <v>2</v>
      </c>
      <c r="B3" s="190" t="s">
        <v>2</v>
      </c>
    </row>
    <row r="4" spans="1:2">
      <c r="A4" s="5">
        <v>3</v>
      </c>
      <c r="B4" s="190" t="s">
        <v>3</v>
      </c>
    </row>
    <row r="5" spans="1:2">
      <c r="A5" s="5">
        <v>4</v>
      </c>
      <c r="B5" s="190" t="s">
        <v>4</v>
      </c>
    </row>
    <row r="6" spans="1:2">
      <c r="A6" s="5">
        <v>5</v>
      </c>
      <c r="B6" s="190" t="s">
        <v>5</v>
      </c>
    </row>
    <row r="7" spans="1:2">
      <c r="A7" s="5">
        <v>6</v>
      </c>
      <c r="B7" s="190" t="s">
        <v>6</v>
      </c>
    </row>
    <row r="8" spans="1:2" s="186" customFormat="1" ht="15" customHeight="1">
      <c r="A8" s="191">
        <v>7</v>
      </c>
      <c r="B8" s="192" t="s">
        <v>7</v>
      </c>
    </row>
    <row r="9" spans="1:2" ht="18.95" customHeight="1">
      <c r="A9" s="188"/>
      <c r="B9" s="193" t="s">
        <v>8</v>
      </c>
    </row>
    <row r="10" spans="1:2" ht="15.95" customHeight="1">
      <c r="A10" s="5">
        <v>1</v>
      </c>
      <c r="B10" s="194" t="s">
        <v>9</v>
      </c>
    </row>
    <row r="11" spans="1:2">
      <c r="A11" s="5">
        <v>2</v>
      </c>
      <c r="B11" s="190" t="s">
        <v>10</v>
      </c>
    </row>
    <row r="12" spans="1:2">
      <c r="A12" s="5">
        <v>3</v>
      </c>
      <c r="B12" s="192" t="s">
        <v>11</v>
      </c>
    </row>
    <row r="13" spans="1:2">
      <c r="A13" s="5">
        <v>4</v>
      </c>
      <c r="B13" s="190" t="s">
        <v>12</v>
      </c>
    </row>
    <row r="14" spans="1:2">
      <c r="A14" s="5">
        <v>5</v>
      </c>
      <c r="B14" s="190" t="s">
        <v>13</v>
      </c>
    </row>
    <row r="15" spans="1:2">
      <c r="A15" s="5">
        <v>6</v>
      </c>
      <c r="B15" s="190" t="s">
        <v>14</v>
      </c>
    </row>
    <row r="16" spans="1:2">
      <c r="A16" s="5">
        <v>7</v>
      </c>
      <c r="B16" s="190" t="s">
        <v>15</v>
      </c>
    </row>
    <row r="17" spans="1:2">
      <c r="A17" s="5">
        <v>8</v>
      </c>
      <c r="B17" s="190" t="s">
        <v>16</v>
      </c>
    </row>
    <row r="18" spans="1:2">
      <c r="A18" s="5">
        <v>9</v>
      </c>
      <c r="B18" s="190" t="s">
        <v>17</v>
      </c>
    </row>
    <row r="19" spans="1:2">
      <c r="A19" s="5"/>
      <c r="B19" s="190"/>
    </row>
    <row r="20" spans="1:2" ht="20.25">
      <c r="A20" s="188"/>
      <c r="B20" s="189" t="s">
        <v>18</v>
      </c>
    </row>
    <row r="21" spans="1:2">
      <c r="A21" s="5">
        <v>1</v>
      </c>
      <c r="B21" s="195" t="s">
        <v>19</v>
      </c>
    </row>
    <row r="22" spans="1:2">
      <c r="A22" s="5">
        <v>2</v>
      </c>
      <c r="B22" s="190" t="s">
        <v>20</v>
      </c>
    </row>
    <row r="23" spans="1:2">
      <c r="A23" s="5">
        <v>3</v>
      </c>
      <c r="B23" s="190" t="s">
        <v>21</v>
      </c>
    </row>
    <row r="24" spans="1:2">
      <c r="A24" s="5">
        <v>4</v>
      </c>
      <c r="B24" s="190" t="s">
        <v>22</v>
      </c>
    </row>
    <row r="25" spans="1:2">
      <c r="A25" s="5">
        <v>5</v>
      </c>
      <c r="B25" s="190" t="s">
        <v>23</v>
      </c>
    </row>
    <row r="26" spans="1:2">
      <c r="A26" s="5">
        <v>6</v>
      </c>
      <c r="B26" s="190" t="s">
        <v>24</v>
      </c>
    </row>
    <row r="27" spans="1:2">
      <c r="A27" s="5">
        <v>7</v>
      </c>
      <c r="B27" s="190" t="s">
        <v>25</v>
      </c>
    </row>
    <row r="28" spans="1:2">
      <c r="A28" s="5"/>
      <c r="B28" s="190"/>
    </row>
    <row r="29" spans="1:2" ht="20.25">
      <c r="A29" s="188"/>
      <c r="B29" s="189" t="s">
        <v>26</v>
      </c>
    </row>
    <row r="30" spans="1:2">
      <c r="A30" s="5">
        <v>1</v>
      </c>
      <c r="B30" s="195" t="s">
        <v>27</v>
      </c>
    </row>
    <row r="31" spans="1:2">
      <c r="A31" s="5">
        <v>2</v>
      </c>
      <c r="B31" s="190" t="s">
        <v>28</v>
      </c>
    </row>
    <row r="32" spans="1:2">
      <c r="A32" s="5">
        <v>3</v>
      </c>
      <c r="B32" s="190" t="s">
        <v>29</v>
      </c>
    </row>
    <row r="33" spans="1:2" ht="28.5">
      <c r="A33" s="5">
        <v>4</v>
      </c>
      <c r="B33" s="190" t="s">
        <v>30</v>
      </c>
    </row>
    <row r="34" spans="1:2">
      <c r="A34" s="5">
        <v>5</v>
      </c>
      <c r="B34" s="190" t="s">
        <v>31</v>
      </c>
    </row>
    <row r="35" spans="1:2">
      <c r="A35" s="5">
        <v>6</v>
      </c>
      <c r="B35" s="190" t="s">
        <v>32</v>
      </c>
    </row>
    <row r="36" spans="1:2">
      <c r="A36" s="5">
        <v>7</v>
      </c>
      <c r="B36" s="190" t="s">
        <v>33</v>
      </c>
    </row>
    <row r="37" spans="1:2">
      <c r="A37" s="5"/>
      <c r="B37" s="190"/>
    </row>
    <row r="39" spans="1:2">
      <c r="A39" s="196" t="s">
        <v>34</v>
      </c>
      <c r="B39" s="197"/>
    </row>
  </sheetData>
  <phoneticPr fontId="46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J24" sqref="J24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400" t="s">
        <v>278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</row>
    <row r="2" spans="1:13" s="1" customFormat="1" ht="16.5">
      <c r="A2" s="409" t="s">
        <v>252</v>
      </c>
      <c r="B2" s="410" t="s">
        <v>257</v>
      </c>
      <c r="C2" s="410" t="s">
        <v>253</v>
      </c>
      <c r="D2" s="410" t="s">
        <v>254</v>
      </c>
      <c r="E2" s="410" t="s">
        <v>255</v>
      </c>
      <c r="F2" s="410" t="s">
        <v>256</v>
      </c>
      <c r="G2" s="409" t="s">
        <v>279</v>
      </c>
      <c r="H2" s="409"/>
      <c r="I2" s="409" t="s">
        <v>280</v>
      </c>
      <c r="J2" s="409"/>
      <c r="K2" s="415" t="s">
        <v>281</v>
      </c>
      <c r="L2" s="417" t="s">
        <v>282</v>
      </c>
      <c r="M2" s="419" t="s">
        <v>283</v>
      </c>
    </row>
    <row r="3" spans="1:13" s="1" customFormat="1" ht="16.5">
      <c r="A3" s="409"/>
      <c r="B3" s="411"/>
      <c r="C3" s="411"/>
      <c r="D3" s="411"/>
      <c r="E3" s="411"/>
      <c r="F3" s="411"/>
      <c r="G3" s="3" t="s">
        <v>284</v>
      </c>
      <c r="H3" s="3" t="s">
        <v>285</v>
      </c>
      <c r="I3" s="3" t="s">
        <v>284</v>
      </c>
      <c r="J3" s="3" t="s">
        <v>285</v>
      </c>
      <c r="K3" s="416"/>
      <c r="L3" s="418"/>
      <c r="M3" s="420"/>
    </row>
    <row r="4" spans="1:13" ht="27">
      <c r="A4" s="6">
        <v>1</v>
      </c>
      <c r="B4" s="10" t="s">
        <v>272</v>
      </c>
      <c r="C4" s="11" t="s">
        <v>268</v>
      </c>
      <c r="D4" s="14" t="s">
        <v>286</v>
      </c>
      <c r="E4" s="11" t="s">
        <v>270</v>
      </c>
      <c r="F4" s="12" t="s">
        <v>271</v>
      </c>
      <c r="G4" s="21">
        <v>-1.2</v>
      </c>
      <c r="H4" s="21">
        <v>-1.3</v>
      </c>
      <c r="I4" s="21">
        <v>-3</v>
      </c>
      <c r="J4" s="6">
        <v>0</v>
      </c>
      <c r="K4" s="6">
        <v>0</v>
      </c>
      <c r="L4" s="6"/>
      <c r="M4" s="6" t="s">
        <v>287</v>
      </c>
    </row>
    <row r="5" spans="1:13" ht="27">
      <c r="A5" s="6">
        <v>2</v>
      </c>
      <c r="B5" s="10" t="s">
        <v>272</v>
      </c>
      <c r="C5" s="11" t="s">
        <v>273</v>
      </c>
      <c r="D5" s="14" t="s">
        <v>286</v>
      </c>
      <c r="E5" s="11" t="s">
        <v>274</v>
      </c>
      <c r="F5" s="12" t="s">
        <v>271</v>
      </c>
      <c r="G5" s="21">
        <v>-1.4</v>
      </c>
      <c r="H5" s="21">
        <v>-1</v>
      </c>
      <c r="I5" s="21">
        <v>-2</v>
      </c>
      <c r="J5" s="21">
        <v>-1</v>
      </c>
      <c r="K5" s="6">
        <v>0</v>
      </c>
      <c r="L5" s="6"/>
      <c r="M5" s="6" t="s">
        <v>287</v>
      </c>
    </row>
    <row r="6" spans="1:13">
      <c r="A6" s="6"/>
      <c r="B6" s="10"/>
      <c r="C6" s="11"/>
      <c r="D6" s="14"/>
      <c r="E6" s="11"/>
      <c r="F6" s="11"/>
      <c r="G6" s="21"/>
      <c r="H6" s="6"/>
      <c r="I6" s="21"/>
      <c r="J6" s="21"/>
      <c r="K6" s="6"/>
      <c r="L6" s="6"/>
      <c r="M6" s="6"/>
    </row>
    <row r="7" spans="1:13">
      <c r="A7" s="6"/>
      <c r="B7" s="10"/>
      <c r="C7" s="11"/>
      <c r="D7" s="14"/>
      <c r="E7" s="11"/>
      <c r="F7" s="11"/>
      <c r="G7" s="21"/>
      <c r="H7" s="6"/>
      <c r="I7" s="6"/>
      <c r="J7" s="21"/>
      <c r="K7" s="6"/>
      <c r="L7" s="6"/>
      <c r="M7" s="6"/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401" t="s">
        <v>288</v>
      </c>
      <c r="B12" s="402"/>
      <c r="C12" s="402"/>
      <c r="D12" s="402"/>
      <c r="E12" s="403"/>
      <c r="F12" s="404"/>
      <c r="G12" s="406"/>
      <c r="H12" s="401" t="s">
        <v>276</v>
      </c>
      <c r="I12" s="402"/>
      <c r="J12" s="402"/>
      <c r="K12" s="403"/>
      <c r="L12" s="412"/>
      <c r="M12" s="413"/>
    </row>
    <row r="13" spans="1:13" ht="16.5">
      <c r="A13" s="414" t="s">
        <v>289</v>
      </c>
      <c r="B13" s="414"/>
      <c r="C13" s="408"/>
      <c r="D13" s="408"/>
      <c r="E13" s="408"/>
      <c r="F13" s="408"/>
      <c r="G13" s="408"/>
      <c r="H13" s="408"/>
      <c r="I13" s="408"/>
      <c r="J13" s="408"/>
      <c r="K13" s="408"/>
      <c r="L13" s="408"/>
      <c r="M13" s="408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46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F10" sqref="F10:F11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400" t="s">
        <v>290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  <c r="S1" s="400"/>
      <c r="T1" s="400"/>
      <c r="U1" s="400"/>
      <c r="V1" s="400"/>
      <c r="W1" s="400"/>
    </row>
    <row r="2" spans="1:23" s="1" customFormat="1" ht="15.95" customHeight="1">
      <c r="A2" s="410" t="s">
        <v>291</v>
      </c>
      <c r="B2" s="410" t="s">
        <v>257</v>
      </c>
      <c r="C2" s="410" t="s">
        <v>253</v>
      </c>
      <c r="D2" s="410" t="s">
        <v>254</v>
      </c>
      <c r="E2" s="410" t="s">
        <v>255</v>
      </c>
      <c r="F2" s="410" t="s">
        <v>256</v>
      </c>
      <c r="G2" s="421" t="s">
        <v>292</v>
      </c>
      <c r="H2" s="422"/>
      <c r="I2" s="423"/>
      <c r="J2" s="421" t="s">
        <v>293</v>
      </c>
      <c r="K2" s="422"/>
      <c r="L2" s="423"/>
      <c r="M2" s="421" t="s">
        <v>294</v>
      </c>
      <c r="N2" s="422"/>
      <c r="O2" s="423"/>
      <c r="P2" s="421" t="s">
        <v>295</v>
      </c>
      <c r="Q2" s="422"/>
      <c r="R2" s="423"/>
      <c r="S2" s="422" t="s">
        <v>296</v>
      </c>
      <c r="T2" s="422"/>
      <c r="U2" s="423"/>
      <c r="V2" s="431" t="s">
        <v>297</v>
      </c>
      <c r="W2" s="431" t="s">
        <v>266</v>
      </c>
    </row>
    <row r="3" spans="1:23" s="1" customFormat="1" ht="16.5">
      <c r="A3" s="411"/>
      <c r="B3" s="429"/>
      <c r="C3" s="429"/>
      <c r="D3" s="429"/>
      <c r="E3" s="429"/>
      <c r="F3" s="429"/>
      <c r="G3" s="3" t="s">
        <v>298</v>
      </c>
      <c r="H3" s="3" t="s">
        <v>67</v>
      </c>
      <c r="I3" s="3" t="s">
        <v>257</v>
      </c>
      <c r="J3" s="3" t="s">
        <v>298</v>
      </c>
      <c r="K3" s="3" t="s">
        <v>67</v>
      </c>
      <c r="L3" s="3" t="s">
        <v>257</v>
      </c>
      <c r="M3" s="3" t="s">
        <v>298</v>
      </c>
      <c r="N3" s="3" t="s">
        <v>67</v>
      </c>
      <c r="O3" s="3" t="s">
        <v>257</v>
      </c>
      <c r="P3" s="3" t="s">
        <v>298</v>
      </c>
      <c r="Q3" s="3" t="s">
        <v>67</v>
      </c>
      <c r="R3" s="3" t="s">
        <v>257</v>
      </c>
      <c r="S3" s="3" t="s">
        <v>298</v>
      </c>
      <c r="T3" s="3" t="s">
        <v>67</v>
      </c>
      <c r="U3" s="3" t="s">
        <v>257</v>
      </c>
      <c r="V3" s="432"/>
      <c r="W3" s="432"/>
    </row>
    <row r="4" spans="1:23">
      <c r="A4" s="424" t="s">
        <v>299</v>
      </c>
      <c r="B4" s="424" t="s">
        <v>272</v>
      </c>
      <c r="C4" s="430" t="s">
        <v>300</v>
      </c>
      <c r="D4" s="424" t="s">
        <v>286</v>
      </c>
      <c r="E4" s="430" t="s">
        <v>122</v>
      </c>
      <c r="F4" s="430" t="s">
        <v>301</v>
      </c>
      <c r="G4" s="6"/>
      <c r="H4" s="6" t="s">
        <v>286</v>
      </c>
      <c r="I4" s="6" t="s">
        <v>272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>
      <c r="A5" s="425"/>
      <c r="B5" s="425"/>
      <c r="C5" s="425"/>
      <c r="D5" s="425"/>
      <c r="E5" s="425"/>
      <c r="F5" s="425"/>
      <c r="G5" s="421" t="s">
        <v>302</v>
      </c>
      <c r="H5" s="422"/>
      <c r="I5" s="423"/>
      <c r="J5" s="421" t="s">
        <v>303</v>
      </c>
      <c r="K5" s="422"/>
      <c r="L5" s="423"/>
      <c r="M5" s="421" t="s">
        <v>304</v>
      </c>
      <c r="N5" s="422"/>
      <c r="O5" s="423"/>
      <c r="P5" s="421" t="s">
        <v>305</v>
      </c>
      <c r="Q5" s="422"/>
      <c r="R5" s="423"/>
      <c r="S5" s="422" t="s">
        <v>306</v>
      </c>
      <c r="T5" s="422"/>
      <c r="U5" s="423"/>
      <c r="V5" s="6"/>
      <c r="W5" s="6"/>
    </row>
    <row r="6" spans="1:23" ht="16.5">
      <c r="A6" s="425"/>
      <c r="B6" s="425"/>
      <c r="C6" s="425"/>
      <c r="D6" s="425"/>
      <c r="E6" s="425"/>
      <c r="F6" s="425"/>
      <c r="G6" s="3" t="s">
        <v>298</v>
      </c>
      <c r="H6" s="3" t="s">
        <v>67</v>
      </c>
      <c r="I6" s="3" t="s">
        <v>257</v>
      </c>
      <c r="J6" s="3" t="s">
        <v>298</v>
      </c>
      <c r="K6" s="3" t="s">
        <v>67</v>
      </c>
      <c r="L6" s="3" t="s">
        <v>257</v>
      </c>
      <c r="M6" s="3" t="s">
        <v>298</v>
      </c>
      <c r="N6" s="3" t="s">
        <v>67</v>
      </c>
      <c r="O6" s="3" t="s">
        <v>257</v>
      </c>
      <c r="P6" s="3" t="s">
        <v>298</v>
      </c>
      <c r="Q6" s="3" t="s">
        <v>67</v>
      </c>
      <c r="R6" s="3" t="s">
        <v>257</v>
      </c>
      <c r="S6" s="3" t="s">
        <v>298</v>
      </c>
      <c r="T6" s="3" t="s">
        <v>67</v>
      </c>
      <c r="U6" s="3" t="s">
        <v>257</v>
      </c>
      <c r="V6" s="6"/>
      <c r="W6" s="6"/>
    </row>
    <row r="7" spans="1:23">
      <c r="A7" s="426"/>
      <c r="B7" s="426"/>
      <c r="C7" s="426"/>
      <c r="D7" s="426"/>
      <c r="E7" s="426"/>
      <c r="F7" s="426"/>
      <c r="G7" s="6"/>
      <c r="H7" s="6"/>
      <c r="I7" s="6" t="s">
        <v>286</v>
      </c>
      <c r="J7" s="6" t="s">
        <v>272</v>
      </c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24" t="s">
        <v>299</v>
      </c>
      <c r="B8" s="424" t="s">
        <v>272</v>
      </c>
      <c r="C8" s="430"/>
      <c r="D8" s="424" t="s">
        <v>286</v>
      </c>
      <c r="E8" s="430" t="s">
        <v>121</v>
      </c>
      <c r="F8" s="430" t="s">
        <v>301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ht="21.95" customHeight="1">
      <c r="A9" s="426"/>
      <c r="B9" s="426"/>
      <c r="C9" s="426"/>
      <c r="D9" s="426"/>
      <c r="E9" s="426"/>
      <c r="F9" s="42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27"/>
      <c r="B10" s="427"/>
      <c r="C10" s="427"/>
      <c r="D10" s="427"/>
      <c r="E10" s="427"/>
      <c r="F10" s="427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28"/>
      <c r="B11" s="428"/>
      <c r="C11" s="428"/>
      <c r="D11" s="428"/>
      <c r="E11" s="428"/>
      <c r="F11" s="428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27"/>
      <c r="B12" s="427"/>
      <c r="C12" s="427"/>
      <c r="D12" s="427"/>
      <c r="E12" s="427"/>
      <c r="F12" s="427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28"/>
      <c r="B13" s="428"/>
      <c r="C13" s="428"/>
      <c r="D13" s="428"/>
      <c r="E13" s="428"/>
      <c r="F13" s="428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27"/>
      <c r="B14" s="427"/>
      <c r="C14" s="427"/>
      <c r="D14" s="427"/>
      <c r="E14" s="427"/>
      <c r="F14" s="427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28"/>
      <c r="B15" s="428"/>
      <c r="C15" s="428"/>
      <c r="D15" s="428"/>
      <c r="E15" s="428"/>
      <c r="F15" s="428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401" t="s">
        <v>307</v>
      </c>
      <c r="B17" s="402"/>
      <c r="C17" s="402"/>
      <c r="D17" s="402"/>
      <c r="E17" s="403"/>
      <c r="F17" s="404"/>
      <c r="G17" s="406"/>
      <c r="H17" s="20"/>
      <c r="I17" s="20"/>
      <c r="J17" s="401" t="s">
        <v>308</v>
      </c>
      <c r="K17" s="402"/>
      <c r="L17" s="402"/>
      <c r="M17" s="402"/>
      <c r="N17" s="402"/>
      <c r="O17" s="402"/>
      <c r="P17" s="402"/>
      <c r="Q17" s="402"/>
      <c r="R17" s="402"/>
      <c r="S17" s="402"/>
      <c r="T17" s="402"/>
      <c r="U17" s="403"/>
      <c r="V17" s="7"/>
      <c r="W17" s="9"/>
    </row>
    <row r="18" spans="1:23" ht="16.5">
      <c r="A18" s="407" t="s">
        <v>309</v>
      </c>
      <c r="B18" s="407"/>
      <c r="C18" s="408"/>
      <c r="D18" s="408"/>
      <c r="E18" s="408"/>
      <c r="F18" s="408"/>
      <c r="G18" s="408"/>
      <c r="H18" s="408"/>
      <c r="I18" s="408"/>
      <c r="J18" s="408"/>
      <c r="K18" s="408"/>
      <c r="L18" s="408"/>
      <c r="M18" s="408"/>
      <c r="N18" s="408"/>
      <c r="O18" s="408"/>
      <c r="P18" s="408"/>
      <c r="Q18" s="408"/>
      <c r="R18" s="408"/>
      <c r="S18" s="408"/>
      <c r="T18" s="408"/>
      <c r="U18" s="408"/>
      <c r="V18" s="408"/>
      <c r="W18" s="408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46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F7" sqref="F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00" t="s">
        <v>310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</row>
    <row r="2" spans="1:14" s="1" customFormat="1" ht="16.5">
      <c r="A2" s="16" t="s">
        <v>311</v>
      </c>
      <c r="B2" s="17" t="s">
        <v>253</v>
      </c>
      <c r="C2" s="17" t="s">
        <v>254</v>
      </c>
      <c r="D2" s="17" t="s">
        <v>255</v>
      </c>
      <c r="E2" s="17" t="s">
        <v>256</v>
      </c>
      <c r="F2" s="17" t="s">
        <v>257</v>
      </c>
      <c r="G2" s="16" t="s">
        <v>312</v>
      </c>
      <c r="H2" s="16" t="s">
        <v>313</v>
      </c>
      <c r="I2" s="16" t="s">
        <v>314</v>
      </c>
      <c r="J2" s="16" t="s">
        <v>313</v>
      </c>
      <c r="K2" s="16" t="s">
        <v>315</v>
      </c>
      <c r="L2" s="16" t="s">
        <v>313</v>
      </c>
      <c r="M2" s="17" t="s">
        <v>297</v>
      </c>
      <c r="N2" s="17" t="s">
        <v>266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8" t="s">
        <v>311</v>
      </c>
      <c r="B4" s="19" t="s">
        <v>316</v>
      </c>
      <c r="C4" s="19" t="s">
        <v>298</v>
      </c>
      <c r="D4" s="19" t="s">
        <v>255</v>
      </c>
      <c r="E4" s="17" t="s">
        <v>256</v>
      </c>
      <c r="F4" s="17" t="s">
        <v>257</v>
      </c>
      <c r="G4" s="16" t="s">
        <v>312</v>
      </c>
      <c r="H4" s="16" t="s">
        <v>313</v>
      </c>
      <c r="I4" s="16" t="s">
        <v>314</v>
      </c>
      <c r="J4" s="16" t="s">
        <v>313</v>
      </c>
      <c r="K4" s="16" t="s">
        <v>315</v>
      </c>
      <c r="L4" s="16" t="s">
        <v>313</v>
      </c>
      <c r="M4" s="17" t="s">
        <v>297</v>
      </c>
      <c r="N4" s="17" t="s">
        <v>266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401" t="s">
        <v>317</v>
      </c>
      <c r="B11" s="402"/>
      <c r="C11" s="402"/>
      <c r="D11" s="403"/>
      <c r="E11" s="404"/>
      <c r="F11" s="405"/>
      <c r="G11" s="406"/>
      <c r="H11" s="20"/>
      <c r="I11" s="401" t="s">
        <v>308</v>
      </c>
      <c r="J11" s="402"/>
      <c r="K11" s="402"/>
      <c r="L11" s="7"/>
      <c r="M11" s="7"/>
      <c r="N11" s="9"/>
    </row>
    <row r="12" spans="1:14" ht="16.5">
      <c r="A12" s="407" t="s">
        <v>318</v>
      </c>
      <c r="B12" s="408"/>
      <c r="C12" s="408"/>
      <c r="D12" s="408"/>
      <c r="E12" s="408"/>
      <c r="F12" s="408"/>
      <c r="G12" s="408"/>
      <c r="H12" s="408"/>
      <c r="I12" s="408"/>
      <c r="J12" s="408"/>
      <c r="K12" s="408"/>
      <c r="L12" s="408"/>
      <c r="M12" s="408"/>
      <c r="N12" s="408"/>
    </row>
  </sheetData>
  <mergeCells count="5">
    <mergeCell ref="A1:N1"/>
    <mergeCell ref="A11:D11"/>
    <mergeCell ref="E11:G11"/>
    <mergeCell ref="I11:K11"/>
    <mergeCell ref="A12:N12"/>
  </mergeCells>
  <phoneticPr fontId="46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"/>
  <sheetViews>
    <sheetView zoomScale="125" zoomScaleNormal="125" workbookViewId="0">
      <selection activeCell="H20" sqref="H20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400" t="s">
        <v>319</v>
      </c>
      <c r="B1" s="400"/>
      <c r="C1" s="400"/>
      <c r="D1" s="400"/>
      <c r="E1" s="400"/>
      <c r="F1" s="400"/>
      <c r="G1" s="400"/>
      <c r="H1" s="400"/>
      <c r="I1" s="400"/>
      <c r="J1" s="400"/>
    </row>
    <row r="2" spans="1:12" s="1" customFormat="1" ht="16.5">
      <c r="A2" s="3" t="s">
        <v>291</v>
      </c>
      <c r="B2" s="4" t="s">
        <v>257</v>
      </c>
      <c r="C2" s="4" t="s">
        <v>253</v>
      </c>
      <c r="D2" s="4" t="s">
        <v>254</v>
      </c>
      <c r="E2" s="4" t="s">
        <v>255</v>
      </c>
      <c r="F2" s="4" t="s">
        <v>256</v>
      </c>
      <c r="G2" s="3" t="s">
        <v>320</v>
      </c>
      <c r="H2" s="3" t="s">
        <v>321</v>
      </c>
      <c r="I2" s="3" t="s">
        <v>322</v>
      </c>
      <c r="J2" s="3" t="s">
        <v>323</v>
      </c>
      <c r="K2" s="4" t="s">
        <v>297</v>
      </c>
      <c r="L2" s="4" t="s">
        <v>266</v>
      </c>
    </row>
    <row r="3" spans="1:12" ht="28.5">
      <c r="A3" s="5" t="s">
        <v>299</v>
      </c>
      <c r="B3" s="10" t="s">
        <v>272</v>
      </c>
      <c r="C3" s="11" t="s">
        <v>268</v>
      </c>
      <c r="D3" s="11" t="s">
        <v>286</v>
      </c>
      <c r="E3" s="11" t="s">
        <v>270</v>
      </c>
      <c r="F3" s="12" t="s">
        <v>271</v>
      </c>
      <c r="G3" s="6" t="s">
        <v>324</v>
      </c>
      <c r="H3" s="13" t="s">
        <v>325</v>
      </c>
      <c r="I3" s="15" t="s">
        <v>326</v>
      </c>
      <c r="J3" s="6"/>
      <c r="K3" s="6"/>
      <c r="L3" s="6" t="s">
        <v>287</v>
      </c>
    </row>
    <row r="4" spans="1:12" ht="28.5">
      <c r="A4" s="5" t="s">
        <v>299</v>
      </c>
      <c r="B4" s="10" t="s">
        <v>272</v>
      </c>
      <c r="C4" s="11" t="s">
        <v>273</v>
      </c>
      <c r="D4" s="11" t="s">
        <v>286</v>
      </c>
      <c r="E4" s="11" t="s">
        <v>274</v>
      </c>
      <c r="F4" s="12" t="s">
        <v>271</v>
      </c>
      <c r="G4" s="6" t="s">
        <v>324</v>
      </c>
      <c r="H4" s="13" t="s">
        <v>325</v>
      </c>
      <c r="I4" s="15" t="s">
        <v>326</v>
      </c>
      <c r="J4" s="6"/>
      <c r="K4" s="6"/>
      <c r="L4" s="6" t="s">
        <v>287</v>
      </c>
    </row>
    <row r="5" spans="1:12">
      <c r="A5" s="5"/>
      <c r="B5" s="10"/>
      <c r="C5" s="11"/>
      <c r="D5" s="14"/>
      <c r="E5" s="11"/>
      <c r="F5" s="11"/>
      <c r="G5" s="6"/>
      <c r="H5" s="6"/>
      <c r="I5" s="6"/>
      <c r="J5" s="6"/>
      <c r="K5" s="6"/>
      <c r="L5" s="6"/>
    </row>
    <row r="6" spans="1:12">
      <c r="A6" s="5"/>
      <c r="B6" s="10"/>
      <c r="C6" s="11"/>
      <c r="D6" s="14"/>
      <c r="E6" s="11"/>
      <c r="F6" s="11"/>
      <c r="G6" s="6"/>
      <c r="H6" s="6"/>
      <c r="I6" s="5"/>
      <c r="J6" s="5"/>
      <c r="K6" s="5"/>
      <c r="L6" s="6"/>
    </row>
    <row r="7" spans="1:1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s="2" customFormat="1" ht="18.75">
      <c r="A10" s="401" t="s">
        <v>327</v>
      </c>
      <c r="B10" s="402"/>
      <c r="C10" s="402"/>
      <c r="D10" s="402"/>
      <c r="E10" s="403"/>
      <c r="F10" s="404"/>
      <c r="G10" s="406"/>
      <c r="H10" s="401" t="s">
        <v>328</v>
      </c>
      <c r="I10" s="402"/>
      <c r="J10" s="402"/>
      <c r="K10" s="7"/>
      <c r="L10" s="9"/>
    </row>
    <row r="11" spans="1:12" ht="16.5">
      <c r="A11" s="407" t="s">
        <v>329</v>
      </c>
      <c r="B11" s="407"/>
      <c r="C11" s="408"/>
      <c r="D11" s="408"/>
      <c r="E11" s="408"/>
      <c r="F11" s="408"/>
      <c r="G11" s="408"/>
      <c r="H11" s="408"/>
      <c r="I11" s="408"/>
      <c r="J11" s="408"/>
      <c r="K11" s="408"/>
      <c r="L11" s="408"/>
    </row>
  </sheetData>
  <mergeCells count="5">
    <mergeCell ref="A1:J1"/>
    <mergeCell ref="A10:E10"/>
    <mergeCell ref="F10:G10"/>
    <mergeCell ref="H10:J10"/>
    <mergeCell ref="A11:L11"/>
  </mergeCells>
  <phoneticPr fontId="46" type="noConversion"/>
  <dataValidations count="1">
    <dataValidation type="list" allowBlank="1" showInputMessage="1" showErrorMessage="1" sqref="L3:L11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I19" sqref="I19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400" t="s">
        <v>330</v>
      </c>
      <c r="B1" s="400"/>
      <c r="C1" s="400"/>
      <c r="D1" s="400"/>
      <c r="E1" s="400"/>
      <c r="F1" s="400"/>
      <c r="G1" s="400"/>
      <c r="H1" s="400"/>
      <c r="I1" s="400"/>
    </row>
    <row r="2" spans="1:9" s="1" customFormat="1" ht="16.5">
      <c r="A2" s="409" t="s">
        <v>252</v>
      </c>
      <c r="B2" s="410" t="s">
        <v>257</v>
      </c>
      <c r="C2" s="410" t="s">
        <v>298</v>
      </c>
      <c r="D2" s="410" t="s">
        <v>255</v>
      </c>
      <c r="E2" s="410" t="s">
        <v>256</v>
      </c>
      <c r="F2" s="3" t="s">
        <v>331</v>
      </c>
      <c r="G2" s="3" t="s">
        <v>280</v>
      </c>
      <c r="H2" s="415" t="s">
        <v>281</v>
      </c>
      <c r="I2" s="419" t="s">
        <v>283</v>
      </c>
    </row>
    <row r="3" spans="1:9" s="1" customFormat="1" ht="16.5">
      <c r="A3" s="409"/>
      <c r="B3" s="411"/>
      <c r="C3" s="411"/>
      <c r="D3" s="411"/>
      <c r="E3" s="411"/>
      <c r="F3" s="3" t="s">
        <v>332</v>
      </c>
      <c r="G3" s="3" t="s">
        <v>284</v>
      </c>
      <c r="H3" s="416"/>
      <c r="I3" s="420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401" t="s">
        <v>317</v>
      </c>
      <c r="B12" s="402"/>
      <c r="C12" s="402"/>
      <c r="D12" s="403"/>
      <c r="E12" s="8"/>
      <c r="F12" s="401" t="s">
        <v>308</v>
      </c>
      <c r="G12" s="402"/>
      <c r="H12" s="403"/>
      <c r="I12" s="9"/>
    </row>
    <row r="13" spans="1:9" ht="16.5">
      <c r="A13" s="407" t="s">
        <v>333</v>
      </c>
      <c r="B13" s="407"/>
      <c r="C13" s="408"/>
      <c r="D13" s="408"/>
      <c r="E13" s="408"/>
      <c r="F13" s="408"/>
      <c r="G13" s="408"/>
      <c r="H13" s="408"/>
      <c r="I13" s="408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6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98" t="s">
        <v>35</v>
      </c>
      <c r="C2" s="199"/>
      <c r="D2" s="199"/>
      <c r="E2" s="199"/>
      <c r="F2" s="199"/>
      <c r="G2" s="199"/>
      <c r="H2" s="199"/>
      <c r="I2" s="200"/>
    </row>
    <row r="3" spans="2:9" ht="27.95" customHeight="1">
      <c r="B3" s="174"/>
      <c r="C3" s="175"/>
      <c r="D3" s="201" t="s">
        <v>36</v>
      </c>
      <c r="E3" s="202"/>
      <c r="F3" s="203" t="s">
        <v>37</v>
      </c>
      <c r="G3" s="204"/>
      <c r="H3" s="201" t="s">
        <v>38</v>
      </c>
      <c r="I3" s="205"/>
    </row>
    <row r="4" spans="2:9" ht="27.95" customHeight="1">
      <c r="B4" s="174" t="s">
        <v>39</v>
      </c>
      <c r="C4" s="175" t="s">
        <v>40</v>
      </c>
      <c r="D4" s="175" t="s">
        <v>41</v>
      </c>
      <c r="E4" s="175" t="s">
        <v>42</v>
      </c>
      <c r="F4" s="176" t="s">
        <v>41</v>
      </c>
      <c r="G4" s="176" t="s">
        <v>42</v>
      </c>
      <c r="H4" s="175" t="s">
        <v>41</v>
      </c>
      <c r="I4" s="183" t="s">
        <v>42</v>
      </c>
    </row>
    <row r="5" spans="2:9" ht="27.95" customHeight="1">
      <c r="B5" s="177" t="s">
        <v>43</v>
      </c>
      <c r="C5" s="5">
        <v>13</v>
      </c>
      <c r="D5" s="5">
        <v>0</v>
      </c>
      <c r="E5" s="5">
        <v>1</v>
      </c>
      <c r="F5" s="178">
        <v>0</v>
      </c>
      <c r="G5" s="178">
        <v>1</v>
      </c>
      <c r="H5" s="5">
        <v>1</v>
      </c>
      <c r="I5" s="184">
        <v>2</v>
      </c>
    </row>
    <row r="6" spans="2:9" ht="27.95" customHeight="1">
      <c r="B6" s="177" t="s">
        <v>44</v>
      </c>
      <c r="C6" s="5">
        <v>20</v>
      </c>
      <c r="D6" s="5">
        <v>0</v>
      </c>
      <c r="E6" s="5">
        <v>1</v>
      </c>
      <c r="F6" s="178">
        <v>1</v>
      </c>
      <c r="G6" s="178">
        <v>2</v>
      </c>
      <c r="H6" s="5">
        <v>2</v>
      </c>
      <c r="I6" s="184">
        <v>3</v>
      </c>
    </row>
    <row r="7" spans="2:9" ht="27.95" customHeight="1">
      <c r="B7" s="177" t="s">
        <v>45</v>
      </c>
      <c r="C7" s="5">
        <v>32</v>
      </c>
      <c r="D7" s="5">
        <v>0</v>
      </c>
      <c r="E7" s="5">
        <v>1</v>
      </c>
      <c r="F7" s="178">
        <v>2</v>
      </c>
      <c r="G7" s="178">
        <v>3</v>
      </c>
      <c r="H7" s="5">
        <v>3</v>
      </c>
      <c r="I7" s="184">
        <v>4</v>
      </c>
    </row>
    <row r="8" spans="2:9" ht="27.95" customHeight="1">
      <c r="B8" s="177" t="s">
        <v>46</v>
      </c>
      <c r="C8" s="5">
        <v>50</v>
      </c>
      <c r="D8" s="5">
        <v>1</v>
      </c>
      <c r="E8" s="5">
        <v>2</v>
      </c>
      <c r="F8" s="178">
        <v>3</v>
      </c>
      <c r="G8" s="178">
        <v>4</v>
      </c>
      <c r="H8" s="5">
        <v>5</v>
      </c>
      <c r="I8" s="184">
        <v>6</v>
      </c>
    </row>
    <row r="9" spans="2:9" ht="27.95" customHeight="1">
      <c r="B9" s="177" t="s">
        <v>47</v>
      </c>
      <c r="C9" s="5">
        <v>80</v>
      </c>
      <c r="D9" s="5">
        <v>2</v>
      </c>
      <c r="E9" s="5">
        <v>3</v>
      </c>
      <c r="F9" s="178">
        <v>5</v>
      </c>
      <c r="G9" s="178">
        <v>6</v>
      </c>
      <c r="H9" s="5">
        <v>7</v>
      </c>
      <c r="I9" s="184">
        <v>8</v>
      </c>
    </row>
    <row r="10" spans="2:9" ht="27.95" customHeight="1">
      <c r="B10" s="177" t="s">
        <v>48</v>
      </c>
      <c r="C10" s="5">
        <v>125</v>
      </c>
      <c r="D10" s="5">
        <v>3</v>
      </c>
      <c r="E10" s="5">
        <v>4</v>
      </c>
      <c r="F10" s="178">
        <v>7</v>
      </c>
      <c r="G10" s="178">
        <v>8</v>
      </c>
      <c r="H10" s="5">
        <v>10</v>
      </c>
      <c r="I10" s="184">
        <v>11</v>
      </c>
    </row>
    <row r="11" spans="2:9" ht="27.95" customHeight="1">
      <c r="B11" s="177" t="s">
        <v>49</v>
      </c>
      <c r="C11" s="5">
        <v>200</v>
      </c>
      <c r="D11" s="5">
        <v>5</v>
      </c>
      <c r="E11" s="5">
        <v>6</v>
      </c>
      <c r="F11" s="178">
        <v>10</v>
      </c>
      <c r="G11" s="178">
        <v>11</v>
      </c>
      <c r="H11" s="5">
        <v>14</v>
      </c>
      <c r="I11" s="184">
        <v>15</v>
      </c>
    </row>
    <row r="12" spans="2:9" ht="27.95" customHeight="1">
      <c r="B12" s="179" t="s">
        <v>50</v>
      </c>
      <c r="C12" s="180">
        <v>315</v>
      </c>
      <c r="D12" s="180">
        <v>7</v>
      </c>
      <c r="E12" s="180">
        <v>8</v>
      </c>
      <c r="F12" s="181">
        <v>14</v>
      </c>
      <c r="G12" s="181">
        <v>15</v>
      </c>
      <c r="H12" s="180">
        <v>21</v>
      </c>
      <c r="I12" s="185">
        <v>22</v>
      </c>
    </row>
    <row r="14" spans="2:9">
      <c r="B14" s="182" t="s">
        <v>51</v>
      </c>
      <c r="C14" s="182"/>
      <c r="D14" s="182"/>
    </row>
  </sheetData>
  <mergeCells count="4">
    <mergeCell ref="B2:I2"/>
    <mergeCell ref="D3:E3"/>
    <mergeCell ref="F3:G3"/>
    <mergeCell ref="H3:I3"/>
  </mergeCells>
  <phoneticPr fontId="46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workbookViewId="0">
      <selection activeCell="B8" sqref="B8:C8"/>
    </sheetView>
  </sheetViews>
  <sheetFormatPr defaultColWidth="10.375" defaultRowHeight="16.5" customHeight="1"/>
  <cols>
    <col min="1" max="1" width="11.125" style="103" customWidth="1"/>
    <col min="2" max="9" width="10.375" style="103"/>
    <col min="10" max="10" width="8.875" style="103" customWidth="1"/>
    <col min="11" max="11" width="12" style="103" customWidth="1"/>
    <col min="12" max="16384" width="10.375" style="103"/>
  </cols>
  <sheetData>
    <row r="1" spans="1:11" ht="20.25">
      <c r="A1" s="206" t="s">
        <v>52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</row>
    <row r="2" spans="1:11" ht="14.25">
      <c r="A2" s="104" t="s">
        <v>53</v>
      </c>
      <c r="B2" s="207" t="s">
        <v>54</v>
      </c>
      <c r="C2" s="207"/>
      <c r="D2" s="208" t="s">
        <v>55</v>
      </c>
      <c r="E2" s="208"/>
      <c r="F2" s="207"/>
      <c r="G2" s="207"/>
      <c r="H2" s="105" t="s">
        <v>56</v>
      </c>
      <c r="I2" s="209" t="s">
        <v>57</v>
      </c>
      <c r="J2" s="209"/>
      <c r="K2" s="210"/>
    </row>
    <row r="3" spans="1:11" ht="14.25">
      <c r="A3" s="211" t="s">
        <v>58</v>
      </c>
      <c r="B3" s="212"/>
      <c r="C3" s="213"/>
      <c r="D3" s="214" t="s">
        <v>59</v>
      </c>
      <c r="E3" s="215"/>
      <c r="F3" s="215"/>
      <c r="G3" s="216"/>
      <c r="H3" s="214" t="s">
        <v>60</v>
      </c>
      <c r="I3" s="215"/>
      <c r="J3" s="215"/>
      <c r="K3" s="216"/>
    </row>
    <row r="4" spans="1:11" ht="14.25">
      <c r="A4" s="108" t="s">
        <v>61</v>
      </c>
      <c r="B4" s="217" t="s">
        <v>62</v>
      </c>
      <c r="C4" s="218"/>
      <c r="D4" s="219" t="s">
        <v>63</v>
      </c>
      <c r="E4" s="220"/>
      <c r="F4" s="221">
        <v>44717</v>
      </c>
      <c r="G4" s="222"/>
      <c r="H4" s="219" t="s">
        <v>64</v>
      </c>
      <c r="I4" s="220"/>
      <c r="J4" s="120" t="s">
        <v>65</v>
      </c>
      <c r="K4" s="130" t="s">
        <v>66</v>
      </c>
    </row>
    <row r="5" spans="1:11" ht="14.25">
      <c r="A5" s="111" t="s">
        <v>67</v>
      </c>
      <c r="B5" s="217" t="s">
        <v>68</v>
      </c>
      <c r="C5" s="218"/>
      <c r="D5" s="219" t="s">
        <v>69</v>
      </c>
      <c r="E5" s="220"/>
      <c r="F5" s="221">
        <v>44695</v>
      </c>
      <c r="G5" s="222"/>
      <c r="H5" s="219" t="s">
        <v>70</v>
      </c>
      <c r="I5" s="220"/>
      <c r="J5" s="120" t="s">
        <v>65</v>
      </c>
      <c r="K5" s="130" t="s">
        <v>66</v>
      </c>
    </row>
    <row r="6" spans="1:11" ht="14.25">
      <c r="A6" s="108" t="s">
        <v>71</v>
      </c>
      <c r="B6" s="149" t="s">
        <v>72</v>
      </c>
      <c r="C6" s="150" t="s">
        <v>73</v>
      </c>
      <c r="D6" s="111" t="s">
        <v>74</v>
      </c>
      <c r="E6" s="122"/>
      <c r="F6" s="221">
        <v>44699</v>
      </c>
      <c r="G6" s="222"/>
      <c r="H6" s="219" t="s">
        <v>75</v>
      </c>
      <c r="I6" s="220"/>
      <c r="J6" s="120" t="s">
        <v>65</v>
      </c>
      <c r="K6" s="130" t="s">
        <v>66</v>
      </c>
    </row>
    <row r="7" spans="1:11" ht="14.25">
      <c r="A7" s="108" t="s">
        <v>76</v>
      </c>
      <c r="B7" s="223">
        <v>600</v>
      </c>
      <c r="C7" s="224"/>
      <c r="D7" s="111" t="s">
        <v>77</v>
      </c>
      <c r="E7" s="121"/>
      <c r="F7" s="221">
        <v>44703</v>
      </c>
      <c r="G7" s="222"/>
      <c r="H7" s="219" t="s">
        <v>78</v>
      </c>
      <c r="I7" s="220"/>
      <c r="J7" s="120" t="s">
        <v>65</v>
      </c>
      <c r="K7" s="130" t="s">
        <v>66</v>
      </c>
    </row>
    <row r="8" spans="1:11" ht="14.25">
      <c r="A8" s="113" t="s">
        <v>79</v>
      </c>
      <c r="B8" s="225" t="s">
        <v>80</v>
      </c>
      <c r="C8" s="226"/>
      <c r="D8" s="227" t="s">
        <v>81</v>
      </c>
      <c r="E8" s="228"/>
      <c r="F8" s="229">
        <v>44712</v>
      </c>
      <c r="G8" s="230"/>
      <c r="H8" s="227" t="s">
        <v>82</v>
      </c>
      <c r="I8" s="228"/>
      <c r="J8" s="123" t="s">
        <v>65</v>
      </c>
      <c r="K8" s="132" t="s">
        <v>66</v>
      </c>
    </row>
    <row r="9" spans="1:11" ht="14.25">
      <c r="A9" s="231" t="s">
        <v>83</v>
      </c>
      <c r="B9" s="232"/>
      <c r="C9" s="232"/>
      <c r="D9" s="232"/>
      <c r="E9" s="232"/>
      <c r="F9" s="232"/>
      <c r="G9" s="232"/>
      <c r="H9" s="232"/>
      <c r="I9" s="232"/>
      <c r="J9" s="232"/>
      <c r="K9" s="233"/>
    </row>
    <row r="10" spans="1:11" ht="14.25">
      <c r="A10" s="234" t="s">
        <v>84</v>
      </c>
      <c r="B10" s="235"/>
      <c r="C10" s="235"/>
      <c r="D10" s="235"/>
      <c r="E10" s="235"/>
      <c r="F10" s="235"/>
      <c r="G10" s="235"/>
      <c r="H10" s="235"/>
      <c r="I10" s="235"/>
      <c r="J10" s="235"/>
      <c r="K10" s="236"/>
    </row>
    <row r="11" spans="1:11" ht="14.25">
      <c r="A11" s="151" t="s">
        <v>85</v>
      </c>
      <c r="B11" s="152" t="s">
        <v>86</v>
      </c>
      <c r="C11" s="153" t="s">
        <v>87</v>
      </c>
      <c r="D11" s="154"/>
      <c r="E11" s="155" t="s">
        <v>88</v>
      </c>
      <c r="F11" s="152" t="s">
        <v>86</v>
      </c>
      <c r="G11" s="153" t="s">
        <v>87</v>
      </c>
      <c r="H11" s="153" t="s">
        <v>89</v>
      </c>
      <c r="I11" s="155" t="s">
        <v>90</v>
      </c>
      <c r="J11" s="152" t="s">
        <v>86</v>
      </c>
      <c r="K11" s="169" t="s">
        <v>87</v>
      </c>
    </row>
    <row r="12" spans="1:11" ht="14.25">
      <c r="A12" s="111" t="s">
        <v>91</v>
      </c>
      <c r="B12" s="119" t="s">
        <v>86</v>
      </c>
      <c r="C12" s="120" t="s">
        <v>87</v>
      </c>
      <c r="D12" s="121"/>
      <c r="E12" s="122" t="s">
        <v>92</v>
      </c>
      <c r="F12" s="119" t="s">
        <v>86</v>
      </c>
      <c r="G12" s="120" t="s">
        <v>87</v>
      </c>
      <c r="H12" s="120" t="s">
        <v>89</v>
      </c>
      <c r="I12" s="122" t="s">
        <v>93</v>
      </c>
      <c r="J12" s="119" t="s">
        <v>86</v>
      </c>
      <c r="K12" s="130" t="s">
        <v>87</v>
      </c>
    </row>
    <row r="13" spans="1:11" ht="14.25">
      <c r="A13" s="111" t="s">
        <v>94</v>
      </c>
      <c r="B13" s="119" t="s">
        <v>86</v>
      </c>
      <c r="C13" s="120" t="s">
        <v>87</v>
      </c>
      <c r="D13" s="121"/>
      <c r="E13" s="122" t="s">
        <v>95</v>
      </c>
      <c r="F13" s="120" t="s">
        <v>96</v>
      </c>
      <c r="G13" s="120" t="s">
        <v>97</v>
      </c>
      <c r="H13" s="120" t="s">
        <v>89</v>
      </c>
      <c r="I13" s="122" t="s">
        <v>98</v>
      </c>
      <c r="J13" s="119" t="s">
        <v>86</v>
      </c>
      <c r="K13" s="130" t="s">
        <v>87</v>
      </c>
    </row>
    <row r="14" spans="1:11" ht="14.25">
      <c r="A14" s="227" t="s">
        <v>99</v>
      </c>
      <c r="B14" s="228"/>
      <c r="C14" s="228"/>
      <c r="D14" s="228"/>
      <c r="E14" s="228"/>
      <c r="F14" s="228"/>
      <c r="G14" s="228"/>
      <c r="H14" s="228"/>
      <c r="I14" s="228"/>
      <c r="J14" s="228"/>
      <c r="K14" s="237"/>
    </row>
    <row r="15" spans="1:11" ht="14.25">
      <c r="A15" s="234" t="s">
        <v>100</v>
      </c>
      <c r="B15" s="235"/>
      <c r="C15" s="235"/>
      <c r="D15" s="235"/>
      <c r="E15" s="235"/>
      <c r="F15" s="235"/>
      <c r="G15" s="235"/>
      <c r="H15" s="235"/>
      <c r="I15" s="235"/>
      <c r="J15" s="235"/>
      <c r="K15" s="236"/>
    </row>
    <row r="16" spans="1:11" ht="14.25">
      <c r="A16" s="156" t="s">
        <v>101</v>
      </c>
      <c r="B16" s="153" t="s">
        <v>96</v>
      </c>
      <c r="C16" s="153" t="s">
        <v>97</v>
      </c>
      <c r="D16" s="157"/>
      <c r="E16" s="158" t="s">
        <v>102</v>
      </c>
      <c r="F16" s="153" t="s">
        <v>96</v>
      </c>
      <c r="G16" s="153" t="s">
        <v>97</v>
      </c>
      <c r="H16" s="159"/>
      <c r="I16" s="158" t="s">
        <v>103</v>
      </c>
      <c r="J16" s="153" t="s">
        <v>96</v>
      </c>
      <c r="K16" s="169" t="s">
        <v>97</v>
      </c>
    </row>
    <row r="17" spans="1:22" ht="16.5" customHeight="1">
      <c r="A17" s="124" t="s">
        <v>104</v>
      </c>
      <c r="B17" s="120" t="s">
        <v>96</v>
      </c>
      <c r="C17" s="120" t="s">
        <v>97</v>
      </c>
      <c r="D17" s="109"/>
      <c r="E17" s="125" t="s">
        <v>105</v>
      </c>
      <c r="F17" s="120" t="s">
        <v>96</v>
      </c>
      <c r="G17" s="120" t="s">
        <v>97</v>
      </c>
      <c r="H17" s="160"/>
      <c r="I17" s="125" t="s">
        <v>106</v>
      </c>
      <c r="J17" s="120" t="s">
        <v>96</v>
      </c>
      <c r="K17" s="130" t="s">
        <v>97</v>
      </c>
      <c r="L17" s="170"/>
      <c r="M17" s="170"/>
      <c r="N17" s="170"/>
      <c r="O17" s="170"/>
      <c r="P17" s="170"/>
      <c r="Q17" s="170"/>
      <c r="R17" s="170"/>
      <c r="S17" s="170"/>
      <c r="T17" s="170"/>
      <c r="U17" s="170"/>
      <c r="V17" s="170"/>
    </row>
    <row r="18" spans="1:22" ht="18" customHeight="1">
      <c r="A18" s="238" t="s">
        <v>107</v>
      </c>
      <c r="B18" s="239"/>
      <c r="C18" s="239"/>
      <c r="D18" s="239"/>
      <c r="E18" s="239"/>
      <c r="F18" s="239"/>
      <c r="G18" s="239"/>
      <c r="H18" s="239"/>
      <c r="I18" s="239"/>
      <c r="J18" s="239"/>
      <c r="K18" s="240"/>
    </row>
    <row r="19" spans="1:22" s="148" customFormat="1" ht="18" customHeight="1">
      <c r="A19" s="234" t="s">
        <v>108</v>
      </c>
      <c r="B19" s="235"/>
      <c r="C19" s="235"/>
      <c r="D19" s="235"/>
      <c r="E19" s="235"/>
      <c r="F19" s="235"/>
      <c r="G19" s="235"/>
      <c r="H19" s="235"/>
      <c r="I19" s="235"/>
      <c r="J19" s="235"/>
      <c r="K19" s="236"/>
    </row>
    <row r="20" spans="1:22" ht="16.5" customHeight="1">
      <c r="A20" s="241" t="s">
        <v>109</v>
      </c>
      <c r="B20" s="242"/>
      <c r="C20" s="242"/>
      <c r="D20" s="242"/>
      <c r="E20" s="242"/>
      <c r="F20" s="242"/>
      <c r="G20" s="242"/>
      <c r="H20" s="242"/>
      <c r="I20" s="242"/>
      <c r="J20" s="242"/>
      <c r="K20" s="243"/>
    </row>
    <row r="21" spans="1:22" ht="21.75" customHeight="1">
      <c r="A21" s="161" t="s">
        <v>110</v>
      </c>
      <c r="B21" s="125" t="s">
        <v>111</v>
      </c>
      <c r="C21" s="125" t="s">
        <v>112</v>
      </c>
      <c r="D21" s="125" t="s">
        <v>113</v>
      </c>
      <c r="E21" s="125" t="s">
        <v>114</v>
      </c>
      <c r="F21" s="125" t="s">
        <v>115</v>
      </c>
      <c r="G21" s="125" t="s">
        <v>116</v>
      </c>
      <c r="H21" s="125" t="s">
        <v>117</v>
      </c>
      <c r="I21" s="125" t="s">
        <v>118</v>
      </c>
      <c r="J21" s="125" t="s">
        <v>119</v>
      </c>
      <c r="K21" s="133" t="s">
        <v>120</v>
      </c>
    </row>
    <row r="22" spans="1:22" ht="23.1" customHeight="1">
      <c r="A22" s="11" t="s">
        <v>121</v>
      </c>
      <c r="B22" s="162"/>
      <c r="C22" s="162"/>
      <c r="D22" s="11" t="s">
        <v>96</v>
      </c>
      <c r="E22" s="11" t="s">
        <v>96</v>
      </c>
      <c r="F22" s="11" t="s">
        <v>96</v>
      </c>
      <c r="G22" s="11" t="s">
        <v>96</v>
      </c>
      <c r="H22" s="11" t="s">
        <v>96</v>
      </c>
      <c r="I22" s="11"/>
      <c r="J22" s="162"/>
      <c r="K22" s="171"/>
    </row>
    <row r="23" spans="1:22" ht="23.1" customHeight="1">
      <c r="A23" s="11" t="s">
        <v>122</v>
      </c>
      <c r="B23" s="162"/>
      <c r="C23" s="162"/>
      <c r="D23" s="11" t="s">
        <v>96</v>
      </c>
      <c r="E23" s="11" t="s">
        <v>96</v>
      </c>
      <c r="F23" s="11" t="s">
        <v>96</v>
      </c>
      <c r="G23" s="11" t="s">
        <v>96</v>
      </c>
      <c r="H23" s="11" t="s">
        <v>96</v>
      </c>
      <c r="I23" s="11"/>
      <c r="J23" s="162"/>
      <c r="K23" s="172"/>
    </row>
    <row r="24" spans="1:22" ht="23.1" customHeight="1">
      <c r="A24" s="112"/>
      <c r="B24" s="162"/>
      <c r="C24" s="162"/>
      <c r="D24" s="162"/>
      <c r="E24" s="162"/>
      <c r="F24" s="162"/>
      <c r="G24" s="162"/>
      <c r="H24" s="162"/>
      <c r="I24" s="162"/>
      <c r="J24" s="162"/>
      <c r="K24" s="172"/>
    </row>
    <row r="25" spans="1:22" ht="23.1" customHeight="1">
      <c r="A25" s="112"/>
      <c r="B25" s="162"/>
      <c r="C25" s="162"/>
      <c r="D25" s="162"/>
      <c r="E25" s="162"/>
      <c r="F25" s="162"/>
      <c r="G25" s="162"/>
      <c r="H25" s="162"/>
      <c r="I25" s="162"/>
      <c r="J25" s="162"/>
      <c r="K25" s="173"/>
    </row>
    <row r="26" spans="1:22" ht="23.1" customHeight="1">
      <c r="A26" s="112"/>
      <c r="B26" s="162"/>
      <c r="C26" s="162"/>
      <c r="D26" s="162"/>
      <c r="E26" s="162"/>
      <c r="F26" s="162"/>
      <c r="G26" s="162"/>
      <c r="H26" s="162"/>
      <c r="I26" s="162"/>
      <c r="J26" s="162"/>
      <c r="K26" s="173"/>
    </row>
    <row r="27" spans="1:22" ht="23.1" customHeight="1">
      <c r="A27" s="112"/>
      <c r="B27" s="162"/>
      <c r="C27" s="162"/>
      <c r="D27" s="162"/>
      <c r="E27" s="162"/>
      <c r="F27" s="162"/>
      <c r="G27" s="162"/>
      <c r="H27" s="162"/>
      <c r="I27" s="162"/>
      <c r="J27" s="162"/>
      <c r="K27" s="173"/>
    </row>
    <row r="28" spans="1:22" ht="23.1" customHeight="1">
      <c r="A28" s="112"/>
      <c r="B28" s="162"/>
      <c r="C28" s="162"/>
      <c r="D28" s="162"/>
      <c r="E28" s="162"/>
      <c r="F28" s="162"/>
      <c r="G28" s="162"/>
      <c r="H28" s="162"/>
      <c r="I28" s="162"/>
      <c r="J28" s="162"/>
      <c r="K28" s="173"/>
    </row>
    <row r="29" spans="1:22" ht="18" customHeight="1">
      <c r="A29" s="244" t="s">
        <v>123</v>
      </c>
      <c r="B29" s="245"/>
      <c r="C29" s="245"/>
      <c r="D29" s="245"/>
      <c r="E29" s="245"/>
      <c r="F29" s="245"/>
      <c r="G29" s="245"/>
      <c r="H29" s="245"/>
      <c r="I29" s="245"/>
      <c r="J29" s="245"/>
      <c r="K29" s="246"/>
    </row>
    <row r="30" spans="1:22" ht="18.75" customHeight="1">
      <c r="A30" s="247" t="s">
        <v>124</v>
      </c>
      <c r="B30" s="248"/>
      <c r="C30" s="248"/>
      <c r="D30" s="248"/>
      <c r="E30" s="248"/>
      <c r="F30" s="248"/>
      <c r="G30" s="248"/>
      <c r="H30" s="248"/>
      <c r="I30" s="248"/>
      <c r="J30" s="248"/>
      <c r="K30" s="249"/>
    </row>
    <row r="31" spans="1:22" ht="18.75" customHeight="1">
      <c r="A31" s="250"/>
      <c r="B31" s="251"/>
      <c r="C31" s="251"/>
      <c r="D31" s="251"/>
      <c r="E31" s="251"/>
      <c r="F31" s="251"/>
      <c r="G31" s="251"/>
      <c r="H31" s="251"/>
      <c r="I31" s="251"/>
      <c r="J31" s="251"/>
      <c r="K31" s="252"/>
    </row>
    <row r="32" spans="1:22" ht="18" customHeight="1">
      <c r="A32" s="244" t="s">
        <v>125</v>
      </c>
      <c r="B32" s="245"/>
      <c r="C32" s="245"/>
      <c r="D32" s="245"/>
      <c r="E32" s="245"/>
      <c r="F32" s="245"/>
      <c r="G32" s="245"/>
      <c r="H32" s="245"/>
      <c r="I32" s="245"/>
      <c r="J32" s="245"/>
      <c r="K32" s="246"/>
    </row>
    <row r="33" spans="1:11" ht="14.25">
      <c r="A33" s="253" t="s">
        <v>126</v>
      </c>
      <c r="B33" s="254"/>
      <c r="C33" s="254"/>
      <c r="D33" s="254"/>
      <c r="E33" s="254"/>
      <c r="F33" s="254"/>
      <c r="G33" s="254"/>
      <c r="H33" s="254"/>
      <c r="I33" s="254"/>
      <c r="J33" s="254"/>
      <c r="K33" s="255"/>
    </row>
    <row r="34" spans="1:11" ht="14.25">
      <c r="A34" s="256" t="s">
        <v>127</v>
      </c>
      <c r="B34" s="257"/>
      <c r="C34" s="120" t="s">
        <v>65</v>
      </c>
      <c r="D34" s="120" t="s">
        <v>66</v>
      </c>
      <c r="E34" s="258" t="s">
        <v>128</v>
      </c>
      <c r="F34" s="259"/>
      <c r="G34" s="259"/>
      <c r="H34" s="259"/>
      <c r="I34" s="259"/>
      <c r="J34" s="259"/>
      <c r="K34" s="260"/>
    </row>
    <row r="35" spans="1:11" ht="14.25">
      <c r="A35" s="261" t="s">
        <v>129</v>
      </c>
      <c r="B35" s="261"/>
      <c r="C35" s="261"/>
      <c r="D35" s="261"/>
      <c r="E35" s="261"/>
      <c r="F35" s="261"/>
      <c r="G35" s="261"/>
      <c r="H35" s="261"/>
      <c r="I35" s="261"/>
      <c r="J35" s="261"/>
      <c r="K35" s="261"/>
    </row>
    <row r="36" spans="1:11" ht="21" customHeight="1">
      <c r="A36" s="262" t="s">
        <v>130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4"/>
    </row>
    <row r="37" spans="1:11" ht="21" customHeight="1">
      <c r="A37" s="265" t="s">
        <v>131</v>
      </c>
      <c r="B37" s="266"/>
      <c r="C37" s="266"/>
      <c r="D37" s="266"/>
      <c r="E37" s="266"/>
      <c r="F37" s="266"/>
      <c r="G37" s="266"/>
      <c r="H37" s="266"/>
      <c r="I37" s="266"/>
      <c r="J37" s="266"/>
      <c r="K37" s="267"/>
    </row>
    <row r="38" spans="1:11" ht="21" customHeight="1">
      <c r="A38" s="265" t="s">
        <v>132</v>
      </c>
      <c r="B38" s="266"/>
      <c r="C38" s="266"/>
      <c r="D38" s="266"/>
      <c r="E38" s="266"/>
      <c r="F38" s="266"/>
      <c r="G38" s="266"/>
      <c r="H38" s="266"/>
      <c r="I38" s="266"/>
      <c r="J38" s="266"/>
      <c r="K38" s="267"/>
    </row>
    <row r="39" spans="1:11" ht="21" customHeight="1">
      <c r="A39" s="265" t="s">
        <v>133</v>
      </c>
      <c r="B39" s="266"/>
      <c r="C39" s="266"/>
      <c r="D39" s="266"/>
      <c r="E39" s="266"/>
      <c r="F39" s="266"/>
      <c r="G39" s="266"/>
      <c r="H39" s="266"/>
      <c r="I39" s="266"/>
      <c r="J39" s="266"/>
      <c r="K39" s="267"/>
    </row>
    <row r="40" spans="1:11" ht="21" customHeight="1">
      <c r="A40" s="265"/>
      <c r="B40" s="266"/>
      <c r="C40" s="266"/>
      <c r="D40" s="266"/>
      <c r="E40" s="266"/>
      <c r="F40" s="266"/>
      <c r="G40" s="266"/>
      <c r="H40" s="266"/>
      <c r="I40" s="266"/>
      <c r="J40" s="266"/>
      <c r="K40" s="267"/>
    </row>
    <row r="41" spans="1:11" ht="21" customHeight="1">
      <c r="A41" s="265"/>
      <c r="B41" s="266"/>
      <c r="C41" s="266"/>
      <c r="D41" s="266"/>
      <c r="E41" s="266"/>
      <c r="F41" s="266"/>
      <c r="G41" s="266"/>
      <c r="H41" s="266"/>
      <c r="I41" s="266"/>
      <c r="J41" s="266"/>
      <c r="K41" s="267"/>
    </row>
    <row r="42" spans="1:11" ht="21" customHeight="1">
      <c r="A42" s="265"/>
      <c r="B42" s="266"/>
      <c r="C42" s="266"/>
      <c r="D42" s="266"/>
      <c r="E42" s="266"/>
      <c r="F42" s="266"/>
      <c r="G42" s="266"/>
      <c r="H42" s="266"/>
      <c r="I42" s="266"/>
      <c r="J42" s="266"/>
      <c r="K42" s="267"/>
    </row>
    <row r="43" spans="1:11" ht="14.25">
      <c r="A43" s="268" t="s">
        <v>134</v>
      </c>
      <c r="B43" s="269"/>
      <c r="C43" s="269"/>
      <c r="D43" s="269"/>
      <c r="E43" s="269"/>
      <c r="F43" s="269"/>
      <c r="G43" s="269"/>
      <c r="H43" s="269"/>
      <c r="I43" s="269"/>
      <c r="J43" s="269"/>
      <c r="K43" s="270"/>
    </row>
    <row r="44" spans="1:11" ht="14.25">
      <c r="A44" s="234" t="s">
        <v>135</v>
      </c>
      <c r="B44" s="235"/>
      <c r="C44" s="235"/>
      <c r="D44" s="235"/>
      <c r="E44" s="235"/>
      <c r="F44" s="235"/>
      <c r="G44" s="235"/>
      <c r="H44" s="235"/>
      <c r="I44" s="235"/>
      <c r="J44" s="235"/>
      <c r="K44" s="236"/>
    </row>
    <row r="45" spans="1:11" ht="14.25">
      <c r="A45" s="156" t="s">
        <v>136</v>
      </c>
      <c r="B45" s="153" t="s">
        <v>96</v>
      </c>
      <c r="C45" s="153" t="s">
        <v>97</v>
      </c>
      <c r="D45" s="153" t="s">
        <v>89</v>
      </c>
      <c r="E45" s="158" t="s">
        <v>137</v>
      </c>
      <c r="F45" s="153" t="s">
        <v>96</v>
      </c>
      <c r="G45" s="153" t="s">
        <v>97</v>
      </c>
      <c r="H45" s="153" t="s">
        <v>89</v>
      </c>
      <c r="I45" s="158" t="s">
        <v>138</v>
      </c>
      <c r="J45" s="153" t="s">
        <v>96</v>
      </c>
      <c r="K45" s="169" t="s">
        <v>97</v>
      </c>
    </row>
    <row r="46" spans="1:11" ht="14.25">
      <c r="A46" s="124" t="s">
        <v>88</v>
      </c>
      <c r="B46" s="120" t="s">
        <v>96</v>
      </c>
      <c r="C46" s="120" t="s">
        <v>97</v>
      </c>
      <c r="D46" s="120" t="s">
        <v>89</v>
      </c>
      <c r="E46" s="125" t="s">
        <v>95</v>
      </c>
      <c r="F46" s="120" t="s">
        <v>96</v>
      </c>
      <c r="G46" s="120" t="s">
        <v>97</v>
      </c>
      <c r="H46" s="120" t="s">
        <v>89</v>
      </c>
      <c r="I46" s="125" t="s">
        <v>106</v>
      </c>
      <c r="J46" s="120" t="s">
        <v>96</v>
      </c>
      <c r="K46" s="130" t="s">
        <v>97</v>
      </c>
    </row>
    <row r="47" spans="1:11" ht="14.25">
      <c r="A47" s="227" t="s">
        <v>99</v>
      </c>
      <c r="B47" s="228"/>
      <c r="C47" s="228"/>
      <c r="D47" s="228"/>
      <c r="E47" s="228"/>
      <c r="F47" s="228"/>
      <c r="G47" s="228"/>
      <c r="H47" s="228"/>
      <c r="I47" s="228"/>
      <c r="J47" s="228"/>
      <c r="K47" s="237"/>
    </row>
    <row r="48" spans="1:11" ht="14.25">
      <c r="A48" s="261" t="s">
        <v>139</v>
      </c>
      <c r="B48" s="261"/>
      <c r="C48" s="261"/>
      <c r="D48" s="261"/>
      <c r="E48" s="261"/>
      <c r="F48" s="261"/>
      <c r="G48" s="261"/>
      <c r="H48" s="261"/>
      <c r="I48" s="261"/>
      <c r="J48" s="261"/>
      <c r="K48" s="261"/>
    </row>
    <row r="49" spans="1:11" ht="14.25">
      <c r="A49" s="262"/>
      <c r="B49" s="263"/>
      <c r="C49" s="263"/>
      <c r="D49" s="263"/>
      <c r="E49" s="263"/>
      <c r="F49" s="263"/>
      <c r="G49" s="263"/>
      <c r="H49" s="263"/>
      <c r="I49" s="263"/>
      <c r="J49" s="263"/>
      <c r="K49" s="264"/>
    </row>
    <row r="50" spans="1:11" ht="14.25">
      <c r="A50" s="163" t="s">
        <v>140</v>
      </c>
      <c r="B50" s="271" t="s">
        <v>141</v>
      </c>
      <c r="C50" s="271"/>
      <c r="D50" s="164" t="s">
        <v>142</v>
      </c>
      <c r="E50" s="165" t="s">
        <v>143</v>
      </c>
      <c r="F50" s="166" t="s">
        <v>144</v>
      </c>
      <c r="G50" s="167">
        <v>44697</v>
      </c>
      <c r="H50" s="272" t="s">
        <v>145</v>
      </c>
      <c r="I50" s="273"/>
      <c r="J50" s="274" t="s">
        <v>146</v>
      </c>
      <c r="K50" s="275"/>
    </row>
    <row r="51" spans="1:11" ht="14.25">
      <c r="A51" s="261" t="s">
        <v>147</v>
      </c>
      <c r="B51" s="261"/>
      <c r="C51" s="261"/>
      <c r="D51" s="261"/>
      <c r="E51" s="261"/>
      <c r="F51" s="261"/>
      <c r="G51" s="261"/>
      <c r="H51" s="261"/>
      <c r="I51" s="261"/>
      <c r="J51" s="261"/>
      <c r="K51" s="261"/>
    </row>
    <row r="52" spans="1:11" ht="14.25">
      <c r="A52" s="276"/>
      <c r="B52" s="277"/>
      <c r="C52" s="277"/>
      <c r="D52" s="277"/>
      <c r="E52" s="277"/>
      <c r="F52" s="277"/>
      <c r="G52" s="277"/>
      <c r="H52" s="277"/>
      <c r="I52" s="277"/>
      <c r="J52" s="277"/>
      <c r="K52" s="278"/>
    </row>
    <row r="53" spans="1:11" ht="14.25">
      <c r="A53" s="163" t="s">
        <v>140</v>
      </c>
      <c r="B53" s="271" t="s">
        <v>141</v>
      </c>
      <c r="C53" s="271"/>
      <c r="D53" s="164" t="s">
        <v>142</v>
      </c>
      <c r="E53" s="168"/>
      <c r="F53" s="166" t="s">
        <v>148</v>
      </c>
      <c r="G53" s="167"/>
      <c r="H53" s="272" t="s">
        <v>145</v>
      </c>
      <c r="I53" s="273"/>
      <c r="J53" s="274"/>
      <c r="K53" s="275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6" type="noConversion"/>
  <pageMargins left="0.196527777777778" right="7.8472222222222193E-2" top="0.39305555555555599" bottom="0" header="0.5" footer="0.5"/>
  <pageSetup paperSize="9" scale="82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W24"/>
  <sheetViews>
    <sheetView topLeftCell="A3" workbookViewId="0">
      <selection activeCell="A6" sqref="A6:G17"/>
    </sheetView>
  </sheetViews>
  <sheetFormatPr defaultColWidth="9" defaultRowHeight="14.25"/>
  <cols>
    <col min="1" max="1" width="13.625" style="23" customWidth="1"/>
    <col min="2" max="2" width="9.75" style="23" customWidth="1"/>
    <col min="3" max="3" width="9.75" style="24" customWidth="1"/>
    <col min="4" max="8" width="9.75" style="23" customWidth="1"/>
    <col min="9" max="9" width="4.125" style="23" customWidth="1"/>
    <col min="10" max="10" width="10.75" style="23" customWidth="1"/>
    <col min="11" max="11" width="9.75" style="23" customWidth="1"/>
    <col min="12" max="12" width="9.75" style="25" customWidth="1"/>
    <col min="13" max="13" width="9.75" style="23" customWidth="1"/>
    <col min="14" max="14" width="9.75" style="25" customWidth="1"/>
    <col min="15" max="15" width="9.75" style="23" customWidth="1"/>
    <col min="16" max="16" width="9.75" style="26" customWidth="1"/>
    <col min="17" max="254" width="9" style="23"/>
    <col min="255" max="16384" width="9" style="27"/>
  </cols>
  <sheetData>
    <row r="1" spans="1:257" s="23" customFormat="1" ht="29.1" customHeight="1">
      <c r="A1" s="279" t="s">
        <v>149</v>
      </c>
      <c r="B1" s="280"/>
      <c r="C1" s="281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50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  <c r="GA1" s="27"/>
      <c r="GB1" s="27"/>
      <c r="GC1" s="27"/>
      <c r="GD1" s="27"/>
      <c r="GE1" s="27"/>
      <c r="GF1" s="27"/>
      <c r="GG1" s="27"/>
      <c r="GH1" s="27"/>
      <c r="GI1" s="27"/>
      <c r="GJ1" s="27"/>
      <c r="GK1" s="27"/>
      <c r="GL1" s="27"/>
      <c r="GM1" s="27"/>
      <c r="GN1" s="27"/>
      <c r="GO1" s="27"/>
      <c r="GP1" s="27"/>
      <c r="GQ1" s="27"/>
      <c r="GR1" s="27"/>
      <c r="GS1" s="27"/>
      <c r="GT1" s="27"/>
      <c r="GU1" s="27"/>
      <c r="GV1" s="27"/>
      <c r="GW1" s="27"/>
      <c r="GX1" s="27"/>
      <c r="GY1" s="27"/>
      <c r="GZ1" s="27"/>
      <c r="HA1" s="27"/>
      <c r="HB1" s="27"/>
      <c r="HC1" s="27"/>
      <c r="HD1" s="27"/>
      <c r="HE1" s="27"/>
      <c r="HF1" s="27"/>
      <c r="HG1" s="27"/>
      <c r="HH1" s="27"/>
      <c r="HI1" s="27"/>
      <c r="HJ1" s="27"/>
      <c r="HK1" s="27"/>
      <c r="HL1" s="27"/>
      <c r="HM1" s="27"/>
      <c r="HN1" s="27"/>
      <c r="HO1" s="27"/>
      <c r="HP1" s="27"/>
      <c r="HQ1" s="27"/>
      <c r="HR1" s="27"/>
      <c r="HS1" s="27"/>
      <c r="HT1" s="27"/>
      <c r="HU1" s="27"/>
      <c r="HV1" s="27"/>
      <c r="HW1" s="27"/>
      <c r="HX1" s="27"/>
      <c r="HY1" s="27"/>
      <c r="HZ1" s="27"/>
      <c r="IA1" s="27"/>
      <c r="IB1" s="27"/>
      <c r="IC1" s="27"/>
      <c r="ID1" s="27"/>
      <c r="IE1" s="27"/>
      <c r="IF1" s="27"/>
      <c r="IG1" s="27"/>
      <c r="IH1" s="27"/>
      <c r="II1" s="27"/>
      <c r="IJ1" s="27"/>
      <c r="IK1" s="27"/>
      <c r="IL1" s="27"/>
      <c r="IM1" s="27"/>
      <c r="IN1" s="27"/>
      <c r="IO1" s="27"/>
      <c r="IP1" s="27"/>
      <c r="IQ1" s="27"/>
      <c r="IR1" s="27"/>
      <c r="IS1" s="27"/>
      <c r="IT1" s="27"/>
      <c r="IU1" s="27"/>
      <c r="IV1" s="27"/>
      <c r="IW1" s="27"/>
    </row>
    <row r="2" spans="1:257" s="23" customFormat="1" ht="20.100000000000001" customHeight="1">
      <c r="A2" s="28" t="s">
        <v>61</v>
      </c>
      <c r="B2" s="282" t="s">
        <v>62</v>
      </c>
      <c r="C2" s="283"/>
      <c r="D2" s="29" t="s">
        <v>67</v>
      </c>
      <c r="E2" s="284" t="s">
        <v>68</v>
      </c>
      <c r="F2" s="284"/>
      <c r="G2" s="284"/>
      <c r="H2" s="134"/>
      <c r="I2" s="135"/>
      <c r="J2" s="136" t="s">
        <v>56</v>
      </c>
      <c r="K2" s="285" t="s">
        <v>57</v>
      </c>
      <c r="L2" s="285"/>
      <c r="M2" s="285"/>
      <c r="N2" s="285"/>
      <c r="O2" s="285"/>
      <c r="P2" s="13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  <c r="HW2" s="27"/>
      <c r="HX2" s="27"/>
      <c r="HY2" s="27"/>
      <c r="HZ2" s="27"/>
      <c r="IA2" s="27"/>
      <c r="IB2" s="27"/>
      <c r="IC2" s="27"/>
      <c r="ID2" s="27"/>
      <c r="IE2" s="27"/>
      <c r="IF2" s="27"/>
      <c r="IG2" s="27"/>
      <c r="IH2" s="27"/>
      <c r="II2" s="27"/>
      <c r="IJ2" s="27"/>
      <c r="IK2" s="27"/>
      <c r="IL2" s="27"/>
      <c r="IM2" s="27"/>
      <c r="IN2" s="27"/>
      <c r="IO2" s="27"/>
      <c r="IP2" s="27"/>
      <c r="IQ2" s="27"/>
      <c r="IR2" s="27"/>
      <c r="IS2" s="27"/>
      <c r="IT2" s="27"/>
      <c r="IU2" s="27"/>
      <c r="IV2" s="27"/>
      <c r="IW2" s="27"/>
    </row>
    <row r="3" spans="1:257" s="23" customFormat="1" ht="17.25">
      <c r="A3" s="289" t="s">
        <v>150</v>
      </c>
      <c r="B3" s="286" t="s">
        <v>151</v>
      </c>
      <c r="C3" s="287"/>
      <c r="D3" s="286"/>
      <c r="E3" s="286"/>
      <c r="F3" s="286"/>
      <c r="G3" s="286"/>
      <c r="H3" s="30"/>
      <c r="I3" s="138"/>
      <c r="J3" s="288" t="s">
        <v>152</v>
      </c>
      <c r="K3" s="288"/>
      <c r="L3" s="288"/>
      <c r="M3" s="288"/>
      <c r="N3" s="288"/>
      <c r="O3" s="288"/>
      <c r="P3" s="13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  <c r="IA3" s="27"/>
      <c r="IB3" s="27"/>
      <c r="IC3" s="27"/>
      <c r="ID3" s="27"/>
      <c r="IE3" s="27"/>
      <c r="IF3" s="27"/>
      <c r="IG3" s="27"/>
      <c r="IH3" s="27"/>
      <c r="II3" s="27"/>
      <c r="IJ3" s="27"/>
      <c r="IK3" s="27"/>
      <c r="IL3" s="27"/>
      <c r="IM3" s="27"/>
      <c r="IN3" s="27"/>
      <c r="IO3" s="27"/>
      <c r="IP3" s="27"/>
      <c r="IQ3" s="27"/>
      <c r="IR3" s="27"/>
      <c r="IS3" s="27"/>
      <c r="IT3" s="27"/>
      <c r="IU3" s="27"/>
      <c r="IV3" s="27"/>
      <c r="IW3" s="27"/>
    </row>
    <row r="4" spans="1:257" s="23" customFormat="1" ht="17.25">
      <c r="A4" s="289"/>
      <c r="B4" s="30" t="s">
        <v>112</v>
      </c>
      <c r="C4" s="30" t="s">
        <v>113</v>
      </c>
      <c r="D4" s="30" t="s">
        <v>114</v>
      </c>
      <c r="E4" s="30" t="s">
        <v>115</v>
      </c>
      <c r="F4" s="30" t="s">
        <v>116</v>
      </c>
      <c r="G4" s="30" t="s">
        <v>117</v>
      </c>
      <c r="H4" s="30"/>
      <c r="I4" s="138"/>
      <c r="J4" s="57" t="s">
        <v>153</v>
      </c>
      <c r="K4" s="139"/>
      <c r="L4" s="139" t="s">
        <v>116</v>
      </c>
      <c r="M4" s="139"/>
      <c r="N4" s="139" t="s">
        <v>116</v>
      </c>
      <c r="O4" s="139"/>
      <c r="P4" s="139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7"/>
      <c r="II4" s="27"/>
      <c r="IJ4" s="27"/>
      <c r="IK4" s="27"/>
      <c r="IL4" s="27"/>
      <c r="IM4" s="27"/>
      <c r="IN4" s="27"/>
      <c r="IO4" s="27"/>
      <c r="IP4" s="27"/>
      <c r="IQ4" s="27"/>
      <c r="IR4" s="27"/>
      <c r="IS4" s="27"/>
      <c r="IT4" s="27"/>
      <c r="IU4" s="27"/>
      <c r="IV4" s="27"/>
      <c r="IW4" s="27"/>
    </row>
    <row r="5" spans="1:257" s="23" customFormat="1" ht="24" customHeight="1">
      <c r="A5" s="289"/>
      <c r="B5" s="30" t="s">
        <v>154</v>
      </c>
      <c r="C5" s="30" t="s">
        <v>155</v>
      </c>
      <c r="D5" s="30" t="s">
        <v>156</v>
      </c>
      <c r="E5" s="30" t="s">
        <v>157</v>
      </c>
      <c r="F5" s="30" t="s">
        <v>158</v>
      </c>
      <c r="G5" s="30" t="s">
        <v>159</v>
      </c>
      <c r="H5" s="32"/>
      <c r="I5" s="140"/>
      <c r="J5" s="57"/>
      <c r="K5" s="141" t="s">
        <v>160</v>
      </c>
      <c r="L5" s="25" t="s">
        <v>161</v>
      </c>
      <c r="M5" s="141" t="s">
        <v>162</v>
      </c>
      <c r="N5" s="25">
        <v>-0.5</v>
      </c>
      <c r="O5" s="141"/>
      <c r="P5" s="141"/>
      <c r="Q5" s="27"/>
      <c r="R5" s="27"/>
      <c r="Y5" s="30" t="s">
        <v>118</v>
      </c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  <c r="GS5" s="27"/>
      <c r="GT5" s="27"/>
      <c r="GU5" s="27"/>
      <c r="GV5" s="27"/>
      <c r="GW5" s="27"/>
      <c r="GX5" s="27"/>
      <c r="GY5" s="27"/>
      <c r="GZ5" s="27"/>
      <c r="HA5" s="27"/>
      <c r="HB5" s="27"/>
      <c r="HC5" s="27"/>
      <c r="HD5" s="27"/>
      <c r="HE5" s="27"/>
      <c r="HF5" s="27"/>
      <c r="HG5" s="27"/>
      <c r="HH5" s="27"/>
      <c r="HI5" s="27"/>
      <c r="HJ5" s="27"/>
      <c r="HK5" s="27"/>
      <c r="HL5" s="27"/>
      <c r="HM5" s="27"/>
      <c r="HN5" s="27"/>
      <c r="HO5" s="27"/>
      <c r="HP5" s="27"/>
      <c r="HQ5" s="27"/>
      <c r="HR5" s="27"/>
      <c r="HS5" s="27"/>
      <c r="HT5" s="27"/>
      <c r="HU5" s="27"/>
      <c r="HV5" s="27"/>
      <c r="HW5" s="27"/>
      <c r="HX5" s="27"/>
      <c r="HY5" s="27"/>
      <c r="HZ5" s="27"/>
      <c r="IA5" s="27"/>
      <c r="IB5" s="27"/>
      <c r="IC5" s="27"/>
      <c r="ID5" s="27"/>
      <c r="IE5" s="27"/>
      <c r="IF5" s="27"/>
      <c r="IG5" s="27"/>
      <c r="IH5" s="27"/>
      <c r="II5" s="27"/>
      <c r="IJ5" s="27"/>
      <c r="IK5" s="27"/>
      <c r="IL5" s="27"/>
      <c r="IM5" s="27"/>
      <c r="IN5" s="27"/>
      <c r="IO5" s="27"/>
      <c r="IP5" s="27"/>
      <c r="IQ5" s="27"/>
      <c r="IR5" s="27"/>
      <c r="IS5" s="27"/>
      <c r="IT5" s="27"/>
      <c r="IU5" s="27"/>
      <c r="IV5" s="27"/>
      <c r="IW5" s="27"/>
    </row>
    <row r="6" spans="1:257" s="23" customFormat="1" ht="24" customHeight="1">
      <c r="A6" s="31" t="s">
        <v>163</v>
      </c>
      <c r="B6" s="32">
        <f>C6-1</f>
        <v>52</v>
      </c>
      <c r="C6" s="32">
        <f>D6-2</f>
        <v>53</v>
      </c>
      <c r="D6" s="33">
        <v>55</v>
      </c>
      <c r="E6" s="32">
        <f>D6+2</f>
        <v>57</v>
      </c>
      <c r="F6" s="32">
        <f>E6+2</f>
        <v>59</v>
      </c>
      <c r="G6" s="32">
        <f>F6+1</f>
        <v>60</v>
      </c>
      <c r="H6" s="32"/>
      <c r="I6" s="140"/>
      <c r="J6" s="142"/>
      <c r="K6" s="142"/>
      <c r="L6" s="143" t="s">
        <v>164</v>
      </c>
      <c r="M6" s="142"/>
      <c r="N6" s="142" t="s">
        <v>164</v>
      </c>
      <c r="O6" s="142"/>
      <c r="P6" s="142"/>
      <c r="Q6" s="27"/>
      <c r="R6" s="27"/>
      <c r="Y6" s="30" t="s">
        <v>165</v>
      </c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  <c r="IL6" s="27"/>
      <c r="IM6" s="27"/>
      <c r="IN6" s="27"/>
      <c r="IO6" s="27"/>
      <c r="IP6" s="27"/>
      <c r="IQ6" s="27"/>
      <c r="IR6" s="27"/>
      <c r="IS6" s="27"/>
      <c r="IT6" s="27"/>
      <c r="IU6" s="27"/>
      <c r="IV6" s="27"/>
      <c r="IW6" s="27"/>
    </row>
    <row r="7" spans="1:257" s="23" customFormat="1" ht="24" customHeight="1">
      <c r="A7" s="31" t="s">
        <v>166</v>
      </c>
      <c r="B7" s="32">
        <f t="shared" ref="B7:B9" si="0">C7-4</f>
        <v>90</v>
      </c>
      <c r="C7" s="32">
        <f t="shared" ref="C7:C9" si="1">D7-4</f>
        <v>94</v>
      </c>
      <c r="D7" s="33">
        <v>98</v>
      </c>
      <c r="E7" s="32">
        <f t="shared" ref="E7:E9" si="2">D7+4</f>
        <v>102</v>
      </c>
      <c r="F7" s="32">
        <f>E7+4</f>
        <v>106</v>
      </c>
      <c r="G7" s="32">
        <f t="shared" ref="G7:G9" si="3">F7+6</f>
        <v>112</v>
      </c>
      <c r="H7" s="32"/>
      <c r="I7" s="140"/>
      <c r="J7" s="142"/>
      <c r="K7" s="142"/>
      <c r="L7" s="143" t="s">
        <v>167</v>
      </c>
      <c r="M7" s="142"/>
      <c r="N7" s="142" t="s">
        <v>168</v>
      </c>
      <c r="O7" s="142"/>
      <c r="P7" s="142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  <c r="IS7" s="27"/>
      <c r="IT7" s="27"/>
      <c r="IU7" s="27"/>
      <c r="IV7" s="27"/>
      <c r="IW7" s="27"/>
    </row>
    <row r="8" spans="1:257" s="23" customFormat="1" ht="24" customHeight="1">
      <c r="A8" s="31" t="s">
        <v>169</v>
      </c>
      <c r="B8" s="32">
        <f t="shared" si="0"/>
        <v>84</v>
      </c>
      <c r="C8" s="32">
        <f t="shared" si="1"/>
        <v>88</v>
      </c>
      <c r="D8" s="33">
        <v>92</v>
      </c>
      <c r="E8" s="32">
        <f t="shared" si="2"/>
        <v>96</v>
      </c>
      <c r="F8" s="32">
        <f>E8+5</f>
        <v>101</v>
      </c>
      <c r="G8" s="32">
        <f t="shared" si="3"/>
        <v>107</v>
      </c>
      <c r="H8" s="32"/>
      <c r="I8" s="140"/>
      <c r="J8" s="142"/>
      <c r="K8" s="142"/>
      <c r="L8" s="143" t="s">
        <v>167</v>
      </c>
      <c r="M8" s="142"/>
      <c r="N8" s="142" t="s">
        <v>168</v>
      </c>
      <c r="O8" s="142"/>
      <c r="P8" s="142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  <c r="IL8" s="27"/>
      <c r="IM8" s="27"/>
      <c r="IN8" s="27"/>
      <c r="IO8" s="27"/>
      <c r="IP8" s="27"/>
      <c r="IQ8" s="27"/>
      <c r="IR8" s="27"/>
      <c r="IS8" s="27"/>
      <c r="IT8" s="27"/>
      <c r="IU8" s="27"/>
      <c r="IV8" s="27"/>
      <c r="IW8" s="27"/>
    </row>
    <row r="9" spans="1:257" s="23" customFormat="1" ht="24" customHeight="1">
      <c r="A9" s="31" t="s">
        <v>170</v>
      </c>
      <c r="B9" s="32">
        <f t="shared" si="0"/>
        <v>84</v>
      </c>
      <c r="C9" s="32">
        <f t="shared" si="1"/>
        <v>88</v>
      </c>
      <c r="D9" s="33">
        <v>92</v>
      </c>
      <c r="E9" s="32">
        <f t="shared" si="2"/>
        <v>96</v>
      </c>
      <c r="F9" s="32">
        <f>E9+5</f>
        <v>101</v>
      </c>
      <c r="G9" s="32">
        <f t="shared" si="3"/>
        <v>107</v>
      </c>
      <c r="H9" s="32"/>
      <c r="I9" s="140"/>
      <c r="J9" s="142"/>
      <c r="K9" s="142"/>
      <c r="L9" s="143" t="s">
        <v>168</v>
      </c>
      <c r="M9" s="142"/>
      <c r="N9" s="142" t="s">
        <v>168</v>
      </c>
      <c r="O9" s="142"/>
      <c r="P9" s="142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  <c r="IA9" s="27"/>
      <c r="IB9" s="27"/>
      <c r="IC9" s="27"/>
      <c r="ID9" s="27"/>
      <c r="IE9" s="27"/>
      <c r="IF9" s="27"/>
      <c r="IG9" s="27"/>
      <c r="IH9" s="27"/>
      <c r="II9" s="27"/>
      <c r="IJ9" s="27"/>
      <c r="IK9" s="27"/>
      <c r="IL9" s="27"/>
      <c r="IM9" s="27"/>
      <c r="IN9" s="27"/>
      <c r="IO9" s="27"/>
      <c r="IP9" s="27"/>
      <c r="IQ9" s="27"/>
      <c r="IR9" s="27"/>
      <c r="IS9" s="27"/>
      <c r="IT9" s="27"/>
      <c r="IU9" s="27"/>
      <c r="IV9" s="27"/>
      <c r="IW9" s="27"/>
    </row>
    <row r="10" spans="1:257" s="23" customFormat="1" ht="24" customHeight="1">
      <c r="A10" s="31" t="s">
        <v>171</v>
      </c>
      <c r="B10" s="32">
        <f>C10-1</f>
        <v>73.5</v>
      </c>
      <c r="C10" s="32">
        <f>D10-1.5</f>
        <v>74.5</v>
      </c>
      <c r="D10" s="33">
        <v>76</v>
      </c>
      <c r="E10" s="32">
        <f>D10+1.5</f>
        <v>77.5</v>
      </c>
      <c r="F10" s="32">
        <f>E10+1.5</f>
        <v>79</v>
      </c>
      <c r="G10" s="32">
        <f>F10+1.1</f>
        <v>80.099999999999994</v>
      </c>
      <c r="H10" s="32"/>
      <c r="I10" s="140"/>
      <c r="J10" s="142"/>
      <c r="K10" s="142"/>
      <c r="L10" s="143" t="s">
        <v>161</v>
      </c>
      <c r="M10" s="142"/>
      <c r="N10" s="142" t="s">
        <v>168</v>
      </c>
      <c r="O10" s="142"/>
      <c r="P10" s="142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27"/>
      <c r="IA10" s="27"/>
      <c r="IB10" s="27"/>
      <c r="IC10" s="27"/>
      <c r="ID10" s="27"/>
      <c r="IE10" s="27"/>
      <c r="IF10" s="27"/>
      <c r="IG10" s="27"/>
      <c r="IH10" s="27"/>
      <c r="II10" s="27"/>
      <c r="IJ10" s="27"/>
      <c r="IK10" s="27"/>
      <c r="IL10" s="27"/>
      <c r="IM10" s="27"/>
      <c r="IN10" s="27"/>
      <c r="IO10" s="27"/>
      <c r="IP10" s="27"/>
      <c r="IQ10" s="27"/>
      <c r="IR10" s="27"/>
      <c r="IS10" s="27"/>
      <c r="IT10" s="27"/>
      <c r="IU10" s="27"/>
      <c r="IV10" s="27"/>
      <c r="IW10" s="27"/>
    </row>
    <row r="11" spans="1:257" s="23" customFormat="1" ht="24" customHeight="1">
      <c r="A11" s="31" t="s">
        <v>172</v>
      </c>
      <c r="B11" s="32">
        <f>C11-0.8</f>
        <v>17.399999999999999</v>
      </c>
      <c r="C11" s="32">
        <f>D11-0.8</f>
        <v>18.2</v>
      </c>
      <c r="D11" s="33">
        <v>19</v>
      </c>
      <c r="E11" s="32">
        <f>D11+0.8</f>
        <v>19.8</v>
      </c>
      <c r="F11" s="32">
        <f>E11+0.8</f>
        <v>20.6</v>
      </c>
      <c r="G11" s="32">
        <f>F11+1.3</f>
        <v>21.900000000000002</v>
      </c>
      <c r="H11" s="32"/>
      <c r="I11" s="140"/>
      <c r="J11" s="142"/>
      <c r="K11" s="142"/>
      <c r="L11" s="143" t="s">
        <v>173</v>
      </c>
      <c r="M11" s="142"/>
      <c r="N11" s="142" t="s">
        <v>161</v>
      </c>
      <c r="O11" s="142"/>
      <c r="P11" s="142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  <c r="IG11" s="27"/>
      <c r="IH11" s="27"/>
      <c r="II11" s="27"/>
      <c r="IJ11" s="27"/>
      <c r="IK11" s="27"/>
      <c r="IL11" s="27"/>
      <c r="IM11" s="27"/>
      <c r="IN11" s="27"/>
      <c r="IO11" s="27"/>
      <c r="IP11" s="27"/>
      <c r="IQ11" s="27"/>
      <c r="IR11" s="27"/>
      <c r="IS11" s="27"/>
      <c r="IT11" s="27"/>
      <c r="IU11" s="27"/>
      <c r="IV11" s="27"/>
      <c r="IW11" s="27"/>
    </row>
    <row r="12" spans="1:257" s="23" customFormat="1" ht="24" customHeight="1">
      <c r="A12" s="31" t="s">
        <v>174</v>
      </c>
      <c r="B12" s="32">
        <f>C12-0.7</f>
        <v>12.600000000000001</v>
      </c>
      <c r="C12" s="32">
        <f>D12-0.7</f>
        <v>13.3</v>
      </c>
      <c r="D12" s="33">
        <v>14</v>
      </c>
      <c r="E12" s="32">
        <f>D12+0.7</f>
        <v>14.7</v>
      </c>
      <c r="F12" s="32">
        <f>E12+0.7</f>
        <v>15.399999999999999</v>
      </c>
      <c r="G12" s="32">
        <f>F12+1</f>
        <v>16.399999999999999</v>
      </c>
      <c r="H12" s="32"/>
      <c r="I12" s="140"/>
      <c r="J12" s="142"/>
      <c r="K12" s="142"/>
      <c r="L12" s="143" t="s">
        <v>161</v>
      </c>
      <c r="M12" s="142"/>
      <c r="N12" s="142" t="s">
        <v>161</v>
      </c>
      <c r="O12" s="142"/>
      <c r="P12" s="142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  <c r="IA12" s="27"/>
      <c r="IB12" s="27"/>
      <c r="IC12" s="27"/>
      <c r="ID12" s="27"/>
      <c r="IE12" s="27"/>
      <c r="IF12" s="27"/>
      <c r="IG12" s="27"/>
      <c r="IH12" s="27"/>
      <c r="II12" s="27"/>
      <c r="IJ12" s="27"/>
      <c r="IK12" s="27"/>
      <c r="IL12" s="27"/>
      <c r="IM12" s="27"/>
      <c r="IN12" s="27"/>
      <c r="IO12" s="27"/>
      <c r="IP12" s="27"/>
      <c r="IQ12" s="27"/>
      <c r="IR12" s="27"/>
      <c r="IS12" s="27"/>
      <c r="IT12" s="27"/>
      <c r="IU12" s="27"/>
      <c r="IV12" s="27"/>
      <c r="IW12" s="27"/>
    </row>
    <row r="13" spans="1:257" s="23" customFormat="1" ht="24" customHeight="1">
      <c r="A13" s="31" t="s">
        <v>175</v>
      </c>
      <c r="B13" s="32">
        <f t="shared" ref="B13:B17" si="4">C13-0.5</f>
        <v>9</v>
      </c>
      <c r="C13" s="32">
        <f t="shared" ref="C13:C17" si="5">D13-0.5</f>
        <v>9.5</v>
      </c>
      <c r="D13" s="33">
        <v>10</v>
      </c>
      <c r="E13" s="32">
        <f>D13+0.5</f>
        <v>10.5</v>
      </c>
      <c r="F13" s="32">
        <f>E13+0.5</f>
        <v>11</v>
      </c>
      <c r="G13" s="32">
        <f>F13+0.7</f>
        <v>11.7</v>
      </c>
      <c r="H13" s="32"/>
      <c r="I13" s="140"/>
      <c r="J13" s="142"/>
      <c r="K13" s="142"/>
      <c r="L13" s="143" t="s">
        <v>161</v>
      </c>
      <c r="M13" s="142"/>
      <c r="N13" s="142" t="s">
        <v>161</v>
      </c>
      <c r="O13" s="142"/>
      <c r="P13" s="142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  <c r="IA13" s="27"/>
      <c r="IB13" s="27"/>
      <c r="IC13" s="27"/>
      <c r="ID13" s="27"/>
      <c r="IE13" s="27"/>
      <c r="IF13" s="27"/>
      <c r="IG13" s="27"/>
      <c r="IH13" s="27"/>
      <c r="II13" s="27"/>
      <c r="IJ13" s="27"/>
      <c r="IK13" s="27"/>
      <c r="IL13" s="27"/>
      <c r="IM13" s="27"/>
      <c r="IN13" s="27"/>
      <c r="IO13" s="27"/>
      <c r="IP13" s="27"/>
      <c r="IQ13" s="27"/>
      <c r="IR13" s="27"/>
      <c r="IS13" s="27"/>
      <c r="IT13" s="27"/>
      <c r="IU13" s="27"/>
      <c r="IV13" s="27"/>
      <c r="IW13" s="27"/>
    </row>
    <row r="14" spans="1:257" s="23" customFormat="1" ht="24" customHeight="1">
      <c r="A14" s="31" t="s">
        <v>176</v>
      </c>
      <c r="B14" s="32">
        <f>C14-1</f>
        <v>49.5</v>
      </c>
      <c r="C14" s="32">
        <f>D14-1</f>
        <v>50.5</v>
      </c>
      <c r="D14" s="33">
        <v>51.5</v>
      </c>
      <c r="E14" s="32">
        <f>D14+1</f>
        <v>52.5</v>
      </c>
      <c r="F14" s="32">
        <f>E14+1</f>
        <v>53.5</v>
      </c>
      <c r="G14" s="32">
        <f>F14+1.5</f>
        <v>55</v>
      </c>
      <c r="H14" s="32"/>
      <c r="I14" s="140"/>
      <c r="J14" s="142"/>
      <c r="K14" s="142"/>
      <c r="L14" s="143" t="s">
        <v>161</v>
      </c>
      <c r="M14" s="142"/>
      <c r="N14" s="142" t="s">
        <v>161</v>
      </c>
      <c r="O14" s="142"/>
      <c r="P14" s="142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  <c r="IA14" s="27"/>
      <c r="IB14" s="27"/>
      <c r="IC14" s="27"/>
      <c r="ID14" s="27"/>
      <c r="IE14" s="27"/>
      <c r="IF14" s="27"/>
      <c r="IG14" s="27"/>
      <c r="IH14" s="27"/>
      <c r="II14" s="27"/>
      <c r="IJ14" s="27"/>
      <c r="IK14" s="27"/>
      <c r="IL14" s="27"/>
      <c r="IM14" s="27"/>
      <c r="IN14" s="27"/>
      <c r="IO14" s="27"/>
      <c r="IP14" s="27"/>
      <c r="IQ14" s="27"/>
      <c r="IR14" s="27"/>
      <c r="IS14" s="27"/>
      <c r="IT14" s="27"/>
      <c r="IU14" s="27"/>
      <c r="IV14" s="27"/>
      <c r="IW14" s="27"/>
    </row>
    <row r="15" spans="1:257" s="23" customFormat="1" ht="24" customHeight="1">
      <c r="A15" s="31" t="s">
        <v>177</v>
      </c>
      <c r="B15" s="32">
        <f>C15</f>
        <v>8.5</v>
      </c>
      <c r="C15" s="32">
        <f>D15</f>
        <v>8.5</v>
      </c>
      <c r="D15" s="33">
        <v>8.5</v>
      </c>
      <c r="E15" s="32">
        <f t="shared" ref="E15:G15" si="6">D15</f>
        <v>8.5</v>
      </c>
      <c r="F15" s="32">
        <f t="shared" si="6"/>
        <v>8.5</v>
      </c>
      <c r="G15" s="32">
        <f t="shared" si="6"/>
        <v>8.5</v>
      </c>
      <c r="H15" s="32"/>
      <c r="I15" s="140"/>
      <c r="J15" s="142"/>
      <c r="K15" s="142"/>
      <c r="L15" s="143" t="s">
        <v>161</v>
      </c>
      <c r="M15" s="142"/>
      <c r="N15" s="142" t="s">
        <v>161</v>
      </c>
      <c r="O15" s="142"/>
      <c r="P15" s="142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27"/>
      <c r="IF15" s="27"/>
      <c r="IG15" s="27"/>
      <c r="IH15" s="27"/>
      <c r="II15" s="27"/>
      <c r="IJ15" s="27"/>
      <c r="IK15" s="27"/>
      <c r="IL15" s="27"/>
      <c r="IM15" s="27"/>
      <c r="IN15" s="27"/>
      <c r="IO15" s="27"/>
      <c r="IP15" s="27"/>
      <c r="IQ15" s="27"/>
      <c r="IR15" s="27"/>
      <c r="IS15" s="27"/>
      <c r="IT15" s="27"/>
      <c r="IU15" s="27"/>
      <c r="IV15" s="27"/>
      <c r="IW15" s="27"/>
    </row>
    <row r="16" spans="1:257" s="23" customFormat="1" ht="24" customHeight="1">
      <c r="A16" s="31" t="s">
        <v>178</v>
      </c>
      <c r="B16" s="32">
        <f t="shared" si="4"/>
        <v>33</v>
      </c>
      <c r="C16" s="32">
        <f t="shared" si="5"/>
        <v>33.5</v>
      </c>
      <c r="D16" s="33">
        <v>34</v>
      </c>
      <c r="E16" s="32">
        <f t="shared" ref="E16:G16" si="7">D16+0.5</f>
        <v>34.5</v>
      </c>
      <c r="F16" s="32">
        <f t="shared" si="7"/>
        <v>35</v>
      </c>
      <c r="G16" s="32">
        <f t="shared" si="7"/>
        <v>35.5</v>
      </c>
      <c r="H16" s="32"/>
      <c r="I16" s="140"/>
      <c r="J16" s="142"/>
      <c r="K16" s="142"/>
      <c r="L16" s="143" t="s">
        <v>161</v>
      </c>
      <c r="M16" s="142"/>
      <c r="N16" s="142" t="s">
        <v>161</v>
      </c>
      <c r="O16" s="142"/>
      <c r="P16" s="142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  <c r="IA16" s="27"/>
      <c r="IB16" s="27"/>
      <c r="IC16" s="27"/>
      <c r="ID16" s="27"/>
      <c r="IE16" s="27"/>
      <c r="IF16" s="27"/>
      <c r="IG16" s="27"/>
      <c r="IH16" s="27"/>
      <c r="II16" s="27"/>
      <c r="IJ16" s="27"/>
      <c r="IK16" s="27"/>
      <c r="IL16" s="27"/>
      <c r="IM16" s="27"/>
      <c r="IN16" s="27"/>
      <c r="IO16" s="27"/>
      <c r="IP16" s="27"/>
      <c r="IQ16" s="27"/>
      <c r="IR16" s="27"/>
      <c r="IS16" s="27"/>
      <c r="IT16" s="27"/>
      <c r="IU16" s="27"/>
      <c r="IV16" s="27"/>
      <c r="IW16" s="27"/>
    </row>
    <row r="17" spans="1:257" s="23" customFormat="1" ht="24" customHeight="1">
      <c r="A17" s="31" t="s">
        <v>179</v>
      </c>
      <c r="B17" s="32">
        <f t="shared" si="4"/>
        <v>24</v>
      </c>
      <c r="C17" s="32">
        <f t="shared" si="5"/>
        <v>24.5</v>
      </c>
      <c r="D17" s="33">
        <v>25</v>
      </c>
      <c r="E17" s="32">
        <f>D17+0.5</f>
        <v>25.5</v>
      </c>
      <c r="F17" s="32">
        <f>E17+0.5</f>
        <v>26</v>
      </c>
      <c r="G17" s="32">
        <f>F17+0.75</f>
        <v>26.75</v>
      </c>
      <c r="H17" s="32"/>
      <c r="I17" s="140"/>
      <c r="J17" s="142"/>
      <c r="K17" s="142"/>
      <c r="L17" s="143" t="s">
        <v>161</v>
      </c>
      <c r="M17" s="142"/>
      <c r="N17" s="142" t="s">
        <v>161</v>
      </c>
      <c r="O17" s="142"/>
      <c r="P17" s="142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  <c r="HN17" s="27"/>
      <c r="HO17" s="27"/>
      <c r="HP17" s="27"/>
      <c r="HQ17" s="27"/>
      <c r="HR17" s="27"/>
      <c r="HS17" s="27"/>
      <c r="HT17" s="27"/>
      <c r="HU17" s="27"/>
      <c r="HV17" s="27"/>
      <c r="HW17" s="27"/>
      <c r="HX17" s="27"/>
      <c r="HY17" s="27"/>
      <c r="HZ17" s="27"/>
      <c r="IA17" s="27"/>
      <c r="IB17" s="27"/>
      <c r="IC17" s="27"/>
      <c r="ID17" s="27"/>
      <c r="IE17" s="27"/>
      <c r="IF17" s="27"/>
      <c r="IG17" s="27"/>
      <c r="IH17" s="27"/>
      <c r="II17" s="27"/>
      <c r="IJ17" s="27"/>
      <c r="IK17" s="27"/>
      <c r="IL17" s="27"/>
      <c r="IM17" s="27"/>
      <c r="IN17" s="27"/>
      <c r="IO17" s="27"/>
      <c r="IP17" s="27"/>
      <c r="IQ17" s="27"/>
      <c r="IR17" s="27"/>
      <c r="IS17" s="27"/>
      <c r="IT17" s="27"/>
      <c r="IU17" s="27"/>
      <c r="IV17" s="27"/>
      <c r="IW17" s="27"/>
    </row>
    <row r="18" spans="1:257" s="23" customFormat="1" ht="24" customHeight="1">
      <c r="A18" s="31"/>
      <c r="B18" s="32"/>
      <c r="C18" s="32"/>
      <c r="D18" s="33"/>
      <c r="E18" s="32"/>
      <c r="F18" s="32"/>
      <c r="G18" s="32"/>
      <c r="H18" s="32"/>
      <c r="I18" s="140"/>
      <c r="J18" s="144"/>
      <c r="K18" s="144"/>
      <c r="L18" s="145" t="s">
        <v>161</v>
      </c>
      <c r="M18" s="144"/>
      <c r="N18" s="144" t="s">
        <v>161</v>
      </c>
      <c r="O18" s="144"/>
      <c r="P18" s="144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  <c r="HH18" s="27"/>
      <c r="HI18" s="27"/>
      <c r="HJ18" s="27"/>
      <c r="HK18" s="27"/>
      <c r="HL18" s="27"/>
      <c r="HM18" s="27"/>
      <c r="HN18" s="27"/>
      <c r="HO18" s="27"/>
      <c r="HP18" s="27"/>
      <c r="HQ18" s="27"/>
      <c r="HR18" s="27"/>
      <c r="HS18" s="27"/>
      <c r="HT18" s="27"/>
      <c r="HU18" s="27"/>
      <c r="HV18" s="27"/>
      <c r="HW18" s="27"/>
      <c r="HX18" s="27"/>
      <c r="HY18" s="27"/>
      <c r="HZ18" s="27"/>
      <c r="IA18" s="27"/>
      <c r="IB18" s="27"/>
      <c r="IC18" s="27"/>
      <c r="ID18" s="27"/>
      <c r="IE18" s="27"/>
      <c r="IF18" s="27"/>
      <c r="IG18" s="27"/>
      <c r="IH18" s="27"/>
      <c r="II18" s="27"/>
      <c r="IJ18" s="27"/>
      <c r="IK18" s="27"/>
      <c r="IL18" s="27"/>
      <c r="IM18" s="27"/>
      <c r="IN18" s="27"/>
      <c r="IO18" s="27"/>
      <c r="IP18" s="27"/>
      <c r="IQ18" s="27"/>
      <c r="IR18" s="27"/>
      <c r="IS18" s="27"/>
      <c r="IT18" s="27"/>
      <c r="IU18" s="27"/>
      <c r="IV18" s="27"/>
      <c r="IW18" s="27"/>
    </row>
    <row r="19" spans="1:257" s="23" customFormat="1" ht="24" customHeight="1">
      <c r="A19" s="31"/>
      <c r="B19" s="32"/>
      <c r="C19" s="32"/>
      <c r="D19" s="33"/>
      <c r="E19" s="32"/>
      <c r="F19" s="32"/>
      <c r="G19" s="32"/>
      <c r="H19" s="32"/>
      <c r="I19" s="140"/>
      <c r="J19" s="142"/>
      <c r="K19" s="142"/>
      <c r="L19" s="143"/>
      <c r="M19" s="142"/>
      <c r="N19" s="142"/>
      <c r="O19" s="142"/>
      <c r="P19" s="142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  <c r="GR19" s="27"/>
      <c r="GS19" s="27"/>
      <c r="GT19" s="27"/>
      <c r="GU19" s="27"/>
      <c r="GV19" s="27"/>
      <c r="GW19" s="27"/>
      <c r="GX19" s="27"/>
      <c r="GY19" s="27"/>
      <c r="GZ19" s="27"/>
      <c r="HA19" s="27"/>
      <c r="HB19" s="27"/>
      <c r="HC19" s="27"/>
      <c r="HD19" s="27"/>
      <c r="HE19" s="27"/>
      <c r="HF19" s="27"/>
      <c r="HG19" s="27"/>
      <c r="HH19" s="27"/>
      <c r="HI19" s="27"/>
      <c r="HJ19" s="27"/>
      <c r="HK19" s="27"/>
      <c r="HL19" s="27"/>
      <c r="HM19" s="27"/>
      <c r="HN19" s="27"/>
      <c r="HO19" s="27"/>
      <c r="HP19" s="27"/>
      <c r="HQ19" s="27"/>
      <c r="HR19" s="27"/>
      <c r="HS19" s="27"/>
      <c r="HT19" s="27"/>
      <c r="HU19" s="27"/>
      <c r="HV19" s="27"/>
      <c r="HW19" s="27"/>
      <c r="HX19" s="27"/>
      <c r="HY19" s="27"/>
      <c r="HZ19" s="27"/>
      <c r="IA19" s="27"/>
      <c r="IB19" s="27"/>
      <c r="IC19" s="27"/>
      <c r="ID19" s="27"/>
      <c r="IE19" s="27"/>
      <c r="IF19" s="27"/>
      <c r="IG19" s="27"/>
      <c r="IH19" s="27"/>
      <c r="II19" s="27"/>
      <c r="IJ19" s="27"/>
      <c r="IK19" s="27"/>
      <c r="IL19" s="27"/>
      <c r="IM19" s="27"/>
      <c r="IN19" s="27"/>
      <c r="IO19" s="27"/>
      <c r="IP19" s="27"/>
      <c r="IQ19" s="27"/>
      <c r="IR19" s="27"/>
      <c r="IS19" s="27"/>
      <c r="IT19" s="27"/>
      <c r="IU19" s="27"/>
      <c r="IV19" s="27"/>
      <c r="IW19" s="27"/>
    </row>
    <row r="20" spans="1:257" s="23" customFormat="1" ht="24" customHeight="1">
      <c r="A20" s="31"/>
      <c r="B20" s="32"/>
      <c r="C20" s="32"/>
      <c r="D20" s="33"/>
      <c r="E20" s="32"/>
      <c r="F20" s="32"/>
      <c r="G20" s="32"/>
      <c r="H20" s="32"/>
      <c r="I20" s="140"/>
      <c r="J20" s="142"/>
      <c r="K20" s="142"/>
      <c r="L20" s="143"/>
      <c r="M20" s="142"/>
      <c r="N20" s="142"/>
      <c r="O20" s="142"/>
      <c r="P20" s="142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  <c r="HA20" s="27"/>
      <c r="HB20" s="27"/>
      <c r="HC20" s="27"/>
      <c r="HD20" s="27"/>
      <c r="HE20" s="27"/>
      <c r="HF20" s="27"/>
      <c r="HG20" s="27"/>
      <c r="HH20" s="27"/>
      <c r="HI20" s="27"/>
      <c r="HJ20" s="27"/>
      <c r="HK20" s="27"/>
      <c r="HL20" s="27"/>
      <c r="HM20" s="27"/>
      <c r="HN20" s="27"/>
      <c r="HO20" s="27"/>
      <c r="HP20" s="27"/>
      <c r="HQ20" s="27"/>
      <c r="HR20" s="27"/>
      <c r="HS20" s="27"/>
      <c r="HT20" s="27"/>
      <c r="HU20" s="27"/>
      <c r="HV20" s="27"/>
      <c r="HW20" s="27"/>
      <c r="HX20" s="27"/>
      <c r="HY20" s="27"/>
      <c r="HZ20" s="27"/>
      <c r="IA20" s="27"/>
      <c r="IB20" s="27"/>
      <c r="IC20" s="27"/>
      <c r="ID20" s="27"/>
      <c r="IE20" s="27"/>
      <c r="IF20" s="27"/>
      <c r="IG20" s="27"/>
      <c r="IH20" s="27"/>
      <c r="II20" s="27"/>
      <c r="IJ20" s="27"/>
      <c r="IK20" s="27"/>
      <c r="IL20" s="27"/>
      <c r="IM20" s="27"/>
      <c r="IN20" s="27"/>
      <c r="IO20" s="27"/>
      <c r="IP20" s="27"/>
      <c r="IQ20" s="27"/>
      <c r="IR20" s="27"/>
      <c r="IS20" s="27"/>
      <c r="IT20" s="27"/>
      <c r="IU20" s="27"/>
      <c r="IV20" s="27"/>
      <c r="IW20" s="27"/>
    </row>
    <row r="21" spans="1:257" s="23" customFormat="1" ht="24" customHeight="1">
      <c r="A21" s="31"/>
      <c r="B21" s="32"/>
      <c r="C21" s="32"/>
      <c r="D21" s="33"/>
      <c r="E21" s="32"/>
      <c r="F21" s="32"/>
      <c r="G21" s="32"/>
      <c r="H21" s="32"/>
      <c r="I21" s="140"/>
      <c r="J21" s="146"/>
      <c r="K21" s="146"/>
      <c r="L21" s="142"/>
      <c r="M21" s="146"/>
      <c r="N21" s="146"/>
      <c r="O21" s="142"/>
      <c r="P21" s="142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  <c r="GZ21" s="27"/>
      <c r="HA21" s="27"/>
      <c r="HB21" s="27"/>
      <c r="HC21" s="27"/>
      <c r="HD21" s="27"/>
      <c r="HE21" s="27"/>
      <c r="HF21" s="27"/>
      <c r="HG21" s="27"/>
      <c r="HH21" s="27"/>
      <c r="HI21" s="27"/>
      <c r="HJ21" s="27"/>
      <c r="HK21" s="27"/>
      <c r="HL21" s="27"/>
      <c r="HM21" s="27"/>
      <c r="HN21" s="27"/>
      <c r="HO21" s="27"/>
      <c r="HP21" s="27"/>
      <c r="HQ21" s="27"/>
      <c r="HR21" s="27"/>
      <c r="HS21" s="27"/>
      <c r="HT21" s="27"/>
      <c r="HU21" s="27"/>
      <c r="HV21" s="27"/>
      <c r="HW21" s="27"/>
      <c r="HX21" s="27"/>
      <c r="HY21" s="27"/>
      <c r="HZ21" s="27"/>
      <c r="IA21" s="27"/>
      <c r="IB21" s="27"/>
      <c r="IC21" s="27"/>
      <c r="ID21" s="27"/>
      <c r="IE21" s="27"/>
      <c r="IF21" s="27"/>
      <c r="IG21" s="27"/>
      <c r="IH21" s="27"/>
      <c r="II21" s="27"/>
      <c r="IJ21" s="27"/>
      <c r="IK21" s="27"/>
      <c r="IL21" s="27"/>
      <c r="IM21" s="27"/>
      <c r="IN21" s="27"/>
      <c r="IO21" s="27"/>
      <c r="IP21" s="27"/>
      <c r="IQ21" s="27"/>
      <c r="IR21" s="27"/>
      <c r="IS21" s="27"/>
      <c r="IT21" s="27"/>
      <c r="IU21" s="27"/>
      <c r="IV21" s="27"/>
      <c r="IW21" s="27"/>
    </row>
    <row r="22" spans="1:257" s="23" customFormat="1" ht="24" customHeight="1">
      <c r="A22" s="44"/>
      <c r="B22" s="45"/>
      <c r="C22" s="45"/>
      <c r="D22" s="46"/>
      <c r="E22" s="45"/>
      <c r="F22" s="45"/>
      <c r="G22" s="47"/>
      <c r="L22" s="25"/>
      <c r="N22" s="25"/>
      <c r="P22" s="50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27"/>
      <c r="GD22" s="27"/>
      <c r="GE22" s="27"/>
      <c r="GF22" s="27"/>
      <c r="GG22" s="27"/>
      <c r="GH22" s="27"/>
      <c r="GI22" s="27"/>
      <c r="GJ22" s="27"/>
      <c r="GK22" s="27"/>
      <c r="GL22" s="27"/>
      <c r="GM22" s="27"/>
      <c r="GN22" s="27"/>
      <c r="GO22" s="27"/>
      <c r="GP22" s="27"/>
      <c r="GQ22" s="27"/>
      <c r="GR22" s="27"/>
      <c r="GS22" s="27"/>
      <c r="GT22" s="27"/>
      <c r="GU22" s="27"/>
      <c r="GV22" s="27"/>
      <c r="GW22" s="27"/>
      <c r="GX22" s="27"/>
      <c r="GY22" s="27"/>
      <c r="GZ22" s="27"/>
      <c r="HA22" s="27"/>
      <c r="HB22" s="27"/>
      <c r="HC22" s="27"/>
      <c r="HD22" s="27"/>
      <c r="HE22" s="27"/>
      <c r="HF22" s="27"/>
      <c r="HG22" s="27"/>
      <c r="HH22" s="27"/>
      <c r="HI22" s="27"/>
      <c r="HJ22" s="27"/>
      <c r="HK22" s="27"/>
      <c r="HL22" s="27"/>
      <c r="HM22" s="27"/>
      <c r="HN22" s="27"/>
      <c r="HO22" s="27"/>
      <c r="HP22" s="27"/>
      <c r="HQ22" s="27"/>
      <c r="HR22" s="27"/>
      <c r="HS22" s="27"/>
      <c r="HT22" s="27"/>
      <c r="HU22" s="27"/>
      <c r="HV22" s="27"/>
      <c r="HW22" s="27"/>
      <c r="HX22" s="27"/>
      <c r="HY22" s="27"/>
      <c r="HZ22" s="27"/>
      <c r="IA22" s="27"/>
      <c r="IB22" s="27"/>
      <c r="IC22" s="27"/>
      <c r="ID22" s="27"/>
      <c r="IE22" s="27"/>
      <c r="IF22" s="27"/>
      <c r="IG22" s="27"/>
      <c r="IH22" s="27"/>
      <c r="II22" s="27"/>
      <c r="IJ22" s="27"/>
      <c r="IK22" s="27"/>
      <c r="IL22" s="27"/>
      <c r="IM22" s="27"/>
      <c r="IN22" s="27"/>
      <c r="IO22" s="27"/>
      <c r="IP22" s="27"/>
      <c r="IQ22" s="27"/>
      <c r="IR22" s="27"/>
      <c r="IS22" s="27"/>
      <c r="IT22" s="27"/>
      <c r="IU22" s="27"/>
      <c r="IV22" s="27"/>
      <c r="IW22" s="27"/>
    </row>
    <row r="23" spans="1:257" s="23" customFormat="1">
      <c r="A23" s="48" t="s">
        <v>180</v>
      </c>
      <c r="B23" s="48"/>
      <c r="C23" s="49"/>
      <c r="L23" s="25"/>
      <c r="N23" s="25"/>
      <c r="P23" s="50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  <c r="GR23" s="27"/>
      <c r="GS23" s="27"/>
      <c r="GT23" s="27"/>
      <c r="GU23" s="27"/>
      <c r="GV23" s="27"/>
      <c r="GW23" s="27"/>
      <c r="GX23" s="27"/>
      <c r="GY23" s="27"/>
      <c r="GZ23" s="27"/>
      <c r="HA23" s="27"/>
      <c r="HB23" s="27"/>
      <c r="HC23" s="27"/>
      <c r="HD23" s="27"/>
      <c r="HE23" s="27"/>
      <c r="HF23" s="27"/>
      <c r="HG23" s="27"/>
      <c r="HH23" s="27"/>
      <c r="HI23" s="27"/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27"/>
      <c r="HU23" s="27"/>
      <c r="HV23" s="27"/>
      <c r="HW23" s="27"/>
      <c r="HX23" s="27"/>
      <c r="HY23" s="27"/>
      <c r="HZ23" s="27"/>
      <c r="IA23" s="27"/>
      <c r="IB23" s="27"/>
      <c r="IC23" s="27"/>
      <c r="ID23" s="27"/>
      <c r="IE23" s="27"/>
      <c r="IF23" s="27"/>
      <c r="IG23" s="27"/>
      <c r="IH23" s="27"/>
      <c r="II23" s="27"/>
      <c r="IJ23" s="27"/>
      <c r="IK23" s="27"/>
      <c r="IL23" s="27"/>
      <c r="IM23" s="27"/>
      <c r="IN23" s="27"/>
      <c r="IO23" s="27"/>
      <c r="IP23" s="27"/>
      <c r="IQ23" s="27"/>
      <c r="IR23" s="27"/>
      <c r="IS23" s="27"/>
      <c r="IT23" s="27"/>
      <c r="IU23" s="27"/>
      <c r="IV23" s="27"/>
      <c r="IW23" s="27"/>
    </row>
    <row r="24" spans="1:257" s="23" customFormat="1">
      <c r="C24" s="24"/>
      <c r="F24" s="66" t="s">
        <v>181</v>
      </c>
      <c r="G24" s="67">
        <v>44697</v>
      </c>
      <c r="H24" s="66" t="s">
        <v>182</v>
      </c>
      <c r="L24" s="25"/>
      <c r="M24" s="66" t="s">
        <v>143</v>
      </c>
      <c r="N24" s="147" t="s">
        <v>183</v>
      </c>
      <c r="O24" s="48" t="s">
        <v>146</v>
      </c>
      <c r="P24" s="50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27"/>
      <c r="GD24" s="27"/>
      <c r="GE24" s="27"/>
      <c r="GF24" s="27"/>
      <c r="GG24" s="27"/>
      <c r="GH24" s="27"/>
      <c r="GI24" s="27"/>
      <c r="GJ24" s="27"/>
      <c r="GK24" s="27"/>
      <c r="GL24" s="27"/>
      <c r="GM24" s="27"/>
      <c r="GN24" s="27"/>
      <c r="GO24" s="27"/>
      <c r="GP24" s="27"/>
      <c r="GQ24" s="27"/>
      <c r="GR24" s="27"/>
      <c r="GS24" s="27"/>
      <c r="GT24" s="27"/>
      <c r="GU24" s="27"/>
      <c r="GV24" s="27"/>
      <c r="GW24" s="27"/>
      <c r="GX24" s="27"/>
      <c r="GY24" s="27"/>
      <c r="GZ24" s="27"/>
      <c r="HA24" s="27"/>
      <c r="HB24" s="27"/>
      <c r="HC24" s="27"/>
      <c r="HD24" s="27"/>
      <c r="HE24" s="27"/>
      <c r="HF24" s="27"/>
      <c r="HG24" s="27"/>
      <c r="HH24" s="27"/>
      <c r="HI24" s="27"/>
      <c r="HJ24" s="27"/>
      <c r="HK24" s="27"/>
      <c r="HL24" s="27"/>
      <c r="HM24" s="27"/>
      <c r="HN24" s="27"/>
      <c r="HO24" s="27"/>
      <c r="HP24" s="27"/>
      <c r="HQ24" s="27"/>
      <c r="HR24" s="27"/>
      <c r="HS24" s="27"/>
      <c r="HT24" s="27"/>
      <c r="HU24" s="27"/>
      <c r="HV24" s="27"/>
      <c r="HW24" s="27"/>
      <c r="HX24" s="27"/>
      <c r="HY24" s="27"/>
      <c r="HZ24" s="27"/>
      <c r="IA24" s="27"/>
      <c r="IB24" s="27"/>
      <c r="IC24" s="27"/>
      <c r="ID24" s="27"/>
      <c r="IE24" s="27"/>
      <c r="IF24" s="27"/>
      <c r="IG24" s="27"/>
      <c r="IH24" s="27"/>
      <c r="II24" s="27"/>
      <c r="IJ24" s="27"/>
      <c r="IK24" s="27"/>
      <c r="IL24" s="27"/>
      <c r="IM24" s="27"/>
      <c r="IN24" s="27"/>
      <c r="IO24" s="27"/>
      <c r="IP24" s="27"/>
      <c r="IQ24" s="27"/>
      <c r="IR24" s="27"/>
      <c r="IS24" s="27"/>
      <c r="IT24" s="27"/>
      <c r="IU24" s="27"/>
      <c r="IV24" s="27"/>
      <c r="IW24" s="27"/>
    </row>
  </sheetData>
  <mergeCells count="7">
    <mergeCell ref="A1:O1"/>
    <mergeCell ref="B2:C2"/>
    <mergeCell ref="E2:G2"/>
    <mergeCell ref="K2:O2"/>
    <mergeCell ref="B3:G3"/>
    <mergeCell ref="J3:O3"/>
    <mergeCell ref="A3:A5"/>
  </mergeCells>
  <phoneticPr fontId="46" type="noConversion"/>
  <pageMargins left="0.27500000000000002" right="0.118055555555556" top="0.47222222222222199" bottom="0.196527777777778" header="0.5" footer="7.8472222222222193E-2"/>
  <pageSetup paperSize="9" scale="87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view="pageBreakPreview" zoomScaleNormal="100" workbookViewId="0">
      <selection activeCell="B4" sqref="B4:C4"/>
    </sheetView>
  </sheetViews>
  <sheetFormatPr defaultColWidth="10" defaultRowHeight="16.5" customHeight="1"/>
  <cols>
    <col min="1" max="1" width="10.875" style="103" customWidth="1"/>
    <col min="2" max="16384" width="10" style="103"/>
  </cols>
  <sheetData>
    <row r="1" spans="1:11" ht="22.5" customHeight="1">
      <c r="A1" s="290" t="s">
        <v>184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</row>
    <row r="2" spans="1:11" ht="17.25" customHeight="1">
      <c r="A2" s="104" t="s">
        <v>53</v>
      </c>
      <c r="B2" s="207"/>
      <c r="C2" s="207"/>
      <c r="D2" s="208" t="s">
        <v>55</v>
      </c>
      <c r="E2" s="208"/>
      <c r="F2" s="207"/>
      <c r="G2" s="207"/>
      <c r="H2" s="105" t="s">
        <v>56</v>
      </c>
      <c r="I2" s="209"/>
      <c r="J2" s="209"/>
      <c r="K2" s="210"/>
    </row>
    <row r="3" spans="1:11" ht="16.5" customHeight="1">
      <c r="A3" s="211" t="s">
        <v>58</v>
      </c>
      <c r="B3" s="212"/>
      <c r="C3" s="213"/>
      <c r="D3" s="214" t="s">
        <v>59</v>
      </c>
      <c r="E3" s="215"/>
      <c r="F3" s="215"/>
      <c r="G3" s="216"/>
      <c r="H3" s="214" t="s">
        <v>60</v>
      </c>
      <c r="I3" s="215"/>
      <c r="J3" s="215"/>
      <c r="K3" s="216"/>
    </row>
    <row r="4" spans="1:11" ht="16.5" customHeight="1">
      <c r="A4" s="108" t="s">
        <v>61</v>
      </c>
      <c r="B4" s="291"/>
      <c r="C4" s="292"/>
      <c r="D4" s="219" t="s">
        <v>63</v>
      </c>
      <c r="E4" s="220"/>
      <c r="F4" s="221"/>
      <c r="G4" s="222"/>
      <c r="H4" s="219" t="s">
        <v>185</v>
      </c>
      <c r="I4" s="220"/>
      <c r="J4" s="120" t="s">
        <v>65</v>
      </c>
      <c r="K4" s="130" t="s">
        <v>66</v>
      </c>
    </row>
    <row r="5" spans="1:11" ht="16.5" customHeight="1">
      <c r="A5" s="111" t="s">
        <v>67</v>
      </c>
      <c r="B5" s="293"/>
      <c r="C5" s="294"/>
      <c r="D5" s="219" t="s">
        <v>186</v>
      </c>
      <c r="E5" s="220"/>
      <c r="F5" s="291"/>
      <c r="G5" s="292"/>
      <c r="H5" s="219" t="s">
        <v>187</v>
      </c>
      <c r="I5" s="220"/>
      <c r="J5" s="120" t="s">
        <v>65</v>
      </c>
      <c r="K5" s="130" t="s">
        <v>66</v>
      </c>
    </row>
    <row r="6" spans="1:11" ht="16.5" customHeight="1">
      <c r="A6" s="108" t="s">
        <v>71</v>
      </c>
      <c r="B6" s="293"/>
      <c r="C6" s="294"/>
      <c r="D6" s="219" t="s">
        <v>188</v>
      </c>
      <c r="E6" s="220"/>
      <c r="F6" s="291"/>
      <c r="G6" s="292"/>
      <c r="H6" s="219" t="s">
        <v>189</v>
      </c>
      <c r="I6" s="220"/>
      <c r="J6" s="220"/>
      <c r="K6" s="295"/>
    </row>
    <row r="7" spans="1:11" ht="16.5" customHeight="1">
      <c r="A7" s="108" t="s">
        <v>76</v>
      </c>
      <c r="B7" s="291"/>
      <c r="C7" s="292"/>
      <c r="D7" s="108" t="s">
        <v>190</v>
      </c>
      <c r="E7" s="110"/>
      <c r="F7" s="291"/>
      <c r="G7" s="292"/>
      <c r="H7" s="296"/>
      <c r="I7" s="217"/>
      <c r="J7" s="217"/>
      <c r="K7" s="218"/>
    </row>
    <row r="8" spans="1:11" ht="16.5" customHeight="1">
      <c r="A8" s="113" t="s">
        <v>79</v>
      </c>
      <c r="B8" s="225" t="s">
        <v>80</v>
      </c>
      <c r="C8" s="226"/>
      <c r="D8" s="227" t="s">
        <v>81</v>
      </c>
      <c r="E8" s="228"/>
      <c r="F8" s="229"/>
      <c r="G8" s="230"/>
      <c r="H8" s="227"/>
      <c r="I8" s="228"/>
      <c r="J8" s="228"/>
      <c r="K8" s="237"/>
    </row>
    <row r="9" spans="1:11" ht="16.5" customHeight="1">
      <c r="A9" s="297" t="s">
        <v>191</v>
      </c>
      <c r="B9" s="297"/>
      <c r="C9" s="297"/>
      <c r="D9" s="297"/>
      <c r="E9" s="297"/>
      <c r="F9" s="297"/>
      <c r="G9" s="297"/>
      <c r="H9" s="297"/>
      <c r="I9" s="297"/>
      <c r="J9" s="297"/>
      <c r="K9" s="297"/>
    </row>
    <row r="10" spans="1:11" ht="16.5" customHeight="1">
      <c r="A10" s="114" t="s">
        <v>85</v>
      </c>
      <c r="B10" s="115" t="s">
        <v>86</v>
      </c>
      <c r="C10" s="116" t="s">
        <v>87</v>
      </c>
      <c r="D10" s="117"/>
      <c r="E10" s="118" t="s">
        <v>90</v>
      </c>
      <c r="F10" s="115" t="s">
        <v>86</v>
      </c>
      <c r="G10" s="116" t="s">
        <v>87</v>
      </c>
      <c r="H10" s="115"/>
      <c r="I10" s="118" t="s">
        <v>88</v>
      </c>
      <c r="J10" s="115" t="s">
        <v>86</v>
      </c>
      <c r="K10" s="131" t="s">
        <v>87</v>
      </c>
    </row>
    <row r="11" spans="1:11" ht="16.5" customHeight="1">
      <c r="A11" s="111" t="s">
        <v>91</v>
      </c>
      <c r="B11" s="119" t="s">
        <v>86</v>
      </c>
      <c r="C11" s="120" t="s">
        <v>87</v>
      </c>
      <c r="D11" s="121"/>
      <c r="E11" s="122" t="s">
        <v>93</v>
      </c>
      <c r="F11" s="119" t="s">
        <v>86</v>
      </c>
      <c r="G11" s="120" t="s">
        <v>87</v>
      </c>
      <c r="H11" s="119"/>
      <c r="I11" s="122" t="s">
        <v>98</v>
      </c>
      <c r="J11" s="119" t="s">
        <v>86</v>
      </c>
      <c r="K11" s="130" t="s">
        <v>87</v>
      </c>
    </row>
    <row r="12" spans="1:11" ht="16.5" customHeight="1">
      <c r="A12" s="227" t="s">
        <v>128</v>
      </c>
      <c r="B12" s="228"/>
      <c r="C12" s="228"/>
      <c r="D12" s="228"/>
      <c r="E12" s="228"/>
      <c r="F12" s="228"/>
      <c r="G12" s="228"/>
      <c r="H12" s="228"/>
      <c r="I12" s="228"/>
      <c r="J12" s="228"/>
      <c r="K12" s="237"/>
    </row>
    <row r="13" spans="1:11" ht="16.5" customHeight="1">
      <c r="A13" s="298" t="s">
        <v>192</v>
      </c>
      <c r="B13" s="298"/>
      <c r="C13" s="298"/>
      <c r="D13" s="298"/>
      <c r="E13" s="298"/>
      <c r="F13" s="298"/>
      <c r="G13" s="298"/>
      <c r="H13" s="298"/>
      <c r="I13" s="298"/>
      <c r="J13" s="298"/>
      <c r="K13" s="298"/>
    </row>
    <row r="14" spans="1:11" ht="16.5" customHeight="1">
      <c r="A14" s="299"/>
      <c r="B14" s="300"/>
      <c r="C14" s="300"/>
      <c r="D14" s="300"/>
      <c r="E14" s="300"/>
      <c r="F14" s="300"/>
      <c r="G14" s="300"/>
      <c r="H14" s="300"/>
      <c r="I14" s="301"/>
      <c r="J14" s="301"/>
      <c r="K14" s="302"/>
    </row>
    <row r="15" spans="1:11" ht="16.5" customHeight="1">
      <c r="A15" s="303"/>
      <c r="B15" s="304"/>
      <c r="C15" s="304"/>
      <c r="D15" s="305"/>
      <c r="E15" s="306"/>
      <c r="F15" s="304"/>
      <c r="G15" s="304"/>
      <c r="H15" s="305"/>
      <c r="I15" s="307"/>
      <c r="J15" s="308"/>
      <c r="K15" s="309"/>
    </row>
    <row r="16" spans="1:11" ht="16.5" customHeight="1">
      <c r="A16" s="310"/>
      <c r="B16" s="311"/>
      <c r="C16" s="311"/>
      <c r="D16" s="311"/>
      <c r="E16" s="311"/>
      <c r="F16" s="311"/>
      <c r="G16" s="311"/>
      <c r="H16" s="311"/>
      <c r="I16" s="311"/>
      <c r="J16" s="311"/>
      <c r="K16" s="312"/>
    </row>
    <row r="17" spans="1:11" ht="16.5" customHeight="1">
      <c r="A17" s="298" t="s">
        <v>193</v>
      </c>
      <c r="B17" s="298"/>
      <c r="C17" s="298"/>
      <c r="D17" s="298"/>
      <c r="E17" s="298"/>
      <c r="F17" s="298"/>
      <c r="G17" s="298"/>
      <c r="H17" s="298"/>
      <c r="I17" s="298"/>
      <c r="J17" s="298"/>
      <c r="K17" s="298"/>
    </row>
    <row r="18" spans="1:11" ht="16.5" customHeight="1">
      <c r="A18" s="299"/>
      <c r="B18" s="300"/>
      <c r="C18" s="300"/>
      <c r="D18" s="300"/>
      <c r="E18" s="300"/>
      <c r="F18" s="300"/>
      <c r="G18" s="300"/>
      <c r="H18" s="300"/>
      <c r="I18" s="301"/>
      <c r="J18" s="301"/>
      <c r="K18" s="302"/>
    </row>
    <row r="19" spans="1:11" ht="16.5" customHeight="1">
      <c r="A19" s="303"/>
      <c r="B19" s="304"/>
      <c r="C19" s="304"/>
      <c r="D19" s="305"/>
      <c r="E19" s="306"/>
      <c r="F19" s="304"/>
      <c r="G19" s="304"/>
      <c r="H19" s="305"/>
      <c r="I19" s="307"/>
      <c r="J19" s="308"/>
      <c r="K19" s="309"/>
    </row>
    <row r="20" spans="1:11" ht="16.5" customHeight="1">
      <c r="A20" s="310"/>
      <c r="B20" s="311"/>
      <c r="C20" s="311"/>
      <c r="D20" s="311"/>
      <c r="E20" s="311"/>
      <c r="F20" s="311"/>
      <c r="G20" s="311"/>
      <c r="H20" s="311"/>
      <c r="I20" s="311"/>
      <c r="J20" s="311"/>
      <c r="K20" s="312"/>
    </row>
    <row r="21" spans="1:11" ht="16.5" customHeight="1">
      <c r="A21" s="313" t="s">
        <v>125</v>
      </c>
      <c r="B21" s="313"/>
      <c r="C21" s="313"/>
      <c r="D21" s="313"/>
      <c r="E21" s="313"/>
      <c r="F21" s="313"/>
      <c r="G21" s="313"/>
      <c r="H21" s="313"/>
      <c r="I21" s="313"/>
      <c r="J21" s="313"/>
      <c r="K21" s="313"/>
    </row>
    <row r="22" spans="1:11" ht="16.5" customHeight="1">
      <c r="A22" s="314" t="s">
        <v>126</v>
      </c>
      <c r="B22" s="315"/>
      <c r="C22" s="315"/>
      <c r="D22" s="315"/>
      <c r="E22" s="315"/>
      <c r="F22" s="315"/>
      <c r="G22" s="315"/>
      <c r="H22" s="315"/>
      <c r="I22" s="315"/>
      <c r="J22" s="315"/>
      <c r="K22" s="316"/>
    </row>
    <row r="23" spans="1:11" ht="16.5" customHeight="1">
      <c r="A23" s="256" t="s">
        <v>127</v>
      </c>
      <c r="B23" s="257"/>
      <c r="C23" s="120" t="s">
        <v>65</v>
      </c>
      <c r="D23" s="120" t="s">
        <v>66</v>
      </c>
      <c r="E23" s="317"/>
      <c r="F23" s="317"/>
      <c r="G23" s="317"/>
      <c r="H23" s="317"/>
      <c r="I23" s="317"/>
      <c r="J23" s="317"/>
      <c r="K23" s="318"/>
    </row>
    <row r="24" spans="1:11" ht="16.5" customHeight="1">
      <c r="A24" s="319" t="s">
        <v>194</v>
      </c>
      <c r="B24" s="320"/>
      <c r="C24" s="320"/>
      <c r="D24" s="320"/>
      <c r="E24" s="320"/>
      <c r="F24" s="320"/>
      <c r="G24" s="320"/>
      <c r="H24" s="320"/>
      <c r="I24" s="320"/>
      <c r="J24" s="320"/>
      <c r="K24" s="321"/>
    </row>
    <row r="25" spans="1:11" ht="16.5" customHeight="1">
      <c r="A25" s="322"/>
      <c r="B25" s="323"/>
      <c r="C25" s="323"/>
      <c r="D25" s="323"/>
      <c r="E25" s="323"/>
      <c r="F25" s="323"/>
      <c r="G25" s="323"/>
      <c r="H25" s="323"/>
      <c r="I25" s="323"/>
      <c r="J25" s="323"/>
      <c r="K25" s="324"/>
    </row>
    <row r="26" spans="1:11" ht="16.5" customHeight="1">
      <c r="A26" s="297" t="s">
        <v>135</v>
      </c>
      <c r="B26" s="297"/>
      <c r="C26" s="297"/>
      <c r="D26" s="297"/>
      <c r="E26" s="297"/>
      <c r="F26" s="297"/>
      <c r="G26" s="297"/>
      <c r="H26" s="297"/>
      <c r="I26" s="297"/>
      <c r="J26" s="297"/>
      <c r="K26" s="297"/>
    </row>
    <row r="27" spans="1:11" ht="16.5" customHeight="1">
      <c r="A27" s="106" t="s">
        <v>136</v>
      </c>
      <c r="B27" s="116" t="s">
        <v>96</v>
      </c>
      <c r="C27" s="116" t="s">
        <v>97</v>
      </c>
      <c r="D27" s="116" t="s">
        <v>89</v>
      </c>
      <c r="E27" s="107" t="s">
        <v>137</v>
      </c>
      <c r="F27" s="116" t="s">
        <v>96</v>
      </c>
      <c r="G27" s="116" t="s">
        <v>97</v>
      </c>
      <c r="H27" s="116" t="s">
        <v>89</v>
      </c>
      <c r="I27" s="107" t="s">
        <v>138</v>
      </c>
      <c r="J27" s="116" t="s">
        <v>96</v>
      </c>
      <c r="K27" s="131" t="s">
        <v>97</v>
      </c>
    </row>
    <row r="28" spans="1:11" ht="16.5" customHeight="1">
      <c r="A28" s="124" t="s">
        <v>88</v>
      </c>
      <c r="B28" s="120" t="s">
        <v>96</v>
      </c>
      <c r="C28" s="120" t="s">
        <v>97</v>
      </c>
      <c r="D28" s="120" t="s">
        <v>89</v>
      </c>
      <c r="E28" s="125" t="s">
        <v>95</v>
      </c>
      <c r="F28" s="120" t="s">
        <v>96</v>
      </c>
      <c r="G28" s="120" t="s">
        <v>97</v>
      </c>
      <c r="H28" s="120" t="s">
        <v>89</v>
      </c>
      <c r="I28" s="125" t="s">
        <v>106</v>
      </c>
      <c r="J28" s="120" t="s">
        <v>96</v>
      </c>
      <c r="K28" s="130" t="s">
        <v>97</v>
      </c>
    </row>
    <row r="29" spans="1:11" ht="16.5" customHeight="1">
      <c r="A29" s="219" t="s">
        <v>99</v>
      </c>
      <c r="B29" s="325"/>
      <c r="C29" s="325"/>
      <c r="D29" s="325"/>
      <c r="E29" s="325"/>
      <c r="F29" s="325"/>
      <c r="G29" s="325"/>
      <c r="H29" s="325"/>
      <c r="I29" s="325"/>
      <c r="J29" s="325"/>
      <c r="K29" s="326"/>
    </row>
    <row r="30" spans="1:11" ht="16.5" customHeight="1">
      <c r="A30" s="268"/>
      <c r="B30" s="269"/>
      <c r="C30" s="269"/>
      <c r="D30" s="269"/>
      <c r="E30" s="269"/>
      <c r="F30" s="269"/>
      <c r="G30" s="269"/>
      <c r="H30" s="269"/>
      <c r="I30" s="269"/>
      <c r="J30" s="269"/>
      <c r="K30" s="270"/>
    </row>
    <row r="31" spans="1:11" ht="16.5" customHeight="1">
      <c r="A31" s="327" t="s">
        <v>195</v>
      </c>
      <c r="B31" s="327"/>
      <c r="C31" s="327"/>
      <c r="D31" s="327"/>
      <c r="E31" s="327"/>
      <c r="F31" s="327"/>
      <c r="G31" s="327"/>
      <c r="H31" s="327"/>
      <c r="I31" s="327"/>
      <c r="J31" s="327"/>
      <c r="K31" s="327"/>
    </row>
    <row r="32" spans="1:11" ht="21" customHeight="1">
      <c r="A32" s="328"/>
      <c r="B32" s="329"/>
      <c r="C32" s="329"/>
      <c r="D32" s="329"/>
      <c r="E32" s="329"/>
      <c r="F32" s="329"/>
      <c r="G32" s="329"/>
      <c r="H32" s="329"/>
      <c r="I32" s="329"/>
      <c r="J32" s="329"/>
      <c r="K32" s="330"/>
    </row>
    <row r="33" spans="1:11" ht="21" customHeight="1">
      <c r="A33" s="265"/>
      <c r="B33" s="266"/>
      <c r="C33" s="266"/>
      <c r="D33" s="266"/>
      <c r="E33" s="266"/>
      <c r="F33" s="266"/>
      <c r="G33" s="266"/>
      <c r="H33" s="266"/>
      <c r="I33" s="266"/>
      <c r="J33" s="266"/>
      <c r="K33" s="267"/>
    </row>
    <row r="34" spans="1:11" ht="21" customHeight="1">
      <c r="A34" s="265"/>
      <c r="B34" s="266"/>
      <c r="C34" s="266"/>
      <c r="D34" s="266"/>
      <c r="E34" s="266"/>
      <c r="F34" s="266"/>
      <c r="G34" s="266"/>
      <c r="H34" s="266"/>
      <c r="I34" s="266"/>
      <c r="J34" s="266"/>
      <c r="K34" s="267"/>
    </row>
    <row r="35" spans="1:11" ht="21" customHeight="1">
      <c r="A35" s="265"/>
      <c r="B35" s="266"/>
      <c r="C35" s="266"/>
      <c r="D35" s="266"/>
      <c r="E35" s="266"/>
      <c r="F35" s="266"/>
      <c r="G35" s="266"/>
      <c r="H35" s="266"/>
      <c r="I35" s="266"/>
      <c r="J35" s="266"/>
      <c r="K35" s="267"/>
    </row>
    <row r="36" spans="1:11" ht="21" customHeight="1">
      <c r="A36" s="265"/>
      <c r="B36" s="266"/>
      <c r="C36" s="266"/>
      <c r="D36" s="266"/>
      <c r="E36" s="266"/>
      <c r="F36" s="266"/>
      <c r="G36" s="266"/>
      <c r="H36" s="266"/>
      <c r="I36" s="266"/>
      <c r="J36" s="266"/>
      <c r="K36" s="267"/>
    </row>
    <row r="37" spans="1:11" ht="21" customHeight="1">
      <c r="A37" s="265"/>
      <c r="B37" s="266"/>
      <c r="C37" s="266"/>
      <c r="D37" s="266"/>
      <c r="E37" s="266"/>
      <c r="F37" s="266"/>
      <c r="G37" s="266"/>
      <c r="H37" s="266"/>
      <c r="I37" s="266"/>
      <c r="J37" s="266"/>
      <c r="K37" s="267"/>
    </row>
    <row r="38" spans="1:11" ht="21" customHeight="1">
      <c r="A38" s="265"/>
      <c r="B38" s="266"/>
      <c r="C38" s="266"/>
      <c r="D38" s="266"/>
      <c r="E38" s="266"/>
      <c r="F38" s="266"/>
      <c r="G38" s="266"/>
      <c r="H38" s="266"/>
      <c r="I38" s="266"/>
      <c r="J38" s="266"/>
      <c r="K38" s="267"/>
    </row>
    <row r="39" spans="1:11" ht="21" customHeight="1">
      <c r="A39" s="265"/>
      <c r="B39" s="266"/>
      <c r="C39" s="266"/>
      <c r="D39" s="266"/>
      <c r="E39" s="266"/>
      <c r="F39" s="266"/>
      <c r="G39" s="266"/>
      <c r="H39" s="266"/>
      <c r="I39" s="266"/>
      <c r="J39" s="266"/>
      <c r="K39" s="267"/>
    </row>
    <row r="40" spans="1:11" ht="21" customHeight="1">
      <c r="A40" s="265"/>
      <c r="B40" s="266"/>
      <c r="C40" s="266"/>
      <c r="D40" s="266"/>
      <c r="E40" s="266"/>
      <c r="F40" s="266"/>
      <c r="G40" s="266"/>
      <c r="H40" s="266"/>
      <c r="I40" s="266"/>
      <c r="J40" s="266"/>
      <c r="K40" s="267"/>
    </row>
    <row r="41" spans="1:11" ht="21" customHeight="1">
      <c r="A41" s="265"/>
      <c r="B41" s="266"/>
      <c r="C41" s="266"/>
      <c r="D41" s="266"/>
      <c r="E41" s="266"/>
      <c r="F41" s="266"/>
      <c r="G41" s="266"/>
      <c r="H41" s="266"/>
      <c r="I41" s="266"/>
      <c r="J41" s="266"/>
      <c r="K41" s="267"/>
    </row>
    <row r="42" spans="1:11" ht="21" customHeight="1">
      <c r="A42" s="265"/>
      <c r="B42" s="266"/>
      <c r="C42" s="266"/>
      <c r="D42" s="266"/>
      <c r="E42" s="266"/>
      <c r="F42" s="266"/>
      <c r="G42" s="266"/>
      <c r="H42" s="266"/>
      <c r="I42" s="266"/>
      <c r="J42" s="266"/>
      <c r="K42" s="267"/>
    </row>
    <row r="43" spans="1:11" ht="17.25" customHeight="1">
      <c r="A43" s="268" t="s">
        <v>134</v>
      </c>
      <c r="B43" s="269"/>
      <c r="C43" s="269"/>
      <c r="D43" s="269"/>
      <c r="E43" s="269"/>
      <c r="F43" s="269"/>
      <c r="G43" s="269"/>
      <c r="H43" s="269"/>
      <c r="I43" s="269"/>
      <c r="J43" s="269"/>
      <c r="K43" s="270"/>
    </row>
    <row r="44" spans="1:11" ht="16.5" customHeight="1">
      <c r="A44" s="327" t="s">
        <v>196</v>
      </c>
      <c r="B44" s="327"/>
      <c r="C44" s="327"/>
      <c r="D44" s="327"/>
      <c r="E44" s="327"/>
      <c r="F44" s="327"/>
      <c r="G44" s="327"/>
      <c r="H44" s="327"/>
      <c r="I44" s="327"/>
      <c r="J44" s="327"/>
      <c r="K44" s="327"/>
    </row>
    <row r="45" spans="1:11" ht="18" customHeight="1">
      <c r="A45" s="331" t="s">
        <v>128</v>
      </c>
      <c r="B45" s="332"/>
      <c r="C45" s="332"/>
      <c r="D45" s="332"/>
      <c r="E45" s="332"/>
      <c r="F45" s="332"/>
      <c r="G45" s="332"/>
      <c r="H45" s="332"/>
      <c r="I45" s="332"/>
      <c r="J45" s="332"/>
      <c r="K45" s="333"/>
    </row>
    <row r="46" spans="1:11" ht="18" customHeight="1">
      <c r="A46" s="331"/>
      <c r="B46" s="332"/>
      <c r="C46" s="332"/>
      <c r="D46" s="332"/>
      <c r="E46" s="332"/>
      <c r="F46" s="332"/>
      <c r="G46" s="332"/>
      <c r="H46" s="332"/>
      <c r="I46" s="332"/>
      <c r="J46" s="332"/>
      <c r="K46" s="333"/>
    </row>
    <row r="47" spans="1:11" ht="18" customHeight="1">
      <c r="A47" s="322"/>
      <c r="B47" s="323"/>
      <c r="C47" s="323"/>
      <c r="D47" s="323"/>
      <c r="E47" s="323"/>
      <c r="F47" s="323"/>
      <c r="G47" s="323"/>
      <c r="H47" s="323"/>
      <c r="I47" s="323"/>
      <c r="J47" s="323"/>
      <c r="K47" s="324"/>
    </row>
    <row r="48" spans="1:11" ht="21" customHeight="1">
      <c r="A48" s="126" t="s">
        <v>140</v>
      </c>
      <c r="B48" s="334" t="s">
        <v>141</v>
      </c>
      <c r="C48" s="334"/>
      <c r="D48" s="127" t="s">
        <v>142</v>
      </c>
      <c r="E48" s="128"/>
      <c r="F48" s="127" t="s">
        <v>144</v>
      </c>
      <c r="G48" s="129"/>
      <c r="H48" s="335" t="s">
        <v>145</v>
      </c>
      <c r="I48" s="335"/>
      <c r="J48" s="334"/>
      <c r="K48" s="336"/>
    </row>
    <row r="49" spans="1:11" ht="16.5" customHeight="1">
      <c r="A49" s="337" t="s">
        <v>147</v>
      </c>
      <c r="B49" s="338"/>
      <c r="C49" s="338"/>
      <c r="D49" s="338"/>
      <c r="E49" s="338"/>
      <c r="F49" s="338"/>
      <c r="G49" s="338"/>
      <c r="H49" s="338"/>
      <c r="I49" s="338"/>
      <c r="J49" s="338"/>
      <c r="K49" s="339"/>
    </row>
    <row r="50" spans="1:11" ht="16.5" customHeight="1">
      <c r="A50" s="340"/>
      <c r="B50" s="341"/>
      <c r="C50" s="341"/>
      <c r="D50" s="341"/>
      <c r="E50" s="341"/>
      <c r="F50" s="341"/>
      <c r="G50" s="341"/>
      <c r="H50" s="341"/>
      <c r="I50" s="341"/>
      <c r="J50" s="341"/>
      <c r="K50" s="342"/>
    </row>
    <row r="51" spans="1:11" ht="16.5" customHeight="1">
      <c r="A51" s="343"/>
      <c r="B51" s="344"/>
      <c r="C51" s="344"/>
      <c r="D51" s="344"/>
      <c r="E51" s="344"/>
      <c r="F51" s="344"/>
      <c r="G51" s="344"/>
      <c r="H51" s="344"/>
      <c r="I51" s="344"/>
      <c r="J51" s="344"/>
      <c r="K51" s="345"/>
    </row>
    <row r="52" spans="1:11" ht="21" customHeight="1">
      <c r="A52" s="126" t="s">
        <v>140</v>
      </c>
      <c r="B52" s="334" t="s">
        <v>141</v>
      </c>
      <c r="C52" s="334"/>
      <c r="D52" s="127" t="s">
        <v>142</v>
      </c>
      <c r="E52" s="127"/>
      <c r="F52" s="127" t="s">
        <v>144</v>
      </c>
      <c r="G52" s="127"/>
      <c r="H52" s="335" t="s">
        <v>145</v>
      </c>
      <c r="I52" s="335"/>
      <c r="J52" s="346"/>
      <c r="K52" s="347"/>
    </row>
  </sheetData>
  <mergeCells count="84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B6:C6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6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24"/>
  <sheetViews>
    <sheetView workbookViewId="0">
      <selection activeCell="F8" sqref="F8"/>
    </sheetView>
  </sheetViews>
  <sheetFormatPr defaultColWidth="9" defaultRowHeight="14.25"/>
  <cols>
    <col min="1" max="1" width="13.625" style="23" customWidth="1"/>
    <col min="2" max="2" width="8.5" style="23" customWidth="1"/>
    <col min="3" max="3" width="8.5" style="24" customWidth="1"/>
    <col min="4" max="7" width="8.5" style="23" customWidth="1"/>
    <col min="8" max="8" width="2.75" style="23" customWidth="1"/>
    <col min="9" max="9" width="9.125" style="23" customWidth="1"/>
    <col min="10" max="14" width="9.75" style="23" customWidth="1"/>
    <col min="15" max="15" width="9.75" style="26" customWidth="1"/>
    <col min="16" max="253" width="9" style="23"/>
    <col min="254" max="16384" width="9" style="27"/>
  </cols>
  <sheetData>
    <row r="1" spans="1:256" s="23" customFormat="1" ht="29.1" customHeight="1">
      <c r="A1" s="279" t="s">
        <v>149</v>
      </c>
      <c r="B1" s="280"/>
      <c r="C1" s="281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50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  <c r="GA1" s="27"/>
      <c r="GB1" s="27"/>
      <c r="GC1" s="27"/>
      <c r="GD1" s="27"/>
      <c r="GE1" s="27"/>
      <c r="GF1" s="27"/>
      <c r="GG1" s="27"/>
      <c r="GH1" s="27"/>
      <c r="GI1" s="27"/>
      <c r="GJ1" s="27"/>
      <c r="GK1" s="27"/>
      <c r="GL1" s="27"/>
      <c r="GM1" s="27"/>
      <c r="GN1" s="27"/>
      <c r="GO1" s="27"/>
      <c r="GP1" s="27"/>
      <c r="GQ1" s="27"/>
      <c r="GR1" s="27"/>
      <c r="GS1" s="27"/>
      <c r="GT1" s="27"/>
      <c r="GU1" s="27"/>
      <c r="GV1" s="27"/>
      <c r="GW1" s="27"/>
      <c r="GX1" s="27"/>
      <c r="GY1" s="27"/>
      <c r="GZ1" s="27"/>
      <c r="HA1" s="27"/>
      <c r="HB1" s="27"/>
      <c r="HC1" s="27"/>
      <c r="HD1" s="27"/>
      <c r="HE1" s="27"/>
      <c r="HF1" s="27"/>
      <c r="HG1" s="27"/>
      <c r="HH1" s="27"/>
      <c r="HI1" s="27"/>
      <c r="HJ1" s="27"/>
      <c r="HK1" s="27"/>
      <c r="HL1" s="27"/>
      <c r="HM1" s="27"/>
      <c r="HN1" s="27"/>
      <c r="HO1" s="27"/>
      <c r="HP1" s="27"/>
      <c r="HQ1" s="27"/>
      <c r="HR1" s="27"/>
      <c r="HS1" s="27"/>
      <c r="HT1" s="27"/>
      <c r="HU1" s="27"/>
      <c r="HV1" s="27"/>
      <c r="HW1" s="27"/>
      <c r="HX1" s="27"/>
      <c r="HY1" s="27"/>
      <c r="HZ1" s="27"/>
      <c r="IA1" s="27"/>
      <c r="IB1" s="27"/>
      <c r="IC1" s="27"/>
      <c r="ID1" s="27"/>
      <c r="IE1" s="27"/>
      <c r="IF1" s="27"/>
      <c r="IG1" s="27"/>
      <c r="IH1" s="27"/>
      <c r="II1" s="27"/>
      <c r="IJ1" s="27"/>
      <c r="IK1" s="27"/>
      <c r="IL1" s="27"/>
      <c r="IM1" s="27"/>
      <c r="IN1" s="27"/>
      <c r="IO1" s="27"/>
      <c r="IP1" s="27"/>
      <c r="IQ1" s="27"/>
      <c r="IR1" s="27"/>
      <c r="IS1" s="27"/>
      <c r="IT1" s="27"/>
      <c r="IU1" s="27"/>
      <c r="IV1" s="27"/>
    </row>
    <row r="2" spans="1:256" s="23" customFormat="1" ht="20.100000000000001" customHeight="1">
      <c r="A2" s="28" t="s">
        <v>61</v>
      </c>
      <c r="B2" s="282"/>
      <c r="C2" s="283"/>
      <c r="D2" s="29" t="s">
        <v>67</v>
      </c>
      <c r="E2" s="284"/>
      <c r="F2" s="284"/>
      <c r="G2" s="284"/>
      <c r="H2" s="351"/>
      <c r="I2" s="51" t="s">
        <v>56</v>
      </c>
      <c r="J2" s="348" t="s">
        <v>57</v>
      </c>
      <c r="K2" s="348"/>
      <c r="L2" s="348"/>
      <c r="M2" s="348"/>
      <c r="N2" s="349"/>
      <c r="O2" s="52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  <c r="HW2" s="27"/>
      <c r="HX2" s="27"/>
      <c r="HY2" s="27"/>
      <c r="HZ2" s="27"/>
      <c r="IA2" s="27"/>
      <c r="IB2" s="27"/>
      <c r="IC2" s="27"/>
      <c r="ID2" s="27"/>
      <c r="IE2" s="27"/>
      <c r="IF2" s="27"/>
      <c r="IG2" s="27"/>
      <c r="IH2" s="27"/>
      <c r="II2" s="27"/>
      <c r="IJ2" s="27"/>
      <c r="IK2" s="27"/>
      <c r="IL2" s="27"/>
      <c r="IM2" s="27"/>
      <c r="IN2" s="27"/>
      <c r="IO2" s="27"/>
      <c r="IP2" s="27"/>
      <c r="IQ2" s="27"/>
      <c r="IR2" s="27"/>
      <c r="IS2" s="27"/>
      <c r="IT2" s="27"/>
      <c r="IU2" s="27"/>
      <c r="IV2" s="27"/>
    </row>
    <row r="3" spans="1:256" s="23" customFormat="1">
      <c r="A3" s="289" t="s">
        <v>150</v>
      </c>
      <c r="B3" s="286" t="s">
        <v>151</v>
      </c>
      <c r="C3" s="287"/>
      <c r="D3" s="286"/>
      <c r="E3" s="286"/>
      <c r="F3" s="286"/>
      <c r="G3" s="286"/>
      <c r="H3" s="352"/>
      <c r="I3" s="288" t="s">
        <v>152</v>
      </c>
      <c r="J3" s="288"/>
      <c r="K3" s="288"/>
      <c r="L3" s="288"/>
      <c r="M3" s="288"/>
      <c r="N3" s="350"/>
      <c r="O3" s="53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  <c r="IA3" s="27"/>
      <c r="IB3" s="27"/>
      <c r="IC3" s="27"/>
      <c r="ID3" s="27"/>
      <c r="IE3" s="27"/>
      <c r="IF3" s="27"/>
      <c r="IG3" s="27"/>
      <c r="IH3" s="27"/>
      <c r="II3" s="27"/>
      <c r="IJ3" s="27"/>
      <c r="IK3" s="27"/>
      <c r="IL3" s="27"/>
      <c r="IM3" s="27"/>
      <c r="IN3" s="27"/>
      <c r="IO3" s="27"/>
      <c r="IP3" s="27"/>
      <c r="IQ3" s="27"/>
      <c r="IR3" s="27"/>
      <c r="IS3" s="27"/>
      <c r="IT3" s="27"/>
      <c r="IU3" s="27"/>
      <c r="IV3" s="27"/>
    </row>
    <row r="4" spans="1:256" s="23" customFormat="1" ht="17.25">
      <c r="A4" s="289"/>
      <c r="B4" s="30" t="s">
        <v>112</v>
      </c>
      <c r="C4" s="30" t="s">
        <v>113</v>
      </c>
      <c r="D4" s="30" t="s">
        <v>114</v>
      </c>
      <c r="E4" s="30" t="s">
        <v>115</v>
      </c>
      <c r="F4" s="30" t="s">
        <v>116</v>
      </c>
      <c r="G4" s="30" t="s">
        <v>117</v>
      </c>
      <c r="H4" s="352"/>
      <c r="I4" s="54" t="s">
        <v>153</v>
      </c>
      <c r="J4" s="55" t="s">
        <v>113</v>
      </c>
      <c r="K4" s="55" t="s">
        <v>114</v>
      </c>
      <c r="L4" s="55" t="s">
        <v>115</v>
      </c>
      <c r="M4" s="55" t="s">
        <v>116</v>
      </c>
      <c r="N4" s="55" t="s">
        <v>117</v>
      </c>
      <c r="O4" s="56" t="s">
        <v>118</v>
      </c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7"/>
      <c r="II4" s="27"/>
      <c r="IJ4" s="27"/>
      <c r="IK4" s="27"/>
      <c r="IL4" s="27"/>
      <c r="IM4" s="27"/>
      <c r="IN4" s="27"/>
      <c r="IO4" s="27"/>
      <c r="IP4" s="27"/>
      <c r="IQ4" s="27"/>
      <c r="IR4" s="27"/>
      <c r="IS4" s="27"/>
      <c r="IT4" s="27"/>
      <c r="IU4" s="27"/>
      <c r="IV4" s="27"/>
    </row>
    <row r="5" spans="1:256" s="23" customFormat="1" ht="20.100000000000001" customHeight="1">
      <c r="A5" s="289"/>
      <c r="B5" s="30"/>
      <c r="C5" s="30"/>
      <c r="D5" s="30"/>
      <c r="E5" s="30"/>
      <c r="F5" s="30"/>
      <c r="G5" s="30"/>
      <c r="H5" s="353"/>
      <c r="I5" s="57"/>
      <c r="J5" s="100"/>
      <c r="K5" s="101"/>
      <c r="L5" s="101"/>
      <c r="M5" s="101"/>
      <c r="N5" s="101"/>
      <c r="O5" s="102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  <c r="GS5" s="27"/>
      <c r="GT5" s="27"/>
      <c r="GU5" s="27"/>
      <c r="GV5" s="27"/>
      <c r="GW5" s="27"/>
      <c r="GX5" s="27"/>
      <c r="GY5" s="27"/>
      <c r="GZ5" s="27"/>
      <c r="HA5" s="27"/>
      <c r="HB5" s="27"/>
      <c r="HC5" s="27"/>
      <c r="HD5" s="27"/>
      <c r="HE5" s="27"/>
      <c r="HF5" s="27"/>
      <c r="HG5" s="27"/>
      <c r="HH5" s="27"/>
      <c r="HI5" s="27"/>
      <c r="HJ5" s="27"/>
      <c r="HK5" s="27"/>
      <c r="HL5" s="27"/>
      <c r="HM5" s="27"/>
      <c r="HN5" s="27"/>
      <c r="HO5" s="27"/>
      <c r="HP5" s="27"/>
      <c r="HQ5" s="27"/>
      <c r="HR5" s="27"/>
      <c r="HS5" s="27"/>
      <c r="HT5" s="27"/>
      <c r="HU5" s="27"/>
      <c r="HV5" s="27"/>
      <c r="HW5" s="27"/>
      <c r="HX5" s="27"/>
      <c r="HY5" s="27"/>
      <c r="HZ5" s="27"/>
      <c r="IA5" s="27"/>
      <c r="IB5" s="27"/>
      <c r="IC5" s="27"/>
      <c r="ID5" s="27"/>
      <c r="IE5" s="27"/>
      <c r="IF5" s="27"/>
      <c r="IG5" s="27"/>
      <c r="IH5" s="27"/>
      <c r="II5" s="27"/>
      <c r="IJ5" s="27"/>
      <c r="IK5" s="27"/>
      <c r="IL5" s="27"/>
      <c r="IM5" s="27"/>
      <c r="IN5" s="27"/>
      <c r="IO5" s="27"/>
      <c r="IP5" s="27"/>
      <c r="IQ5" s="27"/>
      <c r="IR5" s="27"/>
      <c r="IS5" s="27"/>
      <c r="IT5" s="27"/>
      <c r="IU5" s="27"/>
      <c r="IV5" s="27"/>
    </row>
    <row r="6" spans="1:256" s="23" customFormat="1" ht="20.100000000000001" customHeight="1">
      <c r="A6" s="96"/>
      <c r="B6" s="97"/>
      <c r="C6" s="97"/>
      <c r="D6" s="98"/>
      <c r="E6" s="97"/>
      <c r="F6" s="97"/>
      <c r="G6" s="97"/>
      <c r="H6" s="353"/>
      <c r="I6" s="58"/>
      <c r="J6" s="58"/>
      <c r="K6" s="59"/>
      <c r="L6" s="58"/>
      <c r="M6" s="58"/>
      <c r="N6" s="58"/>
      <c r="O6" s="60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  <c r="IL6" s="27"/>
      <c r="IM6" s="27"/>
      <c r="IN6" s="27"/>
      <c r="IO6" s="27"/>
      <c r="IP6" s="27"/>
      <c r="IQ6" s="27"/>
      <c r="IR6" s="27"/>
      <c r="IS6" s="27"/>
      <c r="IT6" s="27"/>
      <c r="IU6" s="27"/>
      <c r="IV6" s="27"/>
    </row>
    <row r="7" spans="1:256" s="23" customFormat="1" ht="20.100000000000001" customHeight="1">
      <c r="A7" s="35"/>
      <c r="B7" s="36"/>
      <c r="C7" s="36"/>
      <c r="D7" s="37"/>
      <c r="E7" s="36"/>
      <c r="F7" s="36"/>
      <c r="G7" s="36"/>
      <c r="H7" s="353"/>
      <c r="I7" s="61"/>
      <c r="J7" s="61"/>
      <c r="K7" s="61"/>
      <c r="L7" s="61"/>
      <c r="M7" s="61"/>
      <c r="N7" s="61"/>
      <c r="O7" s="62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  <c r="IS7" s="27"/>
      <c r="IT7" s="27"/>
      <c r="IU7" s="27"/>
      <c r="IV7" s="27"/>
    </row>
    <row r="8" spans="1:256" s="23" customFormat="1" ht="20.100000000000001" customHeight="1">
      <c r="A8" s="35"/>
      <c r="B8" s="36"/>
      <c r="C8" s="36"/>
      <c r="D8" s="37"/>
      <c r="E8" s="36"/>
      <c r="F8" s="36"/>
      <c r="G8" s="36"/>
      <c r="H8" s="353"/>
      <c r="I8" s="61"/>
      <c r="J8" s="61"/>
      <c r="K8" s="61"/>
      <c r="L8" s="61"/>
      <c r="M8" s="61"/>
      <c r="N8" s="61"/>
      <c r="O8" s="62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  <c r="IL8" s="27"/>
      <c r="IM8" s="27"/>
      <c r="IN8" s="27"/>
      <c r="IO8" s="27"/>
      <c r="IP8" s="27"/>
      <c r="IQ8" s="27"/>
      <c r="IR8" s="27"/>
      <c r="IS8" s="27"/>
      <c r="IT8" s="27"/>
      <c r="IU8" s="27"/>
      <c r="IV8" s="27"/>
    </row>
    <row r="9" spans="1:256" s="23" customFormat="1" ht="20.100000000000001" customHeight="1">
      <c r="A9" s="35"/>
      <c r="B9" s="36"/>
      <c r="C9" s="36"/>
      <c r="D9" s="37"/>
      <c r="E9" s="36"/>
      <c r="F9" s="36"/>
      <c r="G9" s="36"/>
      <c r="H9" s="353"/>
      <c r="I9" s="61"/>
      <c r="J9" s="61"/>
      <c r="K9" s="61"/>
      <c r="L9" s="61"/>
      <c r="M9" s="61"/>
      <c r="N9" s="61"/>
      <c r="O9" s="62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  <c r="IA9" s="27"/>
      <c r="IB9" s="27"/>
      <c r="IC9" s="27"/>
      <c r="ID9" s="27"/>
      <c r="IE9" s="27"/>
      <c r="IF9" s="27"/>
      <c r="IG9" s="27"/>
      <c r="IH9" s="27"/>
      <c r="II9" s="27"/>
      <c r="IJ9" s="27"/>
      <c r="IK9" s="27"/>
      <c r="IL9" s="27"/>
      <c r="IM9" s="27"/>
      <c r="IN9" s="27"/>
      <c r="IO9" s="27"/>
      <c r="IP9" s="27"/>
      <c r="IQ9" s="27"/>
      <c r="IR9" s="27"/>
      <c r="IS9" s="27"/>
      <c r="IT9" s="27"/>
      <c r="IU9" s="27"/>
      <c r="IV9" s="27"/>
    </row>
    <row r="10" spans="1:256" s="23" customFormat="1" ht="20.100000000000001" customHeight="1">
      <c r="A10" s="35"/>
      <c r="B10" s="36"/>
      <c r="C10" s="36"/>
      <c r="D10" s="37"/>
      <c r="E10" s="36"/>
      <c r="F10" s="36"/>
      <c r="G10" s="36"/>
      <c r="H10" s="353"/>
      <c r="I10" s="61"/>
      <c r="J10" s="61"/>
      <c r="K10" s="61"/>
      <c r="L10" s="61"/>
      <c r="M10" s="61"/>
      <c r="N10" s="61"/>
      <c r="O10" s="62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27"/>
      <c r="IA10" s="27"/>
      <c r="IB10" s="27"/>
      <c r="IC10" s="27"/>
      <c r="ID10" s="27"/>
      <c r="IE10" s="27"/>
      <c r="IF10" s="27"/>
      <c r="IG10" s="27"/>
      <c r="IH10" s="27"/>
      <c r="II10" s="27"/>
      <c r="IJ10" s="27"/>
      <c r="IK10" s="27"/>
      <c r="IL10" s="27"/>
      <c r="IM10" s="27"/>
      <c r="IN10" s="27"/>
      <c r="IO10" s="27"/>
      <c r="IP10" s="27"/>
      <c r="IQ10" s="27"/>
      <c r="IR10" s="27"/>
      <c r="IS10" s="27"/>
      <c r="IT10" s="27"/>
      <c r="IU10" s="27"/>
      <c r="IV10" s="27"/>
    </row>
    <row r="11" spans="1:256" s="23" customFormat="1" ht="20.100000000000001" customHeight="1">
      <c r="A11" s="35"/>
      <c r="B11" s="36"/>
      <c r="C11" s="36"/>
      <c r="D11" s="37"/>
      <c r="E11" s="36"/>
      <c r="F11" s="36"/>
      <c r="G11" s="36"/>
      <c r="H11" s="353"/>
      <c r="I11" s="61"/>
      <c r="J11" s="61"/>
      <c r="K11" s="61"/>
      <c r="L11" s="61"/>
      <c r="M11" s="61"/>
      <c r="N11" s="61"/>
      <c r="O11" s="62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  <c r="IG11" s="27"/>
      <c r="IH11" s="27"/>
      <c r="II11" s="27"/>
      <c r="IJ11" s="27"/>
      <c r="IK11" s="27"/>
      <c r="IL11" s="27"/>
      <c r="IM11" s="27"/>
      <c r="IN11" s="27"/>
      <c r="IO11" s="27"/>
      <c r="IP11" s="27"/>
      <c r="IQ11" s="27"/>
      <c r="IR11" s="27"/>
      <c r="IS11" s="27"/>
      <c r="IT11" s="27"/>
      <c r="IU11" s="27"/>
      <c r="IV11" s="27"/>
    </row>
    <row r="12" spans="1:256" s="23" customFormat="1" ht="20.100000000000001" customHeight="1">
      <c r="A12" s="35"/>
      <c r="B12" s="36"/>
      <c r="C12" s="36"/>
      <c r="D12" s="37"/>
      <c r="E12" s="36"/>
      <c r="F12" s="36"/>
      <c r="G12" s="36"/>
      <c r="H12" s="353"/>
      <c r="I12" s="61"/>
      <c r="J12" s="61"/>
      <c r="K12" s="61"/>
      <c r="L12" s="61"/>
      <c r="M12" s="61"/>
      <c r="N12" s="61"/>
      <c r="O12" s="62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  <c r="IA12" s="27"/>
      <c r="IB12" s="27"/>
      <c r="IC12" s="27"/>
      <c r="ID12" s="27"/>
      <c r="IE12" s="27"/>
      <c r="IF12" s="27"/>
      <c r="IG12" s="27"/>
      <c r="IH12" s="27"/>
      <c r="II12" s="27"/>
      <c r="IJ12" s="27"/>
      <c r="IK12" s="27"/>
      <c r="IL12" s="27"/>
      <c r="IM12" s="27"/>
      <c r="IN12" s="27"/>
      <c r="IO12" s="27"/>
      <c r="IP12" s="27"/>
      <c r="IQ12" s="27"/>
      <c r="IR12" s="27"/>
      <c r="IS12" s="27"/>
      <c r="IT12" s="27"/>
      <c r="IU12" s="27"/>
      <c r="IV12" s="27"/>
    </row>
    <row r="13" spans="1:256" s="23" customFormat="1" ht="20.100000000000001" customHeight="1">
      <c r="A13" s="35"/>
      <c r="B13" s="36"/>
      <c r="C13" s="36"/>
      <c r="D13" s="37"/>
      <c r="E13" s="36"/>
      <c r="F13" s="36"/>
      <c r="G13" s="36"/>
      <c r="H13" s="353"/>
      <c r="I13" s="61"/>
      <c r="J13" s="61"/>
      <c r="K13" s="61"/>
      <c r="L13" s="61"/>
      <c r="M13" s="61"/>
      <c r="N13" s="61"/>
      <c r="O13" s="62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  <c r="IA13" s="27"/>
      <c r="IB13" s="27"/>
      <c r="IC13" s="27"/>
      <c r="ID13" s="27"/>
      <c r="IE13" s="27"/>
      <c r="IF13" s="27"/>
      <c r="IG13" s="27"/>
      <c r="IH13" s="27"/>
      <c r="II13" s="27"/>
      <c r="IJ13" s="27"/>
      <c r="IK13" s="27"/>
      <c r="IL13" s="27"/>
      <c r="IM13" s="27"/>
      <c r="IN13" s="27"/>
      <c r="IO13" s="27"/>
      <c r="IP13" s="27"/>
      <c r="IQ13" s="27"/>
      <c r="IR13" s="27"/>
      <c r="IS13" s="27"/>
      <c r="IT13" s="27"/>
      <c r="IU13" s="27"/>
      <c r="IV13" s="27"/>
    </row>
    <row r="14" spans="1:256" s="23" customFormat="1" ht="20.100000000000001" customHeight="1">
      <c r="A14" s="35"/>
      <c r="B14" s="36"/>
      <c r="C14" s="36"/>
      <c r="D14" s="37"/>
      <c r="E14" s="36"/>
      <c r="F14" s="36"/>
      <c r="G14" s="36"/>
      <c r="H14" s="353"/>
      <c r="I14" s="61"/>
      <c r="J14" s="61"/>
      <c r="K14" s="61"/>
      <c r="L14" s="61"/>
      <c r="M14" s="61"/>
      <c r="N14" s="61"/>
      <c r="O14" s="62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  <c r="IA14" s="27"/>
      <c r="IB14" s="27"/>
      <c r="IC14" s="27"/>
      <c r="ID14" s="27"/>
      <c r="IE14" s="27"/>
      <c r="IF14" s="27"/>
      <c r="IG14" s="27"/>
      <c r="IH14" s="27"/>
      <c r="II14" s="27"/>
      <c r="IJ14" s="27"/>
      <c r="IK14" s="27"/>
      <c r="IL14" s="27"/>
      <c r="IM14" s="27"/>
      <c r="IN14" s="27"/>
      <c r="IO14" s="27"/>
      <c r="IP14" s="27"/>
      <c r="IQ14" s="27"/>
      <c r="IR14" s="27"/>
      <c r="IS14" s="27"/>
      <c r="IT14" s="27"/>
      <c r="IU14" s="27"/>
      <c r="IV14" s="27"/>
    </row>
    <row r="15" spans="1:256" s="23" customFormat="1" ht="20.100000000000001" customHeight="1">
      <c r="A15" s="35"/>
      <c r="B15" s="36"/>
      <c r="C15" s="36"/>
      <c r="D15" s="99"/>
      <c r="E15" s="36"/>
      <c r="F15" s="36"/>
      <c r="G15" s="36"/>
      <c r="H15" s="353"/>
      <c r="I15" s="61"/>
      <c r="J15" s="61"/>
      <c r="K15" s="61"/>
      <c r="L15" s="61"/>
      <c r="M15" s="61"/>
      <c r="N15" s="61"/>
      <c r="O15" s="62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27"/>
      <c r="IF15" s="27"/>
      <c r="IG15" s="27"/>
      <c r="IH15" s="27"/>
      <c r="II15" s="27"/>
      <c r="IJ15" s="27"/>
      <c r="IK15" s="27"/>
      <c r="IL15" s="27"/>
      <c r="IM15" s="27"/>
      <c r="IN15" s="27"/>
      <c r="IO15" s="27"/>
      <c r="IP15" s="27"/>
      <c r="IQ15" s="27"/>
      <c r="IR15" s="27"/>
      <c r="IS15" s="27"/>
      <c r="IT15" s="27"/>
      <c r="IU15" s="27"/>
      <c r="IV15" s="27"/>
    </row>
    <row r="16" spans="1:256" s="23" customFormat="1" ht="20.100000000000001" customHeight="1">
      <c r="A16" s="35"/>
      <c r="B16" s="36"/>
      <c r="C16" s="36"/>
      <c r="D16" s="99"/>
      <c r="E16" s="36"/>
      <c r="F16" s="36"/>
      <c r="G16" s="36"/>
      <c r="H16" s="353"/>
      <c r="I16" s="61"/>
      <c r="J16" s="61"/>
      <c r="K16" s="61"/>
      <c r="L16" s="61"/>
      <c r="M16" s="61"/>
      <c r="N16" s="61"/>
      <c r="O16" s="62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  <c r="IA16" s="27"/>
      <c r="IB16" s="27"/>
      <c r="IC16" s="27"/>
      <c r="ID16" s="27"/>
      <c r="IE16" s="27"/>
      <c r="IF16" s="27"/>
      <c r="IG16" s="27"/>
      <c r="IH16" s="27"/>
      <c r="II16" s="27"/>
      <c r="IJ16" s="27"/>
      <c r="IK16" s="27"/>
      <c r="IL16" s="27"/>
      <c r="IM16" s="27"/>
      <c r="IN16" s="27"/>
      <c r="IO16" s="27"/>
      <c r="IP16" s="27"/>
      <c r="IQ16" s="27"/>
      <c r="IR16" s="27"/>
      <c r="IS16" s="27"/>
      <c r="IT16" s="27"/>
      <c r="IU16" s="27"/>
      <c r="IV16" s="27"/>
    </row>
    <row r="17" spans="1:256" s="23" customFormat="1" ht="20.100000000000001" customHeight="1">
      <c r="A17" s="35"/>
      <c r="B17" s="36"/>
      <c r="C17" s="36"/>
      <c r="D17" s="99"/>
      <c r="E17" s="36"/>
      <c r="F17" s="36"/>
      <c r="G17" s="36"/>
      <c r="H17" s="353"/>
      <c r="I17" s="61"/>
      <c r="J17" s="61"/>
      <c r="K17" s="61"/>
      <c r="L17" s="61"/>
      <c r="M17" s="61"/>
      <c r="N17" s="61"/>
      <c r="O17" s="62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  <c r="HN17" s="27"/>
      <c r="HO17" s="27"/>
      <c r="HP17" s="27"/>
      <c r="HQ17" s="27"/>
      <c r="HR17" s="27"/>
      <c r="HS17" s="27"/>
      <c r="HT17" s="27"/>
      <c r="HU17" s="27"/>
      <c r="HV17" s="27"/>
      <c r="HW17" s="27"/>
      <c r="HX17" s="27"/>
      <c r="HY17" s="27"/>
      <c r="HZ17" s="27"/>
      <c r="IA17" s="27"/>
      <c r="IB17" s="27"/>
      <c r="IC17" s="27"/>
      <c r="ID17" s="27"/>
      <c r="IE17" s="27"/>
      <c r="IF17" s="27"/>
      <c r="IG17" s="27"/>
      <c r="IH17" s="27"/>
      <c r="II17" s="27"/>
      <c r="IJ17" s="27"/>
      <c r="IK17" s="27"/>
      <c r="IL17" s="27"/>
      <c r="IM17" s="27"/>
      <c r="IN17" s="27"/>
      <c r="IO17" s="27"/>
      <c r="IP17" s="27"/>
      <c r="IQ17" s="27"/>
      <c r="IR17" s="27"/>
      <c r="IS17" s="27"/>
      <c r="IT17" s="27"/>
      <c r="IU17" s="27"/>
      <c r="IV17" s="27"/>
    </row>
    <row r="18" spans="1:256" s="23" customFormat="1" ht="20.100000000000001" customHeight="1">
      <c r="A18" s="35"/>
      <c r="B18" s="36"/>
      <c r="C18" s="36"/>
      <c r="D18" s="37"/>
      <c r="E18" s="36"/>
      <c r="F18" s="36"/>
      <c r="G18" s="36"/>
      <c r="H18" s="353"/>
      <c r="I18" s="61"/>
      <c r="J18" s="61"/>
      <c r="K18" s="61"/>
      <c r="L18" s="61"/>
      <c r="M18" s="61"/>
      <c r="N18" s="61"/>
      <c r="O18" s="62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  <c r="HH18" s="27"/>
      <c r="HI18" s="27"/>
      <c r="HJ18" s="27"/>
      <c r="HK18" s="27"/>
      <c r="HL18" s="27"/>
      <c r="HM18" s="27"/>
      <c r="HN18" s="27"/>
      <c r="HO18" s="27"/>
      <c r="HP18" s="27"/>
      <c r="HQ18" s="27"/>
      <c r="HR18" s="27"/>
      <c r="HS18" s="27"/>
      <c r="HT18" s="27"/>
      <c r="HU18" s="27"/>
      <c r="HV18" s="27"/>
      <c r="HW18" s="27"/>
      <c r="HX18" s="27"/>
      <c r="HY18" s="27"/>
      <c r="HZ18" s="27"/>
      <c r="IA18" s="27"/>
      <c r="IB18" s="27"/>
      <c r="IC18" s="27"/>
      <c r="ID18" s="27"/>
      <c r="IE18" s="27"/>
      <c r="IF18" s="27"/>
      <c r="IG18" s="27"/>
      <c r="IH18" s="27"/>
      <c r="II18" s="27"/>
      <c r="IJ18" s="27"/>
      <c r="IK18" s="27"/>
      <c r="IL18" s="27"/>
      <c r="IM18" s="27"/>
      <c r="IN18" s="27"/>
      <c r="IO18" s="27"/>
      <c r="IP18" s="27"/>
      <c r="IQ18" s="27"/>
      <c r="IR18" s="27"/>
      <c r="IS18" s="27"/>
      <c r="IT18" s="27"/>
      <c r="IU18" s="27"/>
      <c r="IV18" s="27"/>
    </row>
    <row r="19" spans="1:256" s="23" customFormat="1" ht="20.100000000000001" customHeight="1">
      <c r="A19" s="38"/>
      <c r="B19" s="39"/>
      <c r="C19" s="39"/>
      <c r="D19" s="39"/>
      <c r="E19" s="39"/>
      <c r="F19" s="39"/>
      <c r="G19" s="39"/>
      <c r="H19" s="353"/>
      <c r="I19" s="61"/>
      <c r="J19" s="61"/>
      <c r="K19" s="61"/>
      <c r="L19" s="61"/>
      <c r="M19" s="61"/>
      <c r="N19" s="61"/>
      <c r="O19" s="62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  <c r="GR19" s="27"/>
      <c r="GS19" s="27"/>
      <c r="GT19" s="27"/>
      <c r="GU19" s="27"/>
      <c r="GV19" s="27"/>
      <c r="GW19" s="27"/>
      <c r="GX19" s="27"/>
      <c r="GY19" s="27"/>
      <c r="GZ19" s="27"/>
      <c r="HA19" s="27"/>
      <c r="HB19" s="27"/>
      <c r="HC19" s="27"/>
      <c r="HD19" s="27"/>
      <c r="HE19" s="27"/>
      <c r="HF19" s="27"/>
      <c r="HG19" s="27"/>
      <c r="HH19" s="27"/>
      <c r="HI19" s="27"/>
      <c r="HJ19" s="27"/>
      <c r="HK19" s="27"/>
      <c r="HL19" s="27"/>
      <c r="HM19" s="27"/>
      <c r="HN19" s="27"/>
      <c r="HO19" s="27"/>
      <c r="HP19" s="27"/>
      <c r="HQ19" s="27"/>
      <c r="HR19" s="27"/>
      <c r="HS19" s="27"/>
      <c r="HT19" s="27"/>
      <c r="HU19" s="27"/>
      <c r="HV19" s="27"/>
      <c r="HW19" s="27"/>
      <c r="HX19" s="27"/>
      <c r="HY19" s="27"/>
      <c r="HZ19" s="27"/>
      <c r="IA19" s="27"/>
      <c r="IB19" s="27"/>
      <c r="IC19" s="27"/>
      <c r="ID19" s="27"/>
      <c r="IE19" s="27"/>
      <c r="IF19" s="27"/>
      <c r="IG19" s="27"/>
      <c r="IH19" s="27"/>
      <c r="II19" s="27"/>
      <c r="IJ19" s="27"/>
      <c r="IK19" s="27"/>
      <c r="IL19" s="27"/>
      <c r="IM19" s="27"/>
      <c r="IN19" s="27"/>
      <c r="IO19" s="27"/>
      <c r="IP19" s="27"/>
      <c r="IQ19" s="27"/>
      <c r="IR19" s="27"/>
      <c r="IS19" s="27"/>
      <c r="IT19" s="27"/>
      <c r="IU19" s="27"/>
      <c r="IV19" s="27"/>
    </row>
    <row r="20" spans="1:256" s="23" customFormat="1" ht="20.100000000000001" customHeight="1">
      <c r="A20" s="40"/>
      <c r="B20" s="32"/>
      <c r="C20" s="32"/>
      <c r="D20" s="32"/>
      <c r="E20" s="32"/>
      <c r="F20" s="32"/>
      <c r="G20" s="32"/>
      <c r="H20" s="353"/>
      <c r="I20" s="61"/>
      <c r="J20" s="61"/>
      <c r="K20" s="61"/>
      <c r="L20" s="61"/>
      <c r="M20" s="61"/>
      <c r="N20" s="61"/>
      <c r="O20" s="62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  <c r="HA20" s="27"/>
      <c r="HB20" s="27"/>
      <c r="HC20" s="27"/>
      <c r="HD20" s="27"/>
      <c r="HE20" s="27"/>
      <c r="HF20" s="27"/>
      <c r="HG20" s="27"/>
      <c r="HH20" s="27"/>
      <c r="HI20" s="27"/>
      <c r="HJ20" s="27"/>
      <c r="HK20" s="27"/>
      <c r="HL20" s="27"/>
      <c r="HM20" s="27"/>
      <c r="HN20" s="27"/>
      <c r="HO20" s="27"/>
      <c r="HP20" s="27"/>
      <c r="HQ20" s="27"/>
      <c r="HR20" s="27"/>
      <c r="HS20" s="27"/>
      <c r="HT20" s="27"/>
      <c r="HU20" s="27"/>
      <c r="HV20" s="27"/>
      <c r="HW20" s="27"/>
      <c r="HX20" s="27"/>
      <c r="HY20" s="27"/>
      <c r="HZ20" s="27"/>
      <c r="IA20" s="27"/>
      <c r="IB20" s="27"/>
      <c r="IC20" s="27"/>
      <c r="ID20" s="27"/>
      <c r="IE20" s="27"/>
      <c r="IF20" s="27"/>
      <c r="IG20" s="27"/>
      <c r="IH20" s="27"/>
      <c r="II20" s="27"/>
      <c r="IJ20" s="27"/>
      <c r="IK20" s="27"/>
      <c r="IL20" s="27"/>
      <c r="IM20" s="27"/>
      <c r="IN20" s="27"/>
      <c r="IO20" s="27"/>
      <c r="IP20" s="27"/>
      <c r="IQ20" s="27"/>
      <c r="IR20" s="27"/>
      <c r="IS20" s="27"/>
      <c r="IT20" s="27"/>
      <c r="IU20" s="27"/>
      <c r="IV20" s="27"/>
    </row>
    <row r="21" spans="1:256" s="23" customFormat="1" ht="20.100000000000001" customHeight="1">
      <c r="A21" s="41"/>
      <c r="B21" s="42"/>
      <c r="C21" s="42"/>
      <c r="D21" s="43"/>
      <c r="E21" s="42"/>
      <c r="F21" s="42"/>
      <c r="G21" s="42"/>
      <c r="H21" s="354"/>
      <c r="I21" s="63"/>
      <c r="J21" s="63"/>
      <c r="K21" s="64"/>
      <c r="L21" s="63"/>
      <c r="M21" s="63"/>
      <c r="N21" s="64"/>
      <c r="O21" s="65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  <c r="GZ21" s="27"/>
      <c r="HA21" s="27"/>
      <c r="HB21" s="27"/>
      <c r="HC21" s="27"/>
      <c r="HD21" s="27"/>
      <c r="HE21" s="27"/>
      <c r="HF21" s="27"/>
      <c r="HG21" s="27"/>
      <c r="HH21" s="27"/>
      <c r="HI21" s="27"/>
      <c r="HJ21" s="27"/>
      <c r="HK21" s="27"/>
      <c r="HL21" s="27"/>
      <c r="HM21" s="27"/>
      <c r="HN21" s="27"/>
      <c r="HO21" s="27"/>
      <c r="HP21" s="27"/>
      <c r="HQ21" s="27"/>
      <c r="HR21" s="27"/>
      <c r="HS21" s="27"/>
      <c r="HT21" s="27"/>
      <c r="HU21" s="27"/>
      <c r="HV21" s="27"/>
      <c r="HW21" s="27"/>
      <c r="HX21" s="27"/>
      <c r="HY21" s="27"/>
      <c r="HZ21" s="27"/>
      <c r="IA21" s="27"/>
      <c r="IB21" s="27"/>
      <c r="IC21" s="27"/>
      <c r="ID21" s="27"/>
      <c r="IE21" s="27"/>
      <c r="IF21" s="27"/>
      <c r="IG21" s="27"/>
      <c r="IH21" s="27"/>
      <c r="II21" s="27"/>
      <c r="IJ21" s="27"/>
      <c r="IK21" s="27"/>
      <c r="IL21" s="27"/>
      <c r="IM21" s="27"/>
      <c r="IN21" s="27"/>
      <c r="IO21" s="27"/>
      <c r="IP21" s="27"/>
      <c r="IQ21" s="27"/>
      <c r="IR21" s="27"/>
      <c r="IS21" s="27"/>
      <c r="IT21" s="27"/>
      <c r="IU21" s="27"/>
      <c r="IV21" s="27"/>
    </row>
    <row r="22" spans="1:256" s="23" customFormat="1" ht="16.5">
      <c r="A22" s="44"/>
      <c r="B22" s="45"/>
      <c r="C22" s="45"/>
      <c r="D22" s="46"/>
      <c r="E22" s="45"/>
      <c r="F22" s="45"/>
      <c r="G22" s="47"/>
      <c r="O22" s="50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27"/>
      <c r="GD22" s="27"/>
      <c r="GE22" s="27"/>
      <c r="GF22" s="27"/>
      <c r="GG22" s="27"/>
      <c r="GH22" s="27"/>
      <c r="GI22" s="27"/>
      <c r="GJ22" s="27"/>
      <c r="GK22" s="27"/>
      <c r="GL22" s="27"/>
      <c r="GM22" s="27"/>
      <c r="GN22" s="27"/>
      <c r="GO22" s="27"/>
      <c r="GP22" s="27"/>
      <c r="GQ22" s="27"/>
      <c r="GR22" s="27"/>
      <c r="GS22" s="27"/>
      <c r="GT22" s="27"/>
      <c r="GU22" s="27"/>
      <c r="GV22" s="27"/>
      <c r="GW22" s="27"/>
      <c r="GX22" s="27"/>
      <c r="GY22" s="27"/>
      <c r="GZ22" s="27"/>
      <c r="HA22" s="27"/>
      <c r="HB22" s="27"/>
      <c r="HC22" s="27"/>
      <c r="HD22" s="27"/>
      <c r="HE22" s="27"/>
      <c r="HF22" s="27"/>
      <c r="HG22" s="27"/>
      <c r="HH22" s="27"/>
      <c r="HI22" s="27"/>
      <c r="HJ22" s="27"/>
      <c r="HK22" s="27"/>
      <c r="HL22" s="27"/>
      <c r="HM22" s="27"/>
      <c r="HN22" s="27"/>
      <c r="HO22" s="27"/>
      <c r="HP22" s="27"/>
      <c r="HQ22" s="27"/>
      <c r="HR22" s="27"/>
      <c r="HS22" s="27"/>
      <c r="HT22" s="27"/>
      <c r="HU22" s="27"/>
      <c r="HV22" s="27"/>
      <c r="HW22" s="27"/>
      <c r="HX22" s="27"/>
      <c r="HY22" s="27"/>
      <c r="HZ22" s="27"/>
      <c r="IA22" s="27"/>
      <c r="IB22" s="27"/>
      <c r="IC22" s="27"/>
      <c r="ID22" s="27"/>
      <c r="IE22" s="27"/>
      <c r="IF22" s="27"/>
      <c r="IG22" s="27"/>
      <c r="IH22" s="27"/>
      <c r="II22" s="27"/>
      <c r="IJ22" s="27"/>
      <c r="IK22" s="27"/>
      <c r="IL22" s="27"/>
      <c r="IM22" s="27"/>
      <c r="IN22" s="27"/>
      <c r="IO22" s="27"/>
      <c r="IP22" s="27"/>
      <c r="IQ22" s="27"/>
      <c r="IR22" s="27"/>
      <c r="IS22" s="27"/>
      <c r="IT22" s="27"/>
      <c r="IU22" s="27"/>
      <c r="IV22" s="27"/>
    </row>
    <row r="23" spans="1:256" s="23" customFormat="1">
      <c r="A23" s="48" t="s">
        <v>180</v>
      </c>
      <c r="B23" s="48"/>
      <c r="C23" s="49"/>
      <c r="O23" s="50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  <c r="GR23" s="27"/>
      <c r="GS23" s="27"/>
      <c r="GT23" s="27"/>
      <c r="GU23" s="27"/>
      <c r="GV23" s="27"/>
      <c r="GW23" s="27"/>
      <c r="GX23" s="27"/>
      <c r="GY23" s="27"/>
      <c r="GZ23" s="27"/>
      <c r="HA23" s="27"/>
      <c r="HB23" s="27"/>
      <c r="HC23" s="27"/>
      <c r="HD23" s="27"/>
      <c r="HE23" s="27"/>
      <c r="HF23" s="27"/>
      <c r="HG23" s="27"/>
      <c r="HH23" s="27"/>
      <c r="HI23" s="27"/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27"/>
      <c r="HU23" s="27"/>
      <c r="HV23" s="27"/>
      <c r="HW23" s="27"/>
      <c r="HX23" s="27"/>
      <c r="HY23" s="27"/>
      <c r="HZ23" s="27"/>
      <c r="IA23" s="27"/>
      <c r="IB23" s="27"/>
      <c r="IC23" s="27"/>
      <c r="ID23" s="27"/>
      <c r="IE23" s="27"/>
      <c r="IF23" s="27"/>
      <c r="IG23" s="27"/>
      <c r="IH23" s="27"/>
      <c r="II23" s="27"/>
      <c r="IJ23" s="27"/>
      <c r="IK23" s="27"/>
      <c r="IL23" s="27"/>
      <c r="IM23" s="27"/>
      <c r="IN23" s="27"/>
      <c r="IO23" s="27"/>
      <c r="IP23" s="27"/>
      <c r="IQ23" s="27"/>
      <c r="IR23" s="27"/>
      <c r="IS23" s="27"/>
      <c r="IT23" s="27"/>
      <c r="IU23" s="27"/>
      <c r="IV23" s="27"/>
    </row>
    <row r="24" spans="1:256" s="23" customFormat="1">
      <c r="C24" s="24"/>
      <c r="I24" s="66" t="s">
        <v>181</v>
      </c>
      <c r="J24" s="67"/>
      <c r="K24" s="66" t="s">
        <v>182</v>
      </c>
      <c r="L24" s="66"/>
      <c r="M24" s="66" t="s">
        <v>183</v>
      </c>
      <c r="O24" s="50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27"/>
      <c r="GD24" s="27"/>
      <c r="GE24" s="27"/>
      <c r="GF24" s="27"/>
      <c r="GG24" s="27"/>
      <c r="GH24" s="27"/>
      <c r="GI24" s="27"/>
      <c r="GJ24" s="27"/>
      <c r="GK24" s="27"/>
      <c r="GL24" s="27"/>
      <c r="GM24" s="27"/>
      <c r="GN24" s="27"/>
      <c r="GO24" s="27"/>
      <c r="GP24" s="27"/>
      <c r="GQ24" s="27"/>
      <c r="GR24" s="27"/>
      <c r="GS24" s="27"/>
      <c r="GT24" s="27"/>
      <c r="GU24" s="27"/>
      <c r="GV24" s="27"/>
      <c r="GW24" s="27"/>
      <c r="GX24" s="27"/>
      <c r="GY24" s="27"/>
      <c r="GZ24" s="27"/>
      <c r="HA24" s="27"/>
      <c r="HB24" s="27"/>
      <c r="HC24" s="27"/>
      <c r="HD24" s="27"/>
      <c r="HE24" s="27"/>
      <c r="HF24" s="27"/>
      <c r="HG24" s="27"/>
      <c r="HH24" s="27"/>
      <c r="HI24" s="27"/>
      <c r="HJ24" s="27"/>
      <c r="HK24" s="27"/>
      <c r="HL24" s="27"/>
      <c r="HM24" s="27"/>
      <c r="HN24" s="27"/>
      <c r="HO24" s="27"/>
      <c r="HP24" s="27"/>
      <c r="HQ24" s="27"/>
      <c r="HR24" s="27"/>
      <c r="HS24" s="27"/>
      <c r="HT24" s="27"/>
      <c r="HU24" s="27"/>
      <c r="HV24" s="27"/>
      <c r="HW24" s="27"/>
      <c r="HX24" s="27"/>
      <c r="HY24" s="27"/>
      <c r="HZ24" s="27"/>
      <c r="IA24" s="27"/>
      <c r="IB24" s="27"/>
      <c r="IC24" s="27"/>
      <c r="ID24" s="27"/>
      <c r="IE24" s="27"/>
      <c r="IF24" s="27"/>
      <c r="IG24" s="27"/>
      <c r="IH24" s="27"/>
      <c r="II24" s="27"/>
      <c r="IJ24" s="27"/>
      <c r="IK24" s="27"/>
      <c r="IL24" s="27"/>
      <c r="IM24" s="27"/>
      <c r="IN24" s="27"/>
      <c r="IO24" s="27"/>
      <c r="IP24" s="27"/>
      <c r="IQ24" s="27"/>
      <c r="IR24" s="27"/>
      <c r="IS24" s="27"/>
      <c r="IT24" s="27"/>
      <c r="IU24" s="27"/>
      <c r="IV24" s="27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honeticPr fontId="46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opLeftCell="A19" workbookViewId="0">
      <selection activeCell="M27" sqref="M27"/>
    </sheetView>
  </sheetViews>
  <sheetFormatPr defaultColWidth="10.125" defaultRowHeight="14.25"/>
  <cols>
    <col min="1" max="1" width="9.625" style="70" customWidth="1"/>
    <col min="2" max="2" width="11.125" style="70" customWidth="1"/>
    <col min="3" max="3" width="9.125" style="70" customWidth="1"/>
    <col min="4" max="4" width="9.5" style="70" customWidth="1"/>
    <col min="5" max="5" width="11.25" style="70" customWidth="1"/>
    <col min="6" max="6" width="10.375" style="70" customWidth="1"/>
    <col min="7" max="7" width="9.5" style="70" customWidth="1"/>
    <col min="8" max="8" width="9.125" style="70" customWidth="1"/>
    <col min="9" max="9" width="8.125" style="70" customWidth="1"/>
    <col min="10" max="10" width="10.5" style="70" customWidth="1"/>
    <col min="11" max="11" width="12.125" style="70" customWidth="1"/>
    <col min="12" max="16384" width="10.125" style="70"/>
  </cols>
  <sheetData>
    <row r="1" spans="1:11" ht="22.5">
      <c r="A1" s="290" t="s">
        <v>197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</row>
    <row r="2" spans="1:11" ht="18" customHeight="1">
      <c r="A2" s="71" t="s">
        <v>53</v>
      </c>
      <c r="B2" s="355" t="s">
        <v>54</v>
      </c>
      <c r="C2" s="355"/>
      <c r="D2" s="72" t="s">
        <v>61</v>
      </c>
      <c r="E2" s="73" t="s">
        <v>62</v>
      </c>
      <c r="F2" s="74" t="s">
        <v>198</v>
      </c>
      <c r="G2" s="356" t="s">
        <v>68</v>
      </c>
      <c r="H2" s="356"/>
      <c r="I2" s="91" t="s">
        <v>56</v>
      </c>
      <c r="J2" s="356" t="s">
        <v>57</v>
      </c>
      <c r="K2" s="357"/>
    </row>
    <row r="3" spans="1:11" ht="18" customHeight="1">
      <c r="A3" s="75" t="s">
        <v>76</v>
      </c>
      <c r="B3" s="358">
        <v>600</v>
      </c>
      <c r="C3" s="358"/>
      <c r="D3" s="76" t="s">
        <v>199</v>
      </c>
      <c r="E3" s="359">
        <v>44717</v>
      </c>
      <c r="F3" s="360"/>
      <c r="G3" s="360"/>
      <c r="H3" s="317" t="s">
        <v>200</v>
      </c>
      <c r="I3" s="317"/>
      <c r="J3" s="317"/>
      <c r="K3" s="318"/>
    </row>
    <row r="4" spans="1:11" ht="18" customHeight="1">
      <c r="A4" s="78" t="s">
        <v>71</v>
      </c>
      <c r="B4" s="79">
        <v>2</v>
      </c>
      <c r="C4" s="79">
        <v>6</v>
      </c>
      <c r="D4" s="80" t="s">
        <v>201</v>
      </c>
      <c r="E4" s="360" t="s">
        <v>202</v>
      </c>
      <c r="F4" s="360"/>
      <c r="G4" s="360"/>
      <c r="H4" s="257" t="s">
        <v>203</v>
      </c>
      <c r="I4" s="257"/>
      <c r="J4" s="77" t="s">
        <v>65</v>
      </c>
      <c r="K4" s="94" t="s">
        <v>66</v>
      </c>
    </row>
    <row r="5" spans="1:11" ht="18" customHeight="1">
      <c r="A5" s="78" t="s">
        <v>204</v>
      </c>
      <c r="B5" s="320">
        <v>3</v>
      </c>
      <c r="C5" s="320"/>
      <c r="D5" s="76" t="s">
        <v>205</v>
      </c>
      <c r="E5" s="76" t="s">
        <v>206</v>
      </c>
      <c r="F5" s="76"/>
      <c r="G5" s="76"/>
      <c r="H5" s="257" t="s">
        <v>207</v>
      </c>
      <c r="I5" s="257"/>
      <c r="J5" s="77" t="s">
        <v>65</v>
      </c>
      <c r="K5" s="94" t="s">
        <v>66</v>
      </c>
    </row>
    <row r="6" spans="1:11" ht="18" customHeight="1">
      <c r="A6" s="81" t="s">
        <v>208</v>
      </c>
      <c r="B6" s="361">
        <v>30</v>
      </c>
      <c r="C6" s="361"/>
      <c r="D6" s="82" t="s">
        <v>209</v>
      </c>
      <c r="E6" s="83">
        <v>274</v>
      </c>
      <c r="F6" s="83"/>
      <c r="G6" s="82"/>
      <c r="H6" s="362" t="s">
        <v>210</v>
      </c>
      <c r="I6" s="362"/>
      <c r="J6" s="83" t="s">
        <v>65</v>
      </c>
      <c r="K6" s="95" t="s">
        <v>66</v>
      </c>
    </row>
    <row r="7" spans="1:11" ht="18" customHeight="1">
      <c r="A7" s="84"/>
      <c r="B7" s="85"/>
      <c r="C7" s="85"/>
      <c r="D7" s="84"/>
      <c r="E7" s="85"/>
      <c r="F7" s="86"/>
      <c r="G7" s="84"/>
      <c r="H7" s="86"/>
      <c r="I7" s="85"/>
      <c r="J7" s="85"/>
      <c r="K7" s="85"/>
    </row>
    <row r="8" spans="1:11" ht="18" customHeight="1">
      <c r="A8" s="87" t="s">
        <v>211</v>
      </c>
      <c r="B8" s="74" t="s">
        <v>212</v>
      </c>
      <c r="C8" s="74" t="s">
        <v>213</v>
      </c>
      <c r="D8" s="74" t="s">
        <v>214</v>
      </c>
      <c r="E8" s="74" t="s">
        <v>215</v>
      </c>
      <c r="F8" s="74" t="s">
        <v>216</v>
      </c>
      <c r="G8" s="363" t="s">
        <v>217</v>
      </c>
      <c r="H8" s="364"/>
      <c r="I8" s="364"/>
      <c r="J8" s="364"/>
      <c r="K8" s="365"/>
    </row>
    <row r="9" spans="1:11" ht="18" customHeight="1">
      <c r="A9" s="256" t="s">
        <v>218</v>
      </c>
      <c r="B9" s="257"/>
      <c r="C9" s="77" t="s">
        <v>65</v>
      </c>
      <c r="D9" s="77" t="s">
        <v>66</v>
      </c>
      <c r="E9" s="76" t="s">
        <v>219</v>
      </c>
      <c r="F9" s="88" t="s">
        <v>220</v>
      </c>
      <c r="G9" s="366"/>
      <c r="H9" s="367"/>
      <c r="I9" s="367"/>
      <c r="J9" s="367"/>
      <c r="K9" s="368"/>
    </row>
    <row r="10" spans="1:11" ht="18" customHeight="1">
      <c r="A10" s="256" t="s">
        <v>221</v>
      </c>
      <c r="B10" s="257"/>
      <c r="C10" s="77" t="s">
        <v>65</v>
      </c>
      <c r="D10" s="77" t="s">
        <v>66</v>
      </c>
      <c r="E10" s="76" t="s">
        <v>222</v>
      </c>
      <c r="F10" s="88" t="s">
        <v>223</v>
      </c>
      <c r="G10" s="366" t="s">
        <v>224</v>
      </c>
      <c r="H10" s="367"/>
      <c r="I10" s="367"/>
      <c r="J10" s="367"/>
      <c r="K10" s="368"/>
    </row>
    <row r="11" spans="1:11" ht="18" customHeight="1">
      <c r="A11" s="369" t="s">
        <v>191</v>
      </c>
      <c r="B11" s="370"/>
      <c r="C11" s="370"/>
      <c r="D11" s="370"/>
      <c r="E11" s="370"/>
      <c r="F11" s="370"/>
      <c r="G11" s="370"/>
      <c r="H11" s="370"/>
      <c r="I11" s="370"/>
      <c r="J11" s="370"/>
      <c r="K11" s="371"/>
    </row>
    <row r="12" spans="1:11" ht="18" customHeight="1">
      <c r="A12" s="75" t="s">
        <v>90</v>
      </c>
      <c r="B12" s="77" t="s">
        <v>86</v>
      </c>
      <c r="C12" s="77" t="s">
        <v>87</v>
      </c>
      <c r="D12" s="88"/>
      <c r="E12" s="76" t="s">
        <v>88</v>
      </c>
      <c r="F12" s="77" t="s">
        <v>86</v>
      </c>
      <c r="G12" s="77" t="s">
        <v>87</v>
      </c>
      <c r="H12" s="77"/>
      <c r="I12" s="76" t="s">
        <v>225</v>
      </c>
      <c r="J12" s="77" t="s">
        <v>86</v>
      </c>
      <c r="K12" s="94" t="s">
        <v>87</v>
      </c>
    </row>
    <row r="13" spans="1:11" ht="18" customHeight="1">
      <c r="A13" s="75" t="s">
        <v>93</v>
      </c>
      <c r="B13" s="77" t="s">
        <v>86</v>
      </c>
      <c r="C13" s="77" t="s">
        <v>87</v>
      </c>
      <c r="D13" s="88"/>
      <c r="E13" s="76" t="s">
        <v>98</v>
      </c>
      <c r="F13" s="77" t="s">
        <v>86</v>
      </c>
      <c r="G13" s="77" t="s">
        <v>87</v>
      </c>
      <c r="H13" s="77"/>
      <c r="I13" s="76" t="s">
        <v>226</v>
      </c>
      <c r="J13" s="77" t="s">
        <v>86</v>
      </c>
      <c r="K13" s="94" t="s">
        <v>87</v>
      </c>
    </row>
    <row r="14" spans="1:11" ht="18" customHeight="1">
      <c r="A14" s="81" t="s">
        <v>227</v>
      </c>
      <c r="B14" s="83" t="s">
        <v>86</v>
      </c>
      <c r="C14" s="83" t="s">
        <v>87</v>
      </c>
      <c r="D14" s="89"/>
      <c r="E14" s="82" t="s">
        <v>228</v>
      </c>
      <c r="F14" s="83" t="s">
        <v>86</v>
      </c>
      <c r="G14" s="83" t="s">
        <v>87</v>
      </c>
      <c r="H14" s="83"/>
      <c r="I14" s="82" t="s">
        <v>229</v>
      </c>
      <c r="J14" s="83" t="s">
        <v>86</v>
      </c>
      <c r="K14" s="95" t="s">
        <v>87</v>
      </c>
    </row>
    <row r="15" spans="1:11" ht="18" customHeight="1">
      <c r="A15" s="84"/>
      <c r="B15" s="90"/>
      <c r="C15" s="90"/>
      <c r="D15" s="85"/>
      <c r="E15" s="84"/>
      <c r="F15" s="90"/>
      <c r="G15" s="90"/>
      <c r="H15" s="90"/>
      <c r="I15" s="84"/>
      <c r="J15" s="90"/>
      <c r="K15" s="90"/>
    </row>
    <row r="16" spans="1:11" s="68" customFormat="1" ht="18" customHeight="1">
      <c r="A16" s="314" t="s">
        <v>230</v>
      </c>
      <c r="B16" s="315"/>
      <c r="C16" s="315"/>
      <c r="D16" s="315"/>
      <c r="E16" s="315"/>
      <c r="F16" s="315"/>
      <c r="G16" s="315"/>
      <c r="H16" s="315"/>
      <c r="I16" s="315"/>
      <c r="J16" s="315"/>
      <c r="K16" s="316"/>
    </row>
    <row r="17" spans="1:11" ht="18" customHeight="1">
      <c r="A17" s="256" t="s">
        <v>231</v>
      </c>
      <c r="B17" s="257"/>
      <c r="C17" s="257"/>
      <c r="D17" s="257"/>
      <c r="E17" s="257"/>
      <c r="F17" s="257"/>
      <c r="G17" s="257"/>
      <c r="H17" s="257"/>
      <c r="I17" s="257"/>
      <c r="J17" s="257"/>
      <c r="K17" s="372"/>
    </row>
    <row r="18" spans="1:11" ht="18" customHeight="1">
      <c r="A18" s="256" t="s">
        <v>232</v>
      </c>
      <c r="B18" s="257"/>
      <c r="C18" s="257"/>
      <c r="D18" s="257"/>
      <c r="E18" s="257"/>
      <c r="F18" s="257"/>
      <c r="G18" s="257"/>
      <c r="H18" s="257"/>
      <c r="I18" s="257"/>
      <c r="J18" s="257"/>
      <c r="K18" s="372"/>
    </row>
    <row r="19" spans="1:11" ht="21.95" customHeight="1">
      <c r="A19" s="373" t="s">
        <v>233</v>
      </c>
      <c r="B19" s="360"/>
      <c r="C19" s="360"/>
      <c r="D19" s="360"/>
      <c r="E19" s="360"/>
      <c r="F19" s="360"/>
      <c r="G19" s="360"/>
      <c r="H19" s="360"/>
      <c r="I19" s="360"/>
      <c r="J19" s="360"/>
      <c r="K19" s="374"/>
    </row>
    <row r="20" spans="1:11" ht="21.95" customHeight="1">
      <c r="A20" s="375"/>
      <c r="B20" s="376"/>
      <c r="C20" s="376"/>
      <c r="D20" s="376"/>
      <c r="E20" s="376"/>
      <c r="F20" s="376"/>
      <c r="G20" s="376"/>
      <c r="H20" s="376"/>
      <c r="I20" s="376"/>
      <c r="J20" s="376"/>
      <c r="K20" s="377"/>
    </row>
    <row r="21" spans="1:11" ht="21.95" customHeight="1">
      <c r="A21" s="375"/>
      <c r="B21" s="376"/>
      <c r="C21" s="376"/>
      <c r="D21" s="376"/>
      <c r="E21" s="376"/>
      <c r="F21" s="376"/>
      <c r="G21" s="376"/>
      <c r="H21" s="376"/>
      <c r="I21" s="376"/>
      <c r="J21" s="376"/>
      <c r="K21" s="377"/>
    </row>
    <row r="22" spans="1:11" ht="21.95" customHeight="1">
      <c r="A22" s="375"/>
      <c r="B22" s="376"/>
      <c r="C22" s="376"/>
      <c r="D22" s="376"/>
      <c r="E22" s="376"/>
      <c r="F22" s="376"/>
      <c r="G22" s="376"/>
      <c r="H22" s="376"/>
      <c r="I22" s="376"/>
      <c r="J22" s="376"/>
      <c r="K22" s="377"/>
    </row>
    <row r="23" spans="1:11" ht="21.95" customHeight="1">
      <c r="A23" s="378"/>
      <c r="B23" s="379"/>
      <c r="C23" s="379"/>
      <c r="D23" s="379"/>
      <c r="E23" s="379"/>
      <c r="F23" s="379"/>
      <c r="G23" s="379"/>
      <c r="H23" s="379"/>
      <c r="I23" s="379"/>
      <c r="J23" s="379"/>
      <c r="K23" s="380"/>
    </row>
    <row r="24" spans="1:11" ht="18" customHeight="1">
      <c r="A24" s="256" t="s">
        <v>127</v>
      </c>
      <c r="B24" s="257"/>
      <c r="C24" s="77" t="s">
        <v>65</v>
      </c>
      <c r="D24" s="77" t="s">
        <v>66</v>
      </c>
      <c r="E24" s="317"/>
      <c r="F24" s="317"/>
      <c r="G24" s="317"/>
      <c r="H24" s="317"/>
      <c r="I24" s="317"/>
      <c r="J24" s="317"/>
      <c r="K24" s="318"/>
    </row>
    <row r="25" spans="1:11" ht="18" customHeight="1">
      <c r="A25" s="92" t="s">
        <v>234</v>
      </c>
      <c r="B25" s="381"/>
      <c r="C25" s="381"/>
      <c r="D25" s="381"/>
      <c r="E25" s="381"/>
      <c r="F25" s="381"/>
      <c r="G25" s="381"/>
      <c r="H25" s="381"/>
      <c r="I25" s="381"/>
      <c r="J25" s="381"/>
      <c r="K25" s="382"/>
    </row>
    <row r="26" spans="1:11">
      <c r="A26" s="383"/>
      <c r="B26" s="383"/>
      <c r="C26" s="383"/>
      <c r="D26" s="383"/>
      <c r="E26" s="383"/>
      <c r="F26" s="383"/>
      <c r="G26" s="383"/>
      <c r="H26" s="383"/>
      <c r="I26" s="383"/>
      <c r="J26" s="383"/>
      <c r="K26" s="383"/>
    </row>
    <row r="27" spans="1:11" ht="20.100000000000001" customHeight="1">
      <c r="A27" s="384" t="s">
        <v>235</v>
      </c>
      <c r="B27" s="364"/>
      <c r="C27" s="364"/>
      <c r="D27" s="364"/>
      <c r="E27" s="364"/>
      <c r="F27" s="364"/>
      <c r="G27" s="364"/>
      <c r="H27" s="364"/>
      <c r="I27" s="364"/>
      <c r="J27" s="364"/>
      <c r="K27" s="365"/>
    </row>
    <row r="28" spans="1:11" ht="23.1" customHeight="1">
      <c r="A28" s="385" t="s">
        <v>236</v>
      </c>
      <c r="B28" s="386"/>
      <c r="C28" s="386"/>
      <c r="D28" s="386"/>
      <c r="E28" s="386"/>
      <c r="F28" s="386"/>
      <c r="G28" s="386"/>
      <c r="H28" s="386"/>
      <c r="I28" s="386"/>
      <c r="J28" s="386"/>
      <c r="K28" s="387"/>
    </row>
    <row r="29" spans="1:11" ht="23.1" customHeight="1">
      <c r="A29" s="385" t="s">
        <v>237</v>
      </c>
      <c r="B29" s="386"/>
      <c r="C29" s="386"/>
      <c r="D29" s="386"/>
      <c r="E29" s="386"/>
      <c r="F29" s="386"/>
      <c r="G29" s="386"/>
      <c r="H29" s="386"/>
      <c r="I29" s="386"/>
      <c r="J29" s="386"/>
      <c r="K29" s="387"/>
    </row>
    <row r="30" spans="1:11" ht="23.1" customHeight="1">
      <c r="A30" s="385" t="s">
        <v>238</v>
      </c>
      <c r="B30" s="386"/>
      <c r="C30" s="386"/>
      <c r="D30" s="386"/>
      <c r="E30" s="386"/>
      <c r="F30" s="386"/>
      <c r="G30" s="386"/>
      <c r="H30" s="386"/>
      <c r="I30" s="386"/>
      <c r="J30" s="386"/>
      <c r="K30" s="387"/>
    </row>
    <row r="31" spans="1:11" ht="23.1" customHeight="1">
      <c r="A31" s="385" t="s">
        <v>239</v>
      </c>
      <c r="B31" s="386"/>
      <c r="C31" s="386"/>
      <c r="D31" s="386"/>
      <c r="E31" s="386"/>
      <c r="F31" s="386"/>
      <c r="G31" s="386"/>
      <c r="H31" s="386"/>
      <c r="I31" s="386"/>
      <c r="J31" s="386"/>
      <c r="K31" s="387"/>
    </row>
    <row r="32" spans="1:11" ht="23.1" customHeight="1">
      <c r="A32" s="385" t="s">
        <v>240</v>
      </c>
      <c r="B32" s="386"/>
      <c r="C32" s="386"/>
      <c r="D32" s="386"/>
      <c r="E32" s="386"/>
      <c r="F32" s="386"/>
      <c r="G32" s="386"/>
      <c r="H32" s="386"/>
      <c r="I32" s="386"/>
      <c r="J32" s="386"/>
      <c r="K32" s="387"/>
    </row>
    <row r="33" spans="1:13" ht="23.1" customHeight="1">
      <c r="A33" s="385"/>
      <c r="B33" s="386"/>
      <c r="C33" s="386"/>
      <c r="D33" s="386"/>
      <c r="E33" s="386"/>
      <c r="F33" s="386"/>
      <c r="G33" s="386"/>
      <c r="H33" s="386"/>
      <c r="I33" s="386"/>
      <c r="J33" s="386"/>
      <c r="K33" s="387"/>
    </row>
    <row r="34" spans="1:13" ht="23.1" customHeight="1">
      <c r="A34" s="375"/>
      <c r="B34" s="376"/>
      <c r="C34" s="376"/>
      <c r="D34" s="376"/>
      <c r="E34" s="376"/>
      <c r="F34" s="376"/>
      <c r="G34" s="376"/>
      <c r="H34" s="376"/>
      <c r="I34" s="376"/>
      <c r="J34" s="376"/>
      <c r="K34" s="377"/>
    </row>
    <row r="35" spans="1:13" ht="23.1" customHeight="1">
      <c r="A35" s="388"/>
      <c r="B35" s="376"/>
      <c r="C35" s="376"/>
      <c r="D35" s="376"/>
      <c r="E35" s="376"/>
      <c r="F35" s="376"/>
      <c r="G35" s="376"/>
      <c r="H35" s="376"/>
      <c r="I35" s="376"/>
      <c r="J35" s="376"/>
      <c r="K35" s="377"/>
    </row>
    <row r="36" spans="1:13" ht="23.1" customHeight="1">
      <c r="A36" s="389"/>
      <c r="B36" s="390"/>
      <c r="C36" s="390"/>
      <c r="D36" s="390"/>
      <c r="E36" s="390"/>
      <c r="F36" s="390"/>
      <c r="G36" s="390"/>
      <c r="H36" s="390"/>
      <c r="I36" s="390"/>
      <c r="J36" s="390"/>
      <c r="K36" s="391"/>
    </row>
    <row r="37" spans="1:13" ht="18.75" customHeight="1">
      <c r="A37" s="392" t="s">
        <v>241</v>
      </c>
      <c r="B37" s="393"/>
      <c r="C37" s="393"/>
      <c r="D37" s="393"/>
      <c r="E37" s="393"/>
      <c r="F37" s="393"/>
      <c r="G37" s="393"/>
      <c r="H37" s="393"/>
      <c r="I37" s="393"/>
      <c r="J37" s="393"/>
      <c r="K37" s="394"/>
    </row>
    <row r="38" spans="1:13" s="69" customFormat="1" ht="18.75" customHeight="1">
      <c r="A38" s="256" t="s">
        <v>242</v>
      </c>
      <c r="B38" s="257"/>
      <c r="C38" s="257"/>
      <c r="D38" s="317" t="s">
        <v>243</v>
      </c>
      <c r="E38" s="317"/>
      <c r="F38" s="395" t="s">
        <v>244</v>
      </c>
      <c r="G38" s="396"/>
      <c r="H38" s="257" t="s">
        <v>245</v>
      </c>
      <c r="I38" s="257"/>
      <c r="J38" s="257" t="s">
        <v>246</v>
      </c>
      <c r="K38" s="372"/>
    </row>
    <row r="39" spans="1:13" ht="18.75" customHeight="1">
      <c r="A39" s="78" t="s">
        <v>128</v>
      </c>
      <c r="B39" s="257" t="s">
        <v>247</v>
      </c>
      <c r="C39" s="257"/>
      <c r="D39" s="257"/>
      <c r="E39" s="257"/>
      <c r="F39" s="257"/>
      <c r="G39" s="257"/>
      <c r="H39" s="257"/>
      <c r="I39" s="257"/>
      <c r="J39" s="257"/>
      <c r="K39" s="372"/>
      <c r="M39" s="69"/>
    </row>
    <row r="40" spans="1:13" ht="24" customHeight="1">
      <c r="A40" s="256"/>
      <c r="B40" s="257"/>
      <c r="C40" s="257"/>
      <c r="D40" s="257"/>
      <c r="E40" s="257"/>
      <c r="F40" s="257"/>
      <c r="G40" s="257"/>
      <c r="H40" s="257"/>
      <c r="I40" s="257"/>
      <c r="J40" s="257"/>
      <c r="K40" s="372"/>
    </row>
    <row r="41" spans="1:13" ht="24" customHeight="1">
      <c r="A41" s="256"/>
      <c r="B41" s="257"/>
      <c r="C41" s="257"/>
      <c r="D41" s="257"/>
      <c r="E41" s="257"/>
      <c r="F41" s="257"/>
      <c r="G41" s="257"/>
      <c r="H41" s="257"/>
      <c r="I41" s="257"/>
      <c r="J41" s="257"/>
      <c r="K41" s="372"/>
    </row>
    <row r="42" spans="1:13" ht="32.1" customHeight="1">
      <c r="A42" s="81" t="s">
        <v>140</v>
      </c>
      <c r="B42" s="397" t="s">
        <v>248</v>
      </c>
      <c r="C42" s="397"/>
      <c r="D42" s="82" t="s">
        <v>249</v>
      </c>
      <c r="E42" s="89" t="s">
        <v>250</v>
      </c>
      <c r="F42" s="82" t="s">
        <v>144</v>
      </c>
      <c r="G42" s="93">
        <v>44702</v>
      </c>
      <c r="H42" s="398" t="s">
        <v>145</v>
      </c>
      <c r="I42" s="398"/>
      <c r="J42" s="397" t="s">
        <v>146</v>
      </c>
      <c r="K42" s="399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6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304800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238125</xdr:colOff>
                    <xdr:row>22</xdr:row>
                    <xdr:rowOff>104775</xdr:rowOff>
                  </from>
                  <to>
                    <xdr:col>3</xdr:col>
                    <xdr:colOff>561975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24"/>
  <sheetViews>
    <sheetView tabSelected="1" workbookViewId="0">
      <selection activeCell="M16" sqref="M16"/>
    </sheetView>
  </sheetViews>
  <sheetFormatPr defaultColWidth="9" defaultRowHeight="14.25"/>
  <cols>
    <col min="1" max="1" width="10.25" style="23" customWidth="1"/>
    <col min="2" max="2" width="8.5" style="23" customWidth="1"/>
    <col min="3" max="3" width="8.5" style="24" customWidth="1"/>
    <col min="4" max="7" width="8.5" style="23" customWidth="1"/>
    <col min="8" max="8" width="2.75" style="23" customWidth="1"/>
    <col min="9" max="9" width="9.125" style="23" customWidth="1"/>
    <col min="10" max="13" width="15" style="23" customWidth="1"/>
    <col min="14" max="14" width="15" style="25" customWidth="1"/>
    <col min="15" max="15" width="15" style="26" customWidth="1"/>
    <col min="16" max="253" width="9" style="23"/>
    <col min="254" max="16384" width="9" style="27"/>
  </cols>
  <sheetData>
    <row r="1" spans="1:256" s="23" customFormat="1" ht="29.1" customHeight="1">
      <c r="A1" s="279" t="s">
        <v>149</v>
      </c>
      <c r="B1" s="280"/>
      <c r="C1" s="281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50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  <c r="GA1" s="27"/>
      <c r="GB1" s="27"/>
      <c r="GC1" s="27"/>
      <c r="GD1" s="27"/>
      <c r="GE1" s="27"/>
      <c r="GF1" s="27"/>
      <c r="GG1" s="27"/>
      <c r="GH1" s="27"/>
      <c r="GI1" s="27"/>
      <c r="GJ1" s="27"/>
      <c r="GK1" s="27"/>
      <c r="GL1" s="27"/>
      <c r="GM1" s="27"/>
      <c r="GN1" s="27"/>
      <c r="GO1" s="27"/>
      <c r="GP1" s="27"/>
      <c r="GQ1" s="27"/>
      <c r="GR1" s="27"/>
      <c r="GS1" s="27"/>
      <c r="GT1" s="27"/>
      <c r="GU1" s="27"/>
      <c r="GV1" s="27"/>
      <c r="GW1" s="27"/>
      <c r="GX1" s="27"/>
      <c r="GY1" s="27"/>
      <c r="GZ1" s="27"/>
      <c r="HA1" s="27"/>
      <c r="HB1" s="27"/>
      <c r="HC1" s="27"/>
      <c r="HD1" s="27"/>
      <c r="HE1" s="27"/>
      <c r="HF1" s="27"/>
      <c r="HG1" s="27"/>
      <c r="HH1" s="27"/>
      <c r="HI1" s="27"/>
      <c r="HJ1" s="27"/>
      <c r="HK1" s="27"/>
      <c r="HL1" s="27"/>
      <c r="HM1" s="27"/>
      <c r="HN1" s="27"/>
      <c r="HO1" s="27"/>
      <c r="HP1" s="27"/>
      <c r="HQ1" s="27"/>
      <c r="HR1" s="27"/>
      <c r="HS1" s="27"/>
      <c r="HT1" s="27"/>
      <c r="HU1" s="27"/>
      <c r="HV1" s="27"/>
      <c r="HW1" s="27"/>
      <c r="HX1" s="27"/>
      <c r="HY1" s="27"/>
      <c r="HZ1" s="27"/>
      <c r="IA1" s="27"/>
      <c r="IB1" s="27"/>
      <c r="IC1" s="27"/>
      <c r="ID1" s="27"/>
      <c r="IE1" s="27"/>
      <c r="IF1" s="27"/>
      <c r="IG1" s="27"/>
      <c r="IH1" s="27"/>
      <c r="II1" s="27"/>
      <c r="IJ1" s="27"/>
      <c r="IK1" s="27"/>
      <c r="IL1" s="27"/>
      <c r="IM1" s="27"/>
      <c r="IN1" s="27"/>
      <c r="IO1" s="27"/>
      <c r="IP1" s="27"/>
      <c r="IQ1" s="27"/>
      <c r="IR1" s="27"/>
      <c r="IS1" s="27"/>
      <c r="IT1" s="27"/>
      <c r="IU1" s="27"/>
      <c r="IV1" s="27"/>
    </row>
    <row r="2" spans="1:256" s="23" customFormat="1" ht="20.100000000000001" customHeight="1">
      <c r="A2" s="28" t="s">
        <v>61</v>
      </c>
      <c r="B2" s="282" t="s">
        <v>62</v>
      </c>
      <c r="C2" s="283"/>
      <c r="D2" s="29" t="s">
        <v>67</v>
      </c>
      <c r="E2" s="284" t="s">
        <v>68</v>
      </c>
      <c r="F2" s="284"/>
      <c r="G2" s="284"/>
      <c r="H2" s="351"/>
      <c r="I2" s="51" t="s">
        <v>56</v>
      </c>
      <c r="J2" s="348" t="s">
        <v>57</v>
      </c>
      <c r="K2" s="348"/>
      <c r="L2" s="348"/>
      <c r="M2" s="348"/>
      <c r="N2" s="349"/>
      <c r="O2" s="52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  <c r="HW2" s="27"/>
      <c r="HX2" s="27"/>
      <c r="HY2" s="27"/>
      <c r="HZ2" s="27"/>
      <c r="IA2" s="27"/>
      <c r="IB2" s="27"/>
      <c r="IC2" s="27"/>
      <c r="ID2" s="27"/>
      <c r="IE2" s="27"/>
      <c r="IF2" s="27"/>
      <c r="IG2" s="27"/>
      <c r="IH2" s="27"/>
      <c r="II2" s="27"/>
      <c r="IJ2" s="27"/>
      <c r="IK2" s="27"/>
      <c r="IL2" s="27"/>
      <c r="IM2" s="27"/>
      <c r="IN2" s="27"/>
      <c r="IO2" s="27"/>
      <c r="IP2" s="27"/>
      <c r="IQ2" s="27"/>
      <c r="IR2" s="27"/>
      <c r="IS2" s="27"/>
      <c r="IT2" s="27"/>
      <c r="IU2" s="27"/>
      <c r="IV2" s="27"/>
    </row>
    <row r="3" spans="1:256" s="23" customFormat="1">
      <c r="A3" s="289" t="s">
        <v>150</v>
      </c>
      <c r="B3" s="286" t="s">
        <v>151</v>
      </c>
      <c r="C3" s="287"/>
      <c r="D3" s="286"/>
      <c r="E3" s="286"/>
      <c r="F3" s="286"/>
      <c r="G3" s="286"/>
      <c r="H3" s="352"/>
      <c r="I3" s="288" t="s">
        <v>152</v>
      </c>
      <c r="J3" s="288"/>
      <c r="K3" s="288"/>
      <c r="L3" s="288"/>
      <c r="M3" s="288"/>
      <c r="N3" s="350"/>
      <c r="O3" s="53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  <c r="IA3" s="27"/>
      <c r="IB3" s="27"/>
      <c r="IC3" s="27"/>
      <c r="ID3" s="27"/>
      <c r="IE3" s="27"/>
      <c r="IF3" s="27"/>
      <c r="IG3" s="27"/>
      <c r="IH3" s="27"/>
      <c r="II3" s="27"/>
      <c r="IJ3" s="27"/>
      <c r="IK3" s="27"/>
      <c r="IL3" s="27"/>
      <c r="IM3" s="27"/>
      <c r="IN3" s="27"/>
      <c r="IO3" s="27"/>
      <c r="IP3" s="27"/>
      <c r="IQ3" s="27"/>
      <c r="IR3" s="27"/>
      <c r="IS3" s="27"/>
      <c r="IT3" s="27"/>
      <c r="IU3" s="27"/>
      <c r="IV3" s="27"/>
    </row>
    <row r="4" spans="1:256" s="23" customFormat="1" ht="17.25">
      <c r="A4" s="289"/>
      <c r="B4" s="30" t="s">
        <v>112</v>
      </c>
      <c r="C4" s="30" t="s">
        <v>113</v>
      </c>
      <c r="D4" s="30" t="s">
        <v>114</v>
      </c>
      <c r="E4" s="30" t="s">
        <v>115</v>
      </c>
      <c r="F4" s="30" t="s">
        <v>116</v>
      </c>
      <c r="G4" s="30" t="s">
        <v>117</v>
      </c>
      <c r="H4" s="352"/>
      <c r="I4" s="54" t="s">
        <v>153</v>
      </c>
      <c r="J4" s="30" t="s">
        <v>112</v>
      </c>
      <c r="K4" s="30" t="s">
        <v>113</v>
      </c>
      <c r="L4" s="30" t="s">
        <v>114</v>
      </c>
      <c r="M4" s="30" t="s">
        <v>115</v>
      </c>
      <c r="N4" s="30" t="s">
        <v>116</v>
      </c>
      <c r="O4" s="30" t="s">
        <v>117</v>
      </c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7"/>
      <c r="II4" s="27"/>
      <c r="IJ4" s="27"/>
      <c r="IK4" s="27"/>
      <c r="IL4" s="27"/>
      <c r="IM4" s="27"/>
      <c r="IN4" s="27"/>
      <c r="IO4" s="27"/>
      <c r="IP4" s="27"/>
      <c r="IQ4" s="27"/>
      <c r="IR4" s="27"/>
      <c r="IS4" s="27"/>
      <c r="IT4" s="27"/>
      <c r="IU4" s="27"/>
      <c r="IV4" s="27"/>
    </row>
    <row r="5" spans="1:256" s="23" customFormat="1" ht="17.25">
      <c r="A5" s="289"/>
      <c r="B5" s="30" t="s">
        <v>154</v>
      </c>
      <c r="C5" s="30" t="s">
        <v>155</v>
      </c>
      <c r="D5" s="30" t="s">
        <v>156</v>
      </c>
      <c r="E5" s="30" t="s">
        <v>157</v>
      </c>
      <c r="F5" s="30" t="s">
        <v>158</v>
      </c>
      <c r="G5" s="30" t="s">
        <v>159</v>
      </c>
      <c r="H5" s="353"/>
      <c r="I5" s="57"/>
      <c r="J5" s="433" t="s">
        <v>343</v>
      </c>
      <c r="K5" s="433" t="s">
        <v>334</v>
      </c>
      <c r="L5" s="433" t="s">
        <v>334</v>
      </c>
      <c r="M5" s="433" t="s">
        <v>343</v>
      </c>
      <c r="N5" s="433" t="s">
        <v>343</v>
      </c>
      <c r="O5" s="433" t="s">
        <v>334</v>
      </c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  <c r="GS5" s="27"/>
      <c r="GT5" s="27"/>
      <c r="GU5" s="27"/>
      <c r="GV5" s="27"/>
      <c r="GW5" s="27"/>
      <c r="GX5" s="27"/>
      <c r="GY5" s="27"/>
      <c r="GZ5" s="27"/>
      <c r="HA5" s="27"/>
      <c r="HB5" s="27"/>
      <c r="HC5" s="27"/>
      <c r="HD5" s="27"/>
      <c r="HE5" s="27"/>
      <c r="HF5" s="27"/>
      <c r="HG5" s="27"/>
      <c r="HH5" s="27"/>
      <c r="HI5" s="27"/>
      <c r="HJ5" s="27"/>
      <c r="HK5" s="27"/>
      <c r="HL5" s="27"/>
      <c r="HM5" s="27"/>
      <c r="HN5" s="27"/>
      <c r="HO5" s="27"/>
      <c r="HP5" s="27"/>
      <c r="HQ5" s="27"/>
      <c r="HR5" s="27"/>
      <c r="HS5" s="27"/>
      <c r="HT5" s="27"/>
      <c r="HU5" s="27"/>
      <c r="HV5" s="27"/>
      <c r="HW5" s="27"/>
      <c r="HX5" s="27"/>
      <c r="HY5" s="27"/>
      <c r="HZ5" s="27"/>
      <c r="IA5" s="27"/>
      <c r="IB5" s="27"/>
      <c r="IC5" s="27"/>
      <c r="ID5" s="27"/>
      <c r="IE5" s="27"/>
      <c r="IF5" s="27"/>
      <c r="IG5" s="27"/>
      <c r="IH5" s="27"/>
      <c r="II5" s="27"/>
      <c r="IJ5" s="27"/>
      <c r="IK5" s="27"/>
      <c r="IL5" s="27"/>
      <c r="IM5" s="27"/>
      <c r="IN5" s="27"/>
      <c r="IO5" s="27"/>
      <c r="IP5" s="27"/>
      <c r="IQ5" s="27"/>
      <c r="IR5" s="27"/>
      <c r="IS5" s="27"/>
      <c r="IT5" s="27"/>
      <c r="IU5" s="27"/>
      <c r="IV5" s="27"/>
    </row>
    <row r="6" spans="1:256" s="23" customFormat="1" ht="21" customHeight="1">
      <c r="A6" s="31" t="s">
        <v>163</v>
      </c>
      <c r="B6" s="32">
        <f>C6-1</f>
        <v>52</v>
      </c>
      <c r="C6" s="32">
        <f>D6-2</f>
        <v>53</v>
      </c>
      <c r="D6" s="33">
        <v>55</v>
      </c>
      <c r="E6" s="32">
        <f>D6+2</f>
        <v>57</v>
      </c>
      <c r="F6" s="32">
        <f>E6+2</f>
        <v>59</v>
      </c>
      <c r="G6" s="32">
        <f>F6+1</f>
        <v>60</v>
      </c>
      <c r="H6" s="353"/>
      <c r="I6" s="58"/>
      <c r="J6" s="436" t="s">
        <v>368</v>
      </c>
      <c r="K6" s="59" t="s">
        <v>375</v>
      </c>
      <c r="L6" s="436" t="s">
        <v>360</v>
      </c>
      <c r="M6" s="436" t="s">
        <v>352</v>
      </c>
      <c r="N6" s="436" t="s">
        <v>344</v>
      </c>
      <c r="O6" s="434" t="s">
        <v>335</v>
      </c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  <c r="IL6" s="27"/>
      <c r="IM6" s="27"/>
      <c r="IN6" s="27"/>
      <c r="IO6" s="27"/>
      <c r="IP6" s="27"/>
      <c r="IQ6" s="27"/>
      <c r="IR6" s="27"/>
      <c r="IS6" s="27"/>
      <c r="IT6" s="27"/>
      <c r="IU6" s="27"/>
      <c r="IV6" s="27"/>
    </row>
    <row r="7" spans="1:256" s="23" customFormat="1" ht="21" customHeight="1">
      <c r="A7" s="31" t="s">
        <v>166</v>
      </c>
      <c r="B7" s="32">
        <f t="shared" ref="B7:B9" si="0">C7-4</f>
        <v>90</v>
      </c>
      <c r="C7" s="32">
        <f t="shared" ref="C7:C9" si="1">D7-4</f>
        <v>94</v>
      </c>
      <c r="D7" s="33">
        <v>98</v>
      </c>
      <c r="E7" s="32">
        <f t="shared" ref="E7:E9" si="2">D7+4</f>
        <v>102</v>
      </c>
      <c r="F7" s="32">
        <f>E7+4</f>
        <v>106</v>
      </c>
      <c r="G7" s="32">
        <f t="shared" ref="G7:G9" si="3">F7+6</f>
        <v>112</v>
      </c>
      <c r="H7" s="353"/>
      <c r="I7" s="61"/>
      <c r="J7" s="437" t="s">
        <v>369</v>
      </c>
      <c r="K7" s="437" t="s">
        <v>376</v>
      </c>
      <c r="L7" s="437" t="s">
        <v>361</v>
      </c>
      <c r="M7" s="437" t="s">
        <v>353</v>
      </c>
      <c r="N7" s="437" t="s">
        <v>345</v>
      </c>
      <c r="O7" s="435" t="s">
        <v>336</v>
      </c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  <c r="IS7" s="27"/>
      <c r="IT7" s="27"/>
      <c r="IU7" s="27"/>
      <c r="IV7" s="27"/>
    </row>
    <row r="8" spans="1:256" s="23" customFormat="1" ht="21" customHeight="1">
      <c r="A8" s="31" t="s">
        <v>169</v>
      </c>
      <c r="B8" s="32">
        <f t="shared" si="0"/>
        <v>84</v>
      </c>
      <c r="C8" s="32">
        <f t="shared" si="1"/>
        <v>88</v>
      </c>
      <c r="D8" s="33">
        <v>92</v>
      </c>
      <c r="E8" s="32">
        <f t="shared" si="2"/>
        <v>96</v>
      </c>
      <c r="F8" s="32">
        <f>E8+5</f>
        <v>101</v>
      </c>
      <c r="G8" s="32">
        <f t="shared" si="3"/>
        <v>107</v>
      </c>
      <c r="H8" s="353"/>
      <c r="I8" s="61"/>
      <c r="J8" s="437" t="s">
        <v>370</v>
      </c>
      <c r="K8" s="437" t="s">
        <v>377</v>
      </c>
      <c r="L8" s="437" t="s">
        <v>362</v>
      </c>
      <c r="M8" s="437" t="s">
        <v>354</v>
      </c>
      <c r="N8" s="437" t="s">
        <v>346</v>
      </c>
      <c r="O8" s="435" t="s">
        <v>337</v>
      </c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  <c r="IL8" s="27"/>
      <c r="IM8" s="27"/>
      <c r="IN8" s="27"/>
      <c r="IO8" s="27"/>
      <c r="IP8" s="27"/>
      <c r="IQ8" s="27"/>
      <c r="IR8" s="27"/>
      <c r="IS8" s="27"/>
      <c r="IT8" s="27"/>
      <c r="IU8" s="27"/>
      <c r="IV8" s="27"/>
    </row>
    <row r="9" spans="1:256" s="23" customFormat="1" ht="21" customHeight="1">
      <c r="A9" s="31" t="s">
        <v>170</v>
      </c>
      <c r="B9" s="32">
        <f t="shared" si="0"/>
        <v>84</v>
      </c>
      <c r="C9" s="32">
        <f t="shared" si="1"/>
        <v>88</v>
      </c>
      <c r="D9" s="33">
        <v>92</v>
      </c>
      <c r="E9" s="32">
        <f t="shared" si="2"/>
        <v>96</v>
      </c>
      <c r="F9" s="32">
        <f>E9+5</f>
        <v>101</v>
      </c>
      <c r="G9" s="32">
        <f t="shared" si="3"/>
        <v>107</v>
      </c>
      <c r="H9" s="353"/>
      <c r="I9" s="61"/>
      <c r="J9" s="437" t="s">
        <v>347</v>
      </c>
      <c r="K9" s="437" t="s">
        <v>376</v>
      </c>
      <c r="L9" s="437" t="s">
        <v>363</v>
      </c>
      <c r="M9" s="437" t="s">
        <v>355</v>
      </c>
      <c r="N9" s="437" t="s">
        <v>347</v>
      </c>
      <c r="O9" s="435" t="s">
        <v>338</v>
      </c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  <c r="IA9" s="27"/>
      <c r="IB9" s="27"/>
      <c r="IC9" s="27"/>
      <c r="ID9" s="27"/>
      <c r="IE9" s="27"/>
      <c r="IF9" s="27"/>
      <c r="IG9" s="27"/>
      <c r="IH9" s="27"/>
      <c r="II9" s="27"/>
      <c r="IJ9" s="27"/>
      <c r="IK9" s="27"/>
      <c r="IL9" s="27"/>
      <c r="IM9" s="27"/>
      <c r="IN9" s="27"/>
      <c r="IO9" s="27"/>
      <c r="IP9" s="27"/>
      <c r="IQ9" s="27"/>
      <c r="IR9" s="27"/>
      <c r="IS9" s="27"/>
      <c r="IT9" s="27"/>
      <c r="IU9" s="27"/>
      <c r="IV9" s="27"/>
    </row>
    <row r="10" spans="1:256" s="23" customFormat="1" ht="21" customHeight="1">
      <c r="A10" s="31" t="s">
        <v>171</v>
      </c>
      <c r="B10" s="32">
        <f>C10-1</f>
        <v>73.5</v>
      </c>
      <c r="C10" s="32">
        <f>D10-1.5</f>
        <v>74.5</v>
      </c>
      <c r="D10" s="33">
        <v>76</v>
      </c>
      <c r="E10" s="32">
        <f>D10+1.5</f>
        <v>77.5</v>
      </c>
      <c r="F10" s="32">
        <f>E10+1.5</f>
        <v>79</v>
      </c>
      <c r="G10" s="32">
        <f>F10+1.1</f>
        <v>80.099999999999994</v>
      </c>
      <c r="H10" s="353"/>
      <c r="I10" s="61"/>
      <c r="J10" s="437" t="s">
        <v>371</v>
      </c>
      <c r="K10" s="437" t="s">
        <v>378</v>
      </c>
      <c r="L10" s="437" t="s">
        <v>364</v>
      </c>
      <c r="M10" s="437" t="s">
        <v>356</v>
      </c>
      <c r="N10" s="437" t="s">
        <v>348</v>
      </c>
      <c r="O10" s="435" t="s">
        <v>339</v>
      </c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27"/>
      <c r="IA10" s="27"/>
      <c r="IB10" s="27"/>
      <c r="IC10" s="27"/>
      <c r="ID10" s="27"/>
      <c r="IE10" s="27"/>
      <c r="IF10" s="27"/>
      <c r="IG10" s="27"/>
      <c r="IH10" s="27"/>
      <c r="II10" s="27"/>
      <c r="IJ10" s="27"/>
      <c r="IK10" s="27"/>
      <c r="IL10" s="27"/>
      <c r="IM10" s="27"/>
      <c r="IN10" s="27"/>
      <c r="IO10" s="27"/>
      <c r="IP10" s="27"/>
      <c r="IQ10" s="27"/>
      <c r="IR10" s="27"/>
      <c r="IS10" s="27"/>
      <c r="IT10" s="27"/>
      <c r="IU10" s="27"/>
      <c r="IV10" s="27"/>
    </row>
    <row r="11" spans="1:256" s="23" customFormat="1" ht="21" customHeight="1">
      <c r="A11" s="31" t="s">
        <v>172</v>
      </c>
      <c r="B11" s="32">
        <f>C11-0.8</f>
        <v>17.399999999999999</v>
      </c>
      <c r="C11" s="32">
        <f>D11-0.8</f>
        <v>18.2</v>
      </c>
      <c r="D11" s="33">
        <v>19</v>
      </c>
      <c r="E11" s="32">
        <f>D11+0.8</f>
        <v>19.8</v>
      </c>
      <c r="F11" s="32">
        <f>E11+0.8</f>
        <v>20.6</v>
      </c>
      <c r="G11" s="32">
        <f>F11+1.3</f>
        <v>21.900000000000002</v>
      </c>
      <c r="H11" s="353"/>
      <c r="I11" s="61"/>
      <c r="J11" s="437" t="s">
        <v>372</v>
      </c>
      <c r="K11" s="437" t="s">
        <v>379</v>
      </c>
      <c r="L11" s="437" t="s">
        <v>365</v>
      </c>
      <c r="M11" s="437" t="s">
        <v>357</v>
      </c>
      <c r="N11" s="437" t="s">
        <v>349</v>
      </c>
      <c r="O11" s="435" t="s">
        <v>340</v>
      </c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  <c r="IG11" s="27"/>
      <c r="IH11" s="27"/>
      <c r="II11" s="27"/>
      <c r="IJ11" s="27"/>
      <c r="IK11" s="27"/>
      <c r="IL11" s="27"/>
      <c r="IM11" s="27"/>
      <c r="IN11" s="27"/>
      <c r="IO11" s="27"/>
      <c r="IP11" s="27"/>
      <c r="IQ11" s="27"/>
      <c r="IR11" s="27"/>
      <c r="IS11" s="27"/>
      <c r="IT11" s="27"/>
      <c r="IU11" s="27"/>
      <c r="IV11" s="27"/>
    </row>
    <row r="12" spans="1:256" s="23" customFormat="1" ht="21" customHeight="1">
      <c r="A12" s="31" t="s">
        <v>175</v>
      </c>
      <c r="B12" s="32">
        <f>C12-0.5</f>
        <v>9</v>
      </c>
      <c r="C12" s="32">
        <f>D12-0.5</f>
        <v>9.5</v>
      </c>
      <c r="D12" s="33">
        <v>10</v>
      </c>
      <c r="E12" s="32">
        <f>D12+0.5</f>
        <v>10.5</v>
      </c>
      <c r="F12" s="32">
        <f>E12+0.5</f>
        <v>11</v>
      </c>
      <c r="G12" s="32">
        <f>F12+0.7</f>
        <v>11.7</v>
      </c>
      <c r="H12" s="353"/>
      <c r="I12" s="61"/>
      <c r="J12" s="437" t="s">
        <v>373</v>
      </c>
      <c r="K12" s="437" t="s">
        <v>380</v>
      </c>
      <c r="L12" s="437" t="s">
        <v>366</v>
      </c>
      <c r="M12" s="437" t="s">
        <v>358</v>
      </c>
      <c r="N12" s="438" t="s">
        <v>350</v>
      </c>
      <c r="O12" s="435" t="s">
        <v>341</v>
      </c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  <c r="IA12" s="27"/>
      <c r="IB12" s="27"/>
      <c r="IC12" s="27"/>
      <c r="ID12" s="27"/>
      <c r="IE12" s="27"/>
      <c r="IF12" s="27"/>
      <c r="IG12" s="27"/>
      <c r="IH12" s="27"/>
      <c r="II12" s="27"/>
      <c r="IJ12" s="27"/>
      <c r="IK12" s="27"/>
      <c r="IL12" s="27"/>
      <c r="IM12" s="27"/>
      <c r="IN12" s="27"/>
      <c r="IO12" s="27"/>
      <c r="IP12" s="27"/>
      <c r="IQ12" s="27"/>
      <c r="IR12" s="27"/>
      <c r="IS12" s="27"/>
      <c r="IT12" s="27"/>
      <c r="IU12" s="27"/>
      <c r="IV12" s="27"/>
    </row>
    <row r="13" spans="1:256" s="23" customFormat="1" ht="21" customHeight="1">
      <c r="A13" s="31" t="s">
        <v>176</v>
      </c>
      <c r="B13" s="32">
        <f>C13-1</f>
        <v>49.5</v>
      </c>
      <c r="C13" s="32">
        <f>D13-1</f>
        <v>50.5</v>
      </c>
      <c r="D13" s="33">
        <v>51.5</v>
      </c>
      <c r="E13" s="32">
        <f>D13+1</f>
        <v>52.5</v>
      </c>
      <c r="F13" s="32">
        <f>E13+1</f>
        <v>53.5</v>
      </c>
      <c r="G13" s="32">
        <f>F13+1.5</f>
        <v>55</v>
      </c>
      <c r="H13" s="353"/>
      <c r="I13" s="61"/>
      <c r="J13" s="437" t="s">
        <v>374</v>
      </c>
      <c r="K13" s="437" t="s">
        <v>381</v>
      </c>
      <c r="L13" s="437" t="s">
        <v>367</v>
      </c>
      <c r="M13" s="437" t="s">
        <v>359</v>
      </c>
      <c r="N13" s="437" t="s">
        <v>351</v>
      </c>
      <c r="O13" s="435" t="s">
        <v>342</v>
      </c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  <c r="IA13" s="27"/>
      <c r="IB13" s="27"/>
      <c r="IC13" s="27"/>
      <c r="ID13" s="27"/>
      <c r="IE13" s="27"/>
      <c r="IF13" s="27"/>
      <c r="IG13" s="27"/>
      <c r="IH13" s="27"/>
      <c r="II13" s="27"/>
      <c r="IJ13" s="27"/>
      <c r="IK13" s="27"/>
      <c r="IL13" s="27"/>
      <c r="IM13" s="27"/>
      <c r="IN13" s="27"/>
      <c r="IO13" s="27"/>
      <c r="IP13" s="27"/>
      <c r="IQ13" s="27"/>
      <c r="IR13" s="27"/>
      <c r="IS13" s="27"/>
      <c r="IT13" s="27"/>
      <c r="IU13" s="27"/>
      <c r="IV13" s="27"/>
    </row>
    <row r="14" spans="1:256" s="23" customFormat="1" ht="21" customHeight="1">
      <c r="A14" s="31"/>
      <c r="B14" s="32"/>
      <c r="C14" s="32"/>
      <c r="D14" s="33"/>
      <c r="E14" s="32"/>
      <c r="F14" s="32"/>
      <c r="G14" s="32"/>
      <c r="H14" s="353"/>
      <c r="I14" s="61"/>
      <c r="J14" s="61"/>
      <c r="K14" s="61"/>
      <c r="L14" s="61"/>
      <c r="M14" s="61"/>
      <c r="N14" s="61"/>
      <c r="O14" s="62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  <c r="IA14" s="27"/>
      <c r="IB14" s="27"/>
      <c r="IC14" s="27"/>
      <c r="ID14" s="27"/>
      <c r="IE14" s="27"/>
      <c r="IF14" s="27"/>
      <c r="IG14" s="27"/>
      <c r="IH14" s="27"/>
      <c r="II14" s="27"/>
      <c r="IJ14" s="27"/>
      <c r="IK14" s="27"/>
      <c r="IL14" s="27"/>
      <c r="IM14" s="27"/>
      <c r="IN14" s="27"/>
      <c r="IO14" s="27"/>
      <c r="IP14" s="27"/>
      <c r="IQ14" s="27"/>
      <c r="IR14" s="27"/>
      <c r="IS14" s="27"/>
      <c r="IT14" s="27"/>
      <c r="IU14" s="27"/>
      <c r="IV14" s="27"/>
    </row>
    <row r="15" spans="1:256" s="23" customFormat="1" ht="21" customHeight="1">
      <c r="A15" s="31"/>
      <c r="B15" s="32"/>
      <c r="C15" s="32"/>
      <c r="D15" s="33"/>
      <c r="E15" s="32"/>
      <c r="F15" s="32"/>
      <c r="G15" s="32"/>
      <c r="H15" s="353"/>
      <c r="I15" s="61"/>
      <c r="J15" s="61"/>
      <c r="K15" s="61"/>
      <c r="L15" s="61"/>
      <c r="M15" s="61"/>
      <c r="N15" s="61"/>
      <c r="O15" s="62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27"/>
      <c r="IF15" s="27"/>
      <c r="IG15" s="27"/>
      <c r="IH15" s="27"/>
      <c r="II15" s="27"/>
      <c r="IJ15" s="27"/>
      <c r="IK15" s="27"/>
      <c r="IL15" s="27"/>
      <c r="IM15" s="27"/>
      <c r="IN15" s="27"/>
      <c r="IO15" s="27"/>
      <c r="IP15" s="27"/>
      <c r="IQ15" s="27"/>
      <c r="IR15" s="27"/>
      <c r="IS15" s="27"/>
      <c r="IT15" s="27"/>
      <c r="IU15" s="27"/>
      <c r="IV15" s="27"/>
    </row>
    <row r="16" spans="1:256" s="23" customFormat="1" ht="21" customHeight="1">
      <c r="A16" s="34"/>
      <c r="B16" s="34"/>
      <c r="C16" s="34"/>
      <c r="D16" s="34"/>
      <c r="E16" s="34"/>
      <c r="F16" s="34"/>
      <c r="G16" s="34"/>
      <c r="H16" s="353"/>
      <c r="I16" s="61"/>
      <c r="K16" s="61"/>
      <c r="L16" s="61"/>
      <c r="M16" s="61"/>
      <c r="N16" s="61"/>
      <c r="O16" s="62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  <c r="IA16" s="27"/>
      <c r="IB16" s="27"/>
      <c r="IC16" s="27"/>
      <c r="ID16" s="27"/>
      <c r="IE16" s="27"/>
      <c r="IF16" s="27"/>
      <c r="IG16" s="27"/>
      <c r="IH16" s="27"/>
      <c r="II16" s="27"/>
      <c r="IJ16" s="27"/>
      <c r="IK16" s="27"/>
      <c r="IL16" s="27"/>
      <c r="IM16" s="27"/>
      <c r="IN16" s="27"/>
      <c r="IO16" s="27"/>
      <c r="IP16" s="27"/>
      <c r="IQ16" s="27"/>
      <c r="IR16" s="27"/>
      <c r="IS16" s="27"/>
      <c r="IT16" s="27"/>
      <c r="IU16" s="27"/>
      <c r="IV16" s="27"/>
    </row>
    <row r="17" spans="1:256" s="23" customFormat="1" ht="21" customHeight="1">
      <c r="A17" s="34"/>
      <c r="B17" s="34"/>
      <c r="C17" s="34"/>
      <c r="D17" s="34"/>
      <c r="E17" s="34"/>
      <c r="F17" s="34"/>
      <c r="G17" s="34"/>
      <c r="H17" s="353"/>
      <c r="I17" s="61"/>
      <c r="J17" s="61"/>
      <c r="K17" s="61"/>
      <c r="L17" s="61"/>
      <c r="M17" s="61"/>
      <c r="N17" s="61"/>
      <c r="O17" s="62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  <c r="HN17" s="27"/>
      <c r="HO17" s="27"/>
      <c r="HP17" s="27"/>
      <c r="HQ17" s="27"/>
      <c r="HR17" s="27"/>
      <c r="HS17" s="27"/>
      <c r="HT17" s="27"/>
      <c r="HU17" s="27"/>
      <c r="HV17" s="27"/>
      <c r="HW17" s="27"/>
      <c r="HX17" s="27"/>
      <c r="HY17" s="27"/>
      <c r="HZ17" s="27"/>
      <c r="IA17" s="27"/>
      <c r="IB17" s="27"/>
      <c r="IC17" s="27"/>
      <c r="ID17" s="27"/>
      <c r="IE17" s="27"/>
      <c r="IF17" s="27"/>
      <c r="IG17" s="27"/>
      <c r="IH17" s="27"/>
      <c r="II17" s="27"/>
      <c r="IJ17" s="27"/>
      <c r="IK17" s="27"/>
      <c r="IL17" s="27"/>
      <c r="IM17" s="27"/>
      <c r="IN17" s="27"/>
      <c r="IO17" s="27"/>
      <c r="IP17" s="27"/>
      <c r="IQ17" s="27"/>
      <c r="IR17" s="27"/>
      <c r="IS17" s="27"/>
      <c r="IT17" s="27"/>
      <c r="IU17" s="27"/>
      <c r="IV17" s="27"/>
    </row>
    <row r="18" spans="1:256" s="23" customFormat="1" ht="21" customHeight="1">
      <c r="A18" s="35"/>
      <c r="B18" s="36"/>
      <c r="C18" s="36"/>
      <c r="D18" s="37"/>
      <c r="E18" s="36"/>
      <c r="F18" s="36"/>
      <c r="G18" s="36"/>
      <c r="H18" s="353"/>
      <c r="I18" s="61"/>
      <c r="J18" s="61"/>
      <c r="K18" s="61"/>
      <c r="L18" s="61"/>
      <c r="M18" s="61"/>
      <c r="N18" s="61"/>
      <c r="O18" s="62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  <c r="HH18" s="27"/>
      <c r="HI18" s="27"/>
      <c r="HJ18" s="27"/>
      <c r="HK18" s="27"/>
      <c r="HL18" s="27"/>
      <c r="HM18" s="27"/>
      <c r="HN18" s="27"/>
      <c r="HO18" s="27"/>
      <c r="HP18" s="27"/>
      <c r="HQ18" s="27"/>
      <c r="HR18" s="27"/>
      <c r="HS18" s="27"/>
      <c r="HT18" s="27"/>
      <c r="HU18" s="27"/>
      <c r="HV18" s="27"/>
      <c r="HW18" s="27"/>
      <c r="HX18" s="27"/>
      <c r="HY18" s="27"/>
      <c r="HZ18" s="27"/>
      <c r="IA18" s="27"/>
      <c r="IB18" s="27"/>
      <c r="IC18" s="27"/>
      <c r="ID18" s="27"/>
      <c r="IE18" s="27"/>
      <c r="IF18" s="27"/>
      <c r="IG18" s="27"/>
      <c r="IH18" s="27"/>
      <c r="II18" s="27"/>
      <c r="IJ18" s="27"/>
      <c r="IK18" s="27"/>
      <c r="IL18" s="27"/>
      <c r="IM18" s="27"/>
      <c r="IN18" s="27"/>
      <c r="IO18" s="27"/>
      <c r="IP18" s="27"/>
      <c r="IQ18" s="27"/>
      <c r="IR18" s="27"/>
      <c r="IS18" s="27"/>
      <c r="IT18" s="27"/>
      <c r="IU18" s="27"/>
      <c r="IV18" s="27"/>
    </row>
    <row r="19" spans="1:256" s="23" customFormat="1" ht="21" customHeight="1">
      <c r="A19" s="38"/>
      <c r="B19" s="39"/>
      <c r="C19" s="39"/>
      <c r="D19" s="39"/>
      <c r="E19" s="39"/>
      <c r="F19" s="39"/>
      <c r="G19" s="39"/>
      <c r="H19" s="353"/>
      <c r="I19" s="61"/>
      <c r="J19" s="61"/>
      <c r="K19" s="61"/>
      <c r="L19" s="61"/>
      <c r="M19" s="61"/>
      <c r="N19" s="61"/>
      <c r="O19" s="62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  <c r="GR19" s="27"/>
      <c r="GS19" s="27"/>
      <c r="GT19" s="27"/>
      <c r="GU19" s="27"/>
      <c r="GV19" s="27"/>
      <c r="GW19" s="27"/>
      <c r="GX19" s="27"/>
      <c r="GY19" s="27"/>
      <c r="GZ19" s="27"/>
      <c r="HA19" s="27"/>
      <c r="HB19" s="27"/>
      <c r="HC19" s="27"/>
      <c r="HD19" s="27"/>
      <c r="HE19" s="27"/>
      <c r="HF19" s="27"/>
      <c r="HG19" s="27"/>
      <c r="HH19" s="27"/>
      <c r="HI19" s="27"/>
      <c r="HJ19" s="27"/>
      <c r="HK19" s="27"/>
      <c r="HL19" s="27"/>
      <c r="HM19" s="27"/>
      <c r="HN19" s="27"/>
      <c r="HO19" s="27"/>
      <c r="HP19" s="27"/>
      <c r="HQ19" s="27"/>
      <c r="HR19" s="27"/>
      <c r="HS19" s="27"/>
      <c r="HT19" s="27"/>
      <c r="HU19" s="27"/>
      <c r="HV19" s="27"/>
      <c r="HW19" s="27"/>
      <c r="HX19" s="27"/>
      <c r="HY19" s="27"/>
      <c r="HZ19" s="27"/>
      <c r="IA19" s="27"/>
      <c r="IB19" s="27"/>
      <c r="IC19" s="27"/>
      <c r="ID19" s="27"/>
      <c r="IE19" s="27"/>
      <c r="IF19" s="27"/>
      <c r="IG19" s="27"/>
      <c r="IH19" s="27"/>
      <c r="II19" s="27"/>
      <c r="IJ19" s="27"/>
      <c r="IK19" s="27"/>
      <c r="IL19" s="27"/>
      <c r="IM19" s="27"/>
      <c r="IN19" s="27"/>
      <c r="IO19" s="27"/>
      <c r="IP19" s="27"/>
      <c r="IQ19" s="27"/>
      <c r="IR19" s="27"/>
      <c r="IS19" s="27"/>
      <c r="IT19" s="27"/>
      <c r="IU19" s="27"/>
      <c r="IV19" s="27"/>
    </row>
    <row r="20" spans="1:256" s="23" customFormat="1" ht="21" customHeight="1">
      <c r="A20" s="40"/>
      <c r="B20" s="32"/>
      <c r="C20" s="32"/>
      <c r="D20" s="32"/>
      <c r="E20" s="32"/>
      <c r="F20" s="32"/>
      <c r="G20" s="32"/>
      <c r="H20" s="353"/>
      <c r="I20" s="61"/>
      <c r="J20" s="61"/>
      <c r="K20" s="61"/>
      <c r="L20" s="61"/>
      <c r="M20" s="61"/>
      <c r="N20" s="61"/>
      <c r="O20" s="62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  <c r="HA20" s="27"/>
      <c r="HB20" s="27"/>
      <c r="HC20" s="27"/>
      <c r="HD20" s="27"/>
      <c r="HE20" s="27"/>
      <c r="HF20" s="27"/>
      <c r="HG20" s="27"/>
      <c r="HH20" s="27"/>
      <c r="HI20" s="27"/>
      <c r="HJ20" s="27"/>
      <c r="HK20" s="27"/>
      <c r="HL20" s="27"/>
      <c r="HM20" s="27"/>
      <c r="HN20" s="27"/>
      <c r="HO20" s="27"/>
      <c r="HP20" s="27"/>
      <c r="HQ20" s="27"/>
      <c r="HR20" s="27"/>
      <c r="HS20" s="27"/>
      <c r="HT20" s="27"/>
      <c r="HU20" s="27"/>
      <c r="HV20" s="27"/>
      <c r="HW20" s="27"/>
      <c r="HX20" s="27"/>
      <c r="HY20" s="27"/>
      <c r="HZ20" s="27"/>
      <c r="IA20" s="27"/>
      <c r="IB20" s="27"/>
      <c r="IC20" s="27"/>
      <c r="ID20" s="27"/>
      <c r="IE20" s="27"/>
      <c r="IF20" s="27"/>
      <c r="IG20" s="27"/>
      <c r="IH20" s="27"/>
      <c r="II20" s="27"/>
      <c r="IJ20" s="27"/>
      <c r="IK20" s="27"/>
      <c r="IL20" s="27"/>
      <c r="IM20" s="27"/>
      <c r="IN20" s="27"/>
      <c r="IO20" s="27"/>
      <c r="IP20" s="27"/>
      <c r="IQ20" s="27"/>
      <c r="IR20" s="27"/>
      <c r="IS20" s="27"/>
      <c r="IT20" s="27"/>
      <c r="IU20" s="27"/>
      <c r="IV20" s="27"/>
    </row>
    <row r="21" spans="1:256" s="23" customFormat="1" ht="21" customHeight="1">
      <c r="A21" s="41"/>
      <c r="B21" s="42"/>
      <c r="C21" s="42"/>
      <c r="D21" s="43"/>
      <c r="E21" s="42"/>
      <c r="F21" s="42"/>
      <c r="G21" s="42"/>
      <c r="H21" s="354"/>
      <c r="I21" s="63"/>
      <c r="J21" s="63"/>
      <c r="K21" s="64"/>
      <c r="L21" s="63"/>
      <c r="M21" s="63"/>
      <c r="N21" s="64"/>
      <c r="O21" s="65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  <c r="GZ21" s="27"/>
      <c r="HA21" s="27"/>
      <c r="HB21" s="27"/>
      <c r="HC21" s="27"/>
      <c r="HD21" s="27"/>
      <c r="HE21" s="27"/>
      <c r="HF21" s="27"/>
      <c r="HG21" s="27"/>
      <c r="HH21" s="27"/>
      <c r="HI21" s="27"/>
      <c r="HJ21" s="27"/>
      <c r="HK21" s="27"/>
      <c r="HL21" s="27"/>
      <c r="HM21" s="27"/>
      <c r="HN21" s="27"/>
      <c r="HO21" s="27"/>
      <c r="HP21" s="27"/>
      <c r="HQ21" s="27"/>
      <c r="HR21" s="27"/>
      <c r="HS21" s="27"/>
      <c r="HT21" s="27"/>
      <c r="HU21" s="27"/>
      <c r="HV21" s="27"/>
      <c r="HW21" s="27"/>
      <c r="HX21" s="27"/>
      <c r="HY21" s="27"/>
      <c r="HZ21" s="27"/>
      <c r="IA21" s="27"/>
      <c r="IB21" s="27"/>
      <c r="IC21" s="27"/>
      <c r="ID21" s="27"/>
      <c r="IE21" s="27"/>
      <c r="IF21" s="27"/>
      <c r="IG21" s="27"/>
      <c r="IH21" s="27"/>
      <c r="II21" s="27"/>
      <c r="IJ21" s="27"/>
      <c r="IK21" s="27"/>
      <c r="IL21" s="27"/>
      <c r="IM21" s="27"/>
      <c r="IN21" s="27"/>
      <c r="IO21" s="27"/>
      <c r="IP21" s="27"/>
      <c r="IQ21" s="27"/>
      <c r="IR21" s="27"/>
      <c r="IS21" s="27"/>
      <c r="IT21" s="27"/>
      <c r="IU21" s="27"/>
      <c r="IV21" s="27"/>
    </row>
    <row r="22" spans="1:256" s="23" customFormat="1" ht="16.5">
      <c r="A22" s="44"/>
      <c r="B22" s="45"/>
      <c r="C22" s="45"/>
      <c r="D22" s="46"/>
      <c r="E22" s="45"/>
      <c r="F22" s="45"/>
      <c r="G22" s="47"/>
      <c r="N22" s="25"/>
      <c r="O22" s="50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27"/>
      <c r="GD22" s="27"/>
      <c r="GE22" s="27"/>
      <c r="GF22" s="27"/>
      <c r="GG22" s="27"/>
      <c r="GH22" s="27"/>
      <c r="GI22" s="27"/>
      <c r="GJ22" s="27"/>
      <c r="GK22" s="27"/>
      <c r="GL22" s="27"/>
      <c r="GM22" s="27"/>
      <c r="GN22" s="27"/>
      <c r="GO22" s="27"/>
      <c r="GP22" s="27"/>
      <c r="GQ22" s="27"/>
      <c r="GR22" s="27"/>
      <c r="GS22" s="27"/>
      <c r="GT22" s="27"/>
      <c r="GU22" s="27"/>
      <c r="GV22" s="27"/>
      <c r="GW22" s="27"/>
      <c r="GX22" s="27"/>
      <c r="GY22" s="27"/>
      <c r="GZ22" s="27"/>
      <c r="HA22" s="27"/>
      <c r="HB22" s="27"/>
      <c r="HC22" s="27"/>
      <c r="HD22" s="27"/>
      <c r="HE22" s="27"/>
      <c r="HF22" s="27"/>
      <c r="HG22" s="27"/>
      <c r="HH22" s="27"/>
      <c r="HI22" s="27"/>
      <c r="HJ22" s="27"/>
      <c r="HK22" s="27"/>
      <c r="HL22" s="27"/>
      <c r="HM22" s="27"/>
      <c r="HN22" s="27"/>
      <c r="HO22" s="27"/>
      <c r="HP22" s="27"/>
      <c r="HQ22" s="27"/>
      <c r="HR22" s="27"/>
      <c r="HS22" s="27"/>
      <c r="HT22" s="27"/>
      <c r="HU22" s="27"/>
      <c r="HV22" s="27"/>
      <c r="HW22" s="27"/>
      <c r="HX22" s="27"/>
      <c r="HY22" s="27"/>
      <c r="HZ22" s="27"/>
      <c r="IA22" s="27"/>
      <c r="IB22" s="27"/>
      <c r="IC22" s="27"/>
      <c r="ID22" s="27"/>
      <c r="IE22" s="27"/>
      <c r="IF22" s="27"/>
      <c r="IG22" s="27"/>
      <c r="IH22" s="27"/>
      <c r="II22" s="27"/>
      <c r="IJ22" s="27"/>
      <c r="IK22" s="27"/>
      <c r="IL22" s="27"/>
      <c r="IM22" s="27"/>
      <c r="IN22" s="27"/>
      <c r="IO22" s="27"/>
      <c r="IP22" s="27"/>
      <c r="IQ22" s="27"/>
      <c r="IR22" s="27"/>
      <c r="IS22" s="27"/>
      <c r="IT22" s="27"/>
      <c r="IU22" s="27"/>
      <c r="IV22" s="27"/>
    </row>
    <row r="23" spans="1:256" s="23" customFormat="1">
      <c r="A23" s="48" t="s">
        <v>180</v>
      </c>
      <c r="B23" s="48"/>
      <c r="C23" s="49"/>
      <c r="N23" s="25"/>
      <c r="O23" s="50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  <c r="GR23" s="27"/>
      <c r="GS23" s="27"/>
      <c r="GT23" s="27"/>
      <c r="GU23" s="27"/>
      <c r="GV23" s="27"/>
      <c r="GW23" s="27"/>
      <c r="GX23" s="27"/>
      <c r="GY23" s="27"/>
      <c r="GZ23" s="27"/>
      <c r="HA23" s="27"/>
      <c r="HB23" s="27"/>
      <c r="HC23" s="27"/>
      <c r="HD23" s="27"/>
      <c r="HE23" s="27"/>
      <c r="HF23" s="27"/>
      <c r="HG23" s="27"/>
      <c r="HH23" s="27"/>
      <c r="HI23" s="27"/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27"/>
      <c r="HU23" s="27"/>
      <c r="HV23" s="27"/>
      <c r="HW23" s="27"/>
      <c r="HX23" s="27"/>
      <c r="HY23" s="27"/>
      <c r="HZ23" s="27"/>
      <c r="IA23" s="27"/>
      <c r="IB23" s="27"/>
      <c r="IC23" s="27"/>
      <c r="ID23" s="27"/>
      <c r="IE23" s="27"/>
      <c r="IF23" s="27"/>
      <c r="IG23" s="27"/>
      <c r="IH23" s="27"/>
      <c r="II23" s="27"/>
      <c r="IJ23" s="27"/>
      <c r="IK23" s="27"/>
      <c r="IL23" s="27"/>
      <c r="IM23" s="27"/>
      <c r="IN23" s="27"/>
      <c r="IO23" s="27"/>
      <c r="IP23" s="27"/>
      <c r="IQ23" s="27"/>
      <c r="IR23" s="27"/>
      <c r="IS23" s="27"/>
      <c r="IT23" s="27"/>
      <c r="IU23" s="27"/>
      <c r="IV23" s="27"/>
    </row>
    <row r="24" spans="1:256" s="23" customFormat="1">
      <c r="C24" s="24"/>
      <c r="I24" s="66" t="s">
        <v>181</v>
      </c>
      <c r="J24" s="67">
        <v>44702</v>
      </c>
      <c r="K24" s="66" t="s">
        <v>182</v>
      </c>
      <c r="L24" s="66" t="s">
        <v>250</v>
      </c>
      <c r="M24" s="66" t="s">
        <v>183</v>
      </c>
      <c r="N24" s="25" t="s">
        <v>146</v>
      </c>
      <c r="O24" s="50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27"/>
      <c r="GD24" s="27"/>
      <c r="GE24" s="27"/>
      <c r="GF24" s="27"/>
      <c r="GG24" s="27"/>
      <c r="GH24" s="27"/>
      <c r="GI24" s="27"/>
      <c r="GJ24" s="27"/>
      <c r="GK24" s="27"/>
      <c r="GL24" s="27"/>
      <c r="GM24" s="27"/>
      <c r="GN24" s="27"/>
      <c r="GO24" s="27"/>
      <c r="GP24" s="27"/>
      <c r="GQ24" s="27"/>
      <c r="GR24" s="27"/>
      <c r="GS24" s="27"/>
      <c r="GT24" s="27"/>
      <c r="GU24" s="27"/>
      <c r="GV24" s="27"/>
      <c r="GW24" s="27"/>
      <c r="GX24" s="27"/>
      <c r="GY24" s="27"/>
      <c r="GZ24" s="27"/>
      <c r="HA24" s="27"/>
      <c r="HB24" s="27"/>
      <c r="HC24" s="27"/>
      <c r="HD24" s="27"/>
      <c r="HE24" s="27"/>
      <c r="HF24" s="27"/>
      <c r="HG24" s="27"/>
      <c r="HH24" s="27"/>
      <c r="HI24" s="27"/>
      <c r="HJ24" s="27"/>
      <c r="HK24" s="27"/>
      <c r="HL24" s="27"/>
      <c r="HM24" s="27"/>
      <c r="HN24" s="27"/>
      <c r="HO24" s="27"/>
      <c r="HP24" s="27"/>
      <c r="HQ24" s="27"/>
      <c r="HR24" s="27"/>
      <c r="HS24" s="27"/>
      <c r="HT24" s="27"/>
      <c r="HU24" s="27"/>
      <c r="HV24" s="27"/>
      <c r="HW24" s="27"/>
      <c r="HX24" s="27"/>
      <c r="HY24" s="27"/>
      <c r="HZ24" s="27"/>
      <c r="IA24" s="27"/>
      <c r="IB24" s="27"/>
      <c r="IC24" s="27"/>
      <c r="ID24" s="27"/>
      <c r="IE24" s="27"/>
      <c r="IF24" s="27"/>
      <c r="IG24" s="27"/>
      <c r="IH24" s="27"/>
      <c r="II24" s="27"/>
      <c r="IJ24" s="27"/>
      <c r="IK24" s="27"/>
      <c r="IL24" s="27"/>
      <c r="IM24" s="27"/>
      <c r="IN24" s="27"/>
      <c r="IO24" s="27"/>
      <c r="IP24" s="27"/>
      <c r="IQ24" s="27"/>
      <c r="IR24" s="27"/>
      <c r="IS24" s="27"/>
      <c r="IT24" s="27"/>
      <c r="IU24" s="27"/>
      <c r="IV24" s="27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honeticPr fontId="46" type="noConversion"/>
  <pageMargins left="0.27500000000000002" right="0.118055555555556" top="0.51180555555555596" bottom="0.156944444444444" header="0.5" footer="0.118055555555556"/>
  <pageSetup paperSize="9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G24" sqref="G24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400" t="s">
        <v>251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</row>
    <row r="2" spans="1:15" s="1" customFormat="1" ht="16.5">
      <c r="A2" s="409" t="s">
        <v>252</v>
      </c>
      <c r="B2" s="410" t="s">
        <v>253</v>
      </c>
      <c r="C2" s="410" t="s">
        <v>254</v>
      </c>
      <c r="D2" s="410" t="s">
        <v>255</v>
      </c>
      <c r="E2" s="410" t="s">
        <v>256</v>
      </c>
      <c r="F2" s="410" t="s">
        <v>257</v>
      </c>
      <c r="G2" s="410" t="s">
        <v>258</v>
      </c>
      <c r="H2" s="410" t="s">
        <v>259</v>
      </c>
      <c r="I2" s="3" t="s">
        <v>260</v>
      </c>
      <c r="J2" s="3" t="s">
        <v>261</v>
      </c>
      <c r="K2" s="3" t="s">
        <v>262</v>
      </c>
      <c r="L2" s="3" t="s">
        <v>263</v>
      </c>
      <c r="M2" s="3" t="s">
        <v>264</v>
      </c>
      <c r="N2" s="410" t="s">
        <v>265</v>
      </c>
      <c r="O2" s="410" t="s">
        <v>266</v>
      </c>
    </row>
    <row r="3" spans="1:15" s="1" customFormat="1" ht="16.5">
      <c r="A3" s="409"/>
      <c r="B3" s="411"/>
      <c r="C3" s="411"/>
      <c r="D3" s="411"/>
      <c r="E3" s="411"/>
      <c r="F3" s="411"/>
      <c r="G3" s="411"/>
      <c r="H3" s="411"/>
      <c r="I3" s="3" t="s">
        <v>267</v>
      </c>
      <c r="J3" s="3" t="s">
        <v>267</v>
      </c>
      <c r="K3" s="3" t="s">
        <v>267</v>
      </c>
      <c r="L3" s="3" t="s">
        <v>267</v>
      </c>
      <c r="M3" s="3" t="s">
        <v>267</v>
      </c>
      <c r="N3" s="411"/>
      <c r="O3" s="411"/>
    </row>
    <row r="4" spans="1:15" ht="27">
      <c r="A4" s="6">
        <v>1</v>
      </c>
      <c r="B4" s="11" t="s">
        <v>268</v>
      </c>
      <c r="C4" s="22" t="s">
        <v>269</v>
      </c>
      <c r="D4" s="11" t="s">
        <v>270</v>
      </c>
      <c r="E4" s="12" t="s">
        <v>271</v>
      </c>
      <c r="F4" s="11" t="s">
        <v>272</v>
      </c>
      <c r="G4" s="6"/>
      <c r="H4" s="6"/>
      <c r="I4" s="21">
        <v>1</v>
      </c>
      <c r="J4" s="21">
        <v>0</v>
      </c>
      <c r="K4" s="21">
        <v>1</v>
      </c>
      <c r="L4" s="6">
        <v>0</v>
      </c>
      <c r="M4" s="6">
        <v>0</v>
      </c>
      <c r="N4" s="6">
        <f>SUM(I4:M4)</f>
        <v>2</v>
      </c>
      <c r="O4" s="6"/>
    </row>
    <row r="5" spans="1:15" ht="27">
      <c r="A5" s="6">
        <v>2</v>
      </c>
      <c r="B5" s="11" t="s">
        <v>273</v>
      </c>
      <c r="C5" s="22" t="s">
        <v>269</v>
      </c>
      <c r="D5" s="11" t="s">
        <v>274</v>
      </c>
      <c r="E5" s="12" t="s">
        <v>271</v>
      </c>
      <c r="F5" s="11" t="s">
        <v>272</v>
      </c>
      <c r="G5" s="6"/>
      <c r="H5" s="6"/>
      <c r="I5" s="21">
        <v>0</v>
      </c>
      <c r="J5" s="21">
        <v>0</v>
      </c>
      <c r="K5" s="21">
        <v>2</v>
      </c>
      <c r="L5" s="21">
        <v>0</v>
      </c>
      <c r="M5" s="6">
        <v>0</v>
      </c>
      <c r="N5" s="6">
        <f>SUM(I5:M5)</f>
        <v>2</v>
      </c>
      <c r="O5" s="6"/>
    </row>
    <row r="6" spans="1:15">
      <c r="A6" s="6"/>
      <c r="B6" s="11"/>
      <c r="C6" s="14"/>
      <c r="D6" s="11"/>
      <c r="E6" s="11"/>
      <c r="F6" s="10"/>
      <c r="G6" s="6"/>
      <c r="H6" s="6"/>
      <c r="I6" s="6"/>
      <c r="J6" s="6"/>
      <c r="K6" s="6"/>
      <c r="L6" s="6"/>
      <c r="M6" s="6"/>
      <c r="N6" s="6"/>
      <c r="O6" s="6"/>
    </row>
    <row r="7" spans="1:15">
      <c r="A7" s="6"/>
      <c r="B7" s="11"/>
      <c r="C7" s="14"/>
      <c r="D7" s="11"/>
      <c r="E7" s="11"/>
      <c r="F7" s="10"/>
      <c r="G7" s="6"/>
      <c r="H7" s="6"/>
      <c r="I7" s="6"/>
      <c r="J7" s="6"/>
      <c r="K7" s="6"/>
      <c r="L7" s="6"/>
      <c r="M7" s="6"/>
      <c r="N7" s="6"/>
      <c r="O7" s="6"/>
    </row>
    <row r="8" spans="1: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>
      <c r="A12" s="401" t="s">
        <v>275</v>
      </c>
      <c r="B12" s="402"/>
      <c r="C12" s="402"/>
      <c r="D12" s="403"/>
      <c r="E12" s="404"/>
      <c r="F12" s="405"/>
      <c r="G12" s="405"/>
      <c r="H12" s="405"/>
      <c r="I12" s="406"/>
      <c r="J12" s="401" t="s">
        <v>276</v>
      </c>
      <c r="K12" s="402"/>
      <c r="L12" s="402"/>
      <c r="M12" s="403"/>
      <c r="N12" s="7"/>
      <c r="O12" s="9"/>
    </row>
    <row r="13" spans="1:15" ht="16.5">
      <c r="A13" s="407" t="s">
        <v>277</v>
      </c>
      <c r="B13" s="408"/>
      <c r="C13" s="408"/>
      <c r="D13" s="408"/>
      <c r="E13" s="408"/>
      <c r="F13" s="408"/>
      <c r="G13" s="408"/>
      <c r="H13" s="408"/>
      <c r="I13" s="408"/>
      <c r="J13" s="408"/>
      <c r="K13" s="408"/>
      <c r="L13" s="408"/>
      <c r="M13" s="408"/>
      <c r="N13" s="408"/>
      <c r="O13" s="408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6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</vt:i4>
      </vt:variant>
    </vt:vector>
  </HeadingPairs>
  <TitlesOfParts>
    <vt:vector size="15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2022-05-25T06:19:04Z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4557E3B12A5C4A07A1762A9C2268310F</vt:lpwstr>
  </property>
  <property fmtid="{D5CDD505-2E9C-101B-9397-08002B2CF9AE}" pid="4" name="KSOReadingLayout">
    <vt:bool>true</vt:bool>
  </property>
</Properties>
</file>