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D:\桌面文件\即发22FW\TAMMAK91037\6-11首期\"/>
    </mc:Choice>
  </mc:AlternateContent>
  <xr:revisionPtr revIDLastSave="0" documentId="13_ncr:1_{F46ED989-4BC4-45B6-B600-F8E8775C23DF}" xr6:coauthVersionLast="47" xr6:coauthVersionMax="47" xr10:uidLastSave="{00000000-0000-0000-0000-000000000000}"/>
  <bookViews>
    <workbookView xWindow="-120" yWindow="-120" windowWidth="20730" windowHeight="11160" tabRatio="855" activeTab="2" xr2:uid="{00000000-000D-0000-FFFF-FFFF00000000}"/>
  </bookViews>
  <sheets>
    <sheet name="工作内容" sheetId="1" r:id="rId1"/>
    <sheet name="AQL2.5验货" sheetId="2" r:id="rId2"/>
    <sheet name="验货尺寸表 " sheetId="13" r:id="rId3"/>
    <sheet name="首期" sheetId="17" r:id="rId4"/>
    <sheet name="中期" sheetId="4" r:id="rId5"/>
    <sheet name="验货尺寸表 （中期洗水）" sheetId="14" r:id="rId6"/>
    <sheet name="中期验货尺寸表" sheetId="16" r:id="rId7"/>
    <sheet name="尾期" sheetId="5" r:id="rId8"/>
    <sheet name="验货尺寸表" sheetId="6" r:id="rId9"/>
    <sheet name="Sheet1" sheetId="15" r:id="rId10"/>
    <sheet name="1.面料验布" sheetId="7" r:id="rId11"/>
    <sheet name="2.面料缩率" sheetId="8" r:id="rId12"/>
    <sheet name="3.面料互染" sheetId="9" r:id="rId13"/>
    <sheet name="4.面料静水压" sheetId="10" r:id="rId14"/>
    <sheet name="5.特殊工艺测试" sheetId="11" r:id="rId15"/>
    <sheet name="6.织带类缩率测试" sheetId="12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" i="14" l="1"/>
  <c r="F18" i="14" s="1"/>
  <c r="G18" i="14" s="1"/>
  <c r="C18" i="14"/>
  <c r="B18" i="14" s="1"/>
  <c r="E17" i="14"/>
  <c r="F17" i="14" s="1"/>
  <c r="G17" i="14" s="1"/>
  <c r="E16" i="14"/>
  <c r="F16" i="14" s="1"/>
  <c r="G16" i="14" s="1"/>
  <c r="C16" i="14"/>
  <c r="B16" i="14" s="1"/>
  <c r="E15" i="14"/>
  <c r="F15" i="14" s="1"/>
  <c r="G15" i="14" s="1"/>
  <c r="C15" i="14"/>
  <c r="B15" i="14" s="1"/>
  <c r="E14" i="14"/>
  <c r="F14" i="14" s="1"/>
  <c r="G14" i="14" s="1"/>
  <c r="C14" i="14"/>
  <c r="B14" i="14" s="1"/>
  <c r="E13" i="14"/>
  <c r="F13" i="14" s="1"/>
  <c r="G13" i="14" s="1"/>
  <c r="C13" i="14"/>
  <c r="B13" i="14" s="1"/>
  <c r="E12" i="14"/>
  <c r="F12" i="14" s="1"/>
  <c r="G12" i="14" s="1"/>
  <c r="C12" i="14"/>
  <c r="B12" i="14" s="1"/>
  <c r="F11" i="14"/>
  <c r="G11" i="14" s="1"/>
  <c r="E11" i="14"/>
  <c r="C11" i="14"/>
  <c r="B11" i="14" s="1"/>
  <c r="E10" i="14"/>
  <c r="F10" i="14" s="1"/>
  <c r="G10" i="14" s="1"/>
  <c r="C10" i="14"/>
  <c r="B10" i="14" s="1"/>
  <c r="E9" i="14"/>
  <c r="F9" i="14" s="1"/>
  <c r="G9" i="14" s="1"/>
  <c r="C9" i="14"/>
  <c r="B9" i="14" s="1"/>
  <c r="E8" i="14"/>
  <c r="F8" i="14" s="1"/>
  <c r="G8" i="14" s="1"/>
  <c r="C8" i="14"/>
  <c r="B8" i="14" s="1"/>
  <c r="E7" i="14"/>
  <c r="F7" i="14" s="1"/>
  <c r="G7" i="14" s="1"/>
  <c r="C7" i="14"/>
  <c r="B7" i="14" s="1"/>
  <c r="E6" i="14"/>
  <c r="F6" i="14" s="1"/>
  <c r="G6" i="14" s="1"/>
  <c r="C6" i="14"/>
  <c r="B6" i="14" s="1"/>
  <c r="E13" i="13"/>
  <c r="F13" i="13" s="1"/>
  <c r="G13" i="13" s="1"/>
  <c r="C13" i="13"/>
  <c r="B13" i="13" s="1"/>
  <c r="E12" i="13"/>
  <c r="F12" i="13" s="1"/>
  <c r="G12" i="13" s="1"/>
  <c r="C12" i="13"/>
  <c r="B12" i="13" s="1"/>
  <c r="E11" i="13"/>
  <c r="F11" i="13" s="1"/>
  <c r="G11" i="13" s="1"/>
  <c r="C11" i="13"/>
  <c r="B11" i="13" s="1"/>
  <c r="E10" i="13"/>
  <c r="F10" i="13" s="1"/>
  <c r="G10" i="13" s="1"/>
  <c r="C10" i="13"/>
  <c r="B10" i="13"/>
  <c r="F9" i="13"/>
  <c r="G9" i="13" s="1"/>
  <c r="E9" i="13"/>
  <c r="C9" i="13"/>
  <c r="B9" i="13" s="1"/>
  <c r="E8" i="13"/>
  <c r="F8" i="13" s="1"/>
  <c r="G8" i="13" s="1"/>
  <c r="C8" i="13"/>
  <c r="B8" i="13" s="1"/>
  <c r="E7" i="13"/>
  <c r="F7" i="13" s="1"/>
  <c r="G7" i="13" s="1"/>
  <c r="C7" i="13"/>
  <c r="B7" i="13" s="1"/>
  <c r="E6" i="13"/>
  <c r="F6" i="13" s="1"/>
  <c r="G6" i="13" s="1"/>
  <c r="C6" i="13"/>
  <c r="B6" i="13" s="1"/>
</calcChain>
</file>

<file path=xl/sharedStrings.xml><?xml version="1.0" encoding="utf-8"?>
<sst xmlns="http://schemas.openxmlformats.org/spreadsheetml/2006/main" count="785" uniqueCount="382">
  <si>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</si>
  <si>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</si>
  <si>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</si>
  <si>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</si>
  <si>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</si>
  <si>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</si>
  <si>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</si>
  <si>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</si>
  <si>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</si>
  <si>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</si>
  <si>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</si>
  <si>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</si>
  <si>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</si>
  <si>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</si>
  <si>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</si>
  <si>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</si>
  <si>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</si>
  <si>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</si>
  <si>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</si>
  <si>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</si>
  <si>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</si>
  <si>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</si>
  <si>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</si>
  <si>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</si>
  <si>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</si>
  <si>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</si>
  <si>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</si>
  <si>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</si>
  <si>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</si>
  <si>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</si>
  <si>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</si>
  <si>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</si>
  <si>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</si>
  <si>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</si>
  <si>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</si>
  <si>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</si>
  <si>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</si>
  <si>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</si>
  <si>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</si>
  <si>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</si>
  <si>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</si>
  <si>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</si>
  <si>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</si>
  <si>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</si>
  <si>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</si>
  <si>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</si>
  <si>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</si>
  <si>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</si>
  <si>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</si>
  <si>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</si>
  <si>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</si>
  <si>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</si>
  <si>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</si>
  <si>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</si>
  <si>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</si>
  <si>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</si>
  <si>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</si>
  <si>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</si>
  <si>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</si>
  <si>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</si>
  <si>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</si>
  <si>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</si>
  <si>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</si>
  <si>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</si>
  <si>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</si>
  <si>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</si>
  <si>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</si>
  <si>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</si>
  <si>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</si>
  <si>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</si>
  <si>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</si>
  <si>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</si>
  <si>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</si>
  <si>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</si>
  <si>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</si>
  <si>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</si>
  <si>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</si>
  <si>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</si>
  <si>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</si>
  <si>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</si>
  <si>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</si>
  <si>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</si>
  <si>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</si>
  <si>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</si>
  <si>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</si>
  <si>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</si>
  <si>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</si>
  <si>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</si>
  <si>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</si>
  <si>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</si>
  <si>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</si>
  <si>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</si>
  <si>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</si>
  <si>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</si>
  <si>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</si>
  <si>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</si>
  <si>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</si>
  <si>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</si>
  <si>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</si>
  <si>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</si>
  <si>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</si>
  <si>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</si>
  <si>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</si>
  <si>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</si>
  <si>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</si>
  <si>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</si>
  <si>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</si>
  <si>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</si>
  <si>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</si>
  <si>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</si>
  <si>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</si>
  <si>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</si>
  <si>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</si>
  <si>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</si>
  <si>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</si>
  <si>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</si>
  <si>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</si>
  <si>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</si>
  <si>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</si>
  <si>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</si>
  <si>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</si>
  <si>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</si>
  <si>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</si>
  <si>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</si>
  <si>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</si>
  <si>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</si>
  <si>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</si>
  <si>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</si>
  <si>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</si>
  <si>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</si>
  <si>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</si>
  <si>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</si>
  <si>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</si>
  <si>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</si>
  <si>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</si>
  <si>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</si>
  <si>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</si>
  <si>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</si>
  <si>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</si>
  <si>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</si>
  <si>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</si>
  <si>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</si>
  <si>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</si>
  <si>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</si>
  <si>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</si>
  <si>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</si>
  <si>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</si>
  <si>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</si>
  <si>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</si>
  <si>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</si>
  <si>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</si>
  <si>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</si>
  <si>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</si>
  <si>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</si>
  <si>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</si>
  <si>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</si>
  <si>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</si>
  <si>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</si>
  <si>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</si>
  <si>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</si>
  <si>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</si>
  <si>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</si>
  <si>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</si>
  <si>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</si>
  <si>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</si>
  <si>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</si>
  <si>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</si>
  <si>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</si>
  <si>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</si>
  <si>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</si>
  <si>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</si>
  <si>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</si>
  <si>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</si>
  <si>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</si>
  <si>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</si>
  <si>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</si>
  <si>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</si>
  <si>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</si>
  <si>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</si>
  <si>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</si>
  <si>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</si>
  <si>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</si>
  <si>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</si>
  <si>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</si>
  <si>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</si>
  <si>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</si>
  <si>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</si>
  <si>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</si>
  <si>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</si>
  <si>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</si>
  <si>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</si>
  <si>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</si>
  <si>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</si>
  <si>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</si>
  <si>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</si>
  <si>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</si>
  <si>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</si>
  <si>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</si>
  <si>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</si>
  <si>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</si>
  <si>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</si>
  <si>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</si>
  <si>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</si>
  <si>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</si>
  <si>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</si>
  <si>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</si>
  <si>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</si>
  <si>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</si>
  <si>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</si>
  <si>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</si>
  <si>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</si>
  <si>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</si>
  <si>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</si>
  <si>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</si>
  <si>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</si>
  <si>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</si>
  <si>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</si>
  <si>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</si>
  <si>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</si>
  <si>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</si>
  <si>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</si>
  <si>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</si>
  <si>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</si>
  <si>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</si>
  <si>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</si>
  <si>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</si>
  <si>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</si>
  <si>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</si>
  <si>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</si>
  <si>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</si>
  <si>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</si>
  <si>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</si>
  <si>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</si>
  <si>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</si>
  <si>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</si>
  <si>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</si>
  <si>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</si>
  <si>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</si>
  <si>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</si>
  <si>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</si>
  <si>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</si>
  <si>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</si>
  <si>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</si>
  <si>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</si>
  <si>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</si>
  <si>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</si>
  <si>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</si>
  <si>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</si>
  <si>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</si>
  <si>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</si>
  <si>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</si>
  <si>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</si>
  <si>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</si>
  <si>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</si>
  <si>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</si>
  <si>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</si>
  <si>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</si>
  <si>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</si>
  <si>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</si>
  <si>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</si>
  <si>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</si>
  <si>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</si>
  <si>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S洗前/后</t>
    <phoneticPr fontId="31" type="noConversion"/>
  </si>
  <si>
    <t>M洗前/后</t>
    <phoneticPr fontId="31" type="noConversion"/>
  </si>
  <si>
    <t>L洗前/后</t>
    <phoneticPr fontId="31" type="noConversion"/>
  </si>
  <si>
    <t>XL洗前/后</t>
    <phoneticPr fontId="31" type="noConversion"/>
  </si>
  <si>
    <t>XXL洗前/后</t>
    <phoneticPr fontId="31" type="noConversion"/>
  </si>
  <si>
    <t>合格证首期未核对，洗唛成分未核对</t>
    <phoneticPr fontId="31" type="noConversion"/>
  </si>
  <si>
    <t>中国红全码各3件</t>
    <phoneticPr fontId="31" type="noConversion"/>
  </si>
  <si>
    <t>白色全码各3件</t>
    <phoneticPr fontId="31" type="noConversion"/>
  </si>
  <si>
    <t>黑色S,L各1件</t>
    <phoneticPr fontId="31" type="noConversion"/>
  </si>
  <si>
    <t>中国红M.XL各1件</t>
    <phoneticPr fontId="31" type="noConversion"/>
  </si>
  <si>
    <t>白色XXL,XXXL,各1件</t>
    <phoneticPr fontId="31" type="noConversion"/>
  </si>
  <si>
    <t>说明：正常</t>
    <phoneticPr fontId="31" type="noConversion"/>
  </si>
  <si>
    <t>入天津库</t>
    <phoneticPr fontId="31" type="noConversion"/>
  </si>
  <si>
    <t>采购凭证编号：</t>
    <phoneticPr fontId="31" type="noConversion"/>
  </si>
  <si>
    <t>①成品完成比例（%）：50%，在后整理过程中抽验</t>
    <phoneticPr fontId="31" type="noConversion"/>
  </si>
  <si>
    <t>②检验明细：中国红S,M,L,XL,XXL,XXXL号各5件未装箱</t>
    <phoneticPr fontId="31" type="noConversion"/>
  </si>
  <si>
    <t>此次出货1500件抽验125件，不良品10件，超标，要求翻箱重新验货。</t>
    <phoneticPr fontId="31" type="noConversion"/>
  </si>
  <si>
    <t>TOREAD-首期（首期）检验报告书</t>
    <phoneticPr fontId="31" type="noConversion"/>
  </si>
  <si>
    <t>青岛即发龙山</t>
    <phoneticPr fontId="31" type="noConversion"/>
  </si>
  <si>
    <t>大货首件</t>
    <phoneticPr fontId="31" type="noConversion"/>
  </si>
  <si>
    <t>8》拼缝压线注意扒力不要太紧，漏线。</t>
    <phoneticPr fontId="31" type="noConversion"/>
  </si>
  <si>
    <t>9》留意车线有跳针，跳扣</t>
    <phoneticPr fontId="31" type="noConversion"/>
  </si>
  <si>
    <t>以上问题请及时改正。请大货要加强改善！！！</t>
    <phoneticPr fontId="31" type="noConversion"/>
  </si>
  <si>
    <t>工厂负责人：王伟芳</t>
    <phoneticPr fontId="31" type="noConversion"/>
  </si>
  <si>
    <t>法比克</t>
    <phoneticPr fontId="31" type="noConversion"/>
  </si>
  <si>
    <t>有</t>
    <phoneticPr fontId="31" type="noConversion"/>
  </si>
  <si>
    <t>合格</t>
    <phoneticPr fontId="31" type="noConversion"/>
  </si>
  <si>
    <r>
      <t>Y</t>
    </r>
    <r>
      <rPr>
        <sz val="12"/>
        <color theme="1"/>
        <rFont val="宋体"/>
        <family val="3"/>
        <charset val="134"/>
        <scheme val="minor"/>
      </rPr>
      <t>ES</t>
    </r>
    <phoneticPr fontId="31" type="noConversion"/>
  </si>
  <si>
    <r>
      <rPr>
        <b/>
        <sz val="10"/>
        <color theme="1"/>
        <rFont val="微软雅黑"/>
        <family val="2"/>
        <charset val="134"/>
      </rPr>
      <t>测试要求：面料到厂第一时间放缩，根据面料实际情况，每缸抽取1-2米测试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  <phoneticPr fontId="31" type="noConversion"/>
  </si>
  <si>
    <t>洗前</t>
    <phoneticPr fontId="24" type="noConversion"/>
  </si>
  <si>
    <t>洗后</t>
    <phoneticPr fontId="31" type="noConversion"/>
  </si>
  <si>
    <t>工厂负责人：王伟芳</t>
    <phoneticPr fontId="31" type="noConversion"/>
  </si>
  <si>
    <t>成人期货</t>
    <phoneticPr fontId="31" type="noConversion"/>
  </si>
  <si>
    <t>胶州美纺美特</t>
    <phoneticPr fontId="31" type="noConversion"/>
  </si>
  <si>
    <t>确认资料缺失内容说明：</t>
    <phoneticPr fontId="31" type="noConversion"/>
  </si>
  <si>
    <t>S</t>
    <phoneticPr fontId="24" type="noConversion"/>
  </si>
  <si>
    <t>M</t>
    <phoneticPr fontId="24" type="noConversion"/>
  </si>
  <si>
    <t>L</t>
    <phoneticPr fontId="24" type="noConversion"/>
  </si>
  <si>
    <t>XL</t>
    <phoneticPr fontId="24" type="noConversion"/>
  </si>
  <si>
    <t>XXL</t>
    <phoneticPr fontId="24" type="noConversion"/>
  </si>
  <si>
    <t>XXXL</t>
    <phoneticPr fontId="24" type="noConversion"/>
  </si>
  <si>
    <t>黄静</t>
    <phoneticPr fontId="31" type="noConversion"/>
  </si>
  <si>
    <t>制表时间：6-8</t>
    <phoneticPr fontId="31" type="noConversion"/>
  </si>
  <si>
    <t>制表时间：6-8</t>
    <phoneticPr fontId="31" type="noConversion"/>
  </si>
  <si>
    <t>制表时间：6-8</t>
    <phoneticPr fontId="31" type="noConversion"/>
  </si>
  <si>
    <t>胶州美纺美特</t>
    <phoneticPr fontId="31" type="noConversion"/>
  </si>
  <si>
    <t>G01X黑色</t>
    <phoneticPr fontId="31" type="noConversion"/>
  </si>
  <si>
    <t>ok</t>
    <phoneticPr fontId="31" type="noConversion"/>
  </si>
  <si>
    <t>王伟芳</t>
    <phoneticPr fontId="31" type="noConversion"/>
  </si>
  <si>
    <t>黑色</t>
    <phoneticPr fontId="31" type="noConversion"/>
  </si>
  <si>
    <t>测试人签名：王伟芳</t>
    <phoneticPr fontId="31" type="noConversion"/>
  </si>
  <si>
    <t>法比克</t>
    <phoneticPr fontId="31" type="noConversion"/>
  </si>
  <si>
    <t>0.6/1</t>
    <phoneticPr fontId="31" type="noConversion"/>
  </si>
  <si>
    <t>法比克</t>
    <phoneticPr fontId="31" type="noConversion"/>
  </si>
  <si>
    <t>测试人签名：</t>
    <phoneticPr fontId="31" type="noConversion"/>
  </si>
  <si>
    <t>TAMMAK91037</t>
    <phoneticPr fontId="31" type="noConversion"/>
  </si>
  <si>
    <t>男式极地软壳长裤</t>
    <phoneticPr fontId="31" type="noConversion"/>
  </si>
  <si>
    <t>外裤长</t>
    <phoneticPr fontId="45" type="noConversion"/>
  </si>
  <si>
    <t>内长</t>
    <phoneticPr fontId="24" type="noConversion"/>
  </si>
  <si>
    <t>腰围（平量）</t>
    <phoneticPr fontId="24" type="noConversion"/>
  </si>
  <si>
    <t>臀围</t>
  </si>
  <si>
    <t>腿围/2</t>
    <phoneticPr fontId="24" type="noConversion"/>
  </si>
  <si>
    <t>膝围/2</t>
  </si>
  <si>
    <t>脚口/2</t>
  </si>
  <si>
    <t>前裆长（含腰）</t>
    <phoneticPr fontId="24" type="noConversion"/>
  </si>
  <si>
    <t>后裆长（含腰)</t>
    <phoneticPr fontId="24" type="noConversion"/>
  </si>
  <si>
    <t>前门襟长</t>
  </si>
  <si>
    <t>前插袋</t>
    <phoneticPr fontId="24" type="noConversion"/>
  </si>
  <si>
    <t>前腰高</t>
    <phoneticPr fontId="24" type="noConversion"/>
  </si>
  <si>
    <t>后腰高</t>
    <phoneticPr fontId="24" type="noConversion"/>
  </si>
  <si>
    <t>165/80B</t>
  </si>
  <si>
    <t>170/84B</t>
  </si>
  <si>
    <t>175/88B</t>
  </si>
  <si>
    <t>180/92B</t>
  </si>
  <si>
    <t>185/96B</t>
  </si>
  <si>
    <t>190/100B</t>
  </si>
  <si>
    <t>跟单QC:黄静</t>
    <phoneticPr fontId="31" type="noConversion"/>
  </si>
  <si>
    <t>G08X深灰色</t>
    <phoneticPr fontId="31" type="noConversion"/>
  </si>
  <si>
    <t>验货时间：</t>
    <phoneticPr fontId="31" type="noConversion"/>
  </si>
  <si>
    <t>跟单QC:黄静</t>
    <phoneticPr fontId="31" type="noConversion"/>
  </si>
  <si>
    <t>4878#</t>
    <phoneticPr fontId="31" type="noConversion"/>
  </si>
  <si>
    <t>50D涤纶四面弹</t>
  </si>
  <si>
    <t>50D涤纶四面弹</t>
    <phoneticPr fontId="31" type="noConversion"/>
  </si>
  <si>
    <t>4977#</t>
    <phoneticPr fontId="31" type="noConversion"/>
  </si>
  <si>
    <t>深灰</t>
    <phoneticPr fontId="31" type="noConversion"/>
  </si>
  <si>
    <t>6550#</t>
    <phoneticPr fontId="31" type="noConversion"/>
  </si>
  <si>
    <t>0.7/0.8</t>
    <phoneticPr fontId="31" type="noConversion"/>
  </si>
  <si>
    <t>6549#</t>
    <phoneticPr fontId="31" type="noConversion"/>
  </si>
  <si>
    <t>X22030403710</t>
  </si>
  <si>
    <t>T2850-84/17.5C(G19SS1221)/22SS深灰</t>
  </si>
  <si>
    <t>深灰</t>
    <phoneticPr fontId="31" type="noConversion"/>
  </si>
  <si>
    <t>乾丰纺织</t>
    <phoneticPr fontId="31" type="noConversion"/>
  </si>
  <si>
    <t>有</t>
    <phoneticPr fontId="31" type="noConversion"/>
  </si>
  <si>
    <t>合格</t>
    <phoneticPr fontId="31" type="noConversion"/>
  </si>
  <si>
    <t>测试人签名：</t>
    <phoneticPr fontId="31" type="noConversion"/>
  </si>
  <si>
    <t>102.7</t>
    <phoneticPr fontId="31" type="noConversion"/>
  </si>
  <si>
    <t>102.5</t>
    <phoneticPr fontId="31" type="noConversion"/>
  </si>
  <si>
    <t>88</t>
    <phoneticPr fontId="31" type="noConversion"/>
  </si>
  <si>
    <t>108</t>
    <phoneticPr fontId="31" type="noConversion"/>
  </si>
  <si>
    <t>33</t>
    <phoneticPr fontId="31" type="noConversion"/>
  </si>
  <si>
    <t>24.5</t>
    <phoneticPr fontId="31" type="noConversion"/>
  </si>
  <si>
    <t>19.5</t>
    <phoneticPr fontId="31" type="noConversion"/>
  </si>
  <si>
    <t>28.5</t>
    <phoneticPr fontId="31" type="noConversion"/>
  </si>
  <si>
    <t>28.2</t>
    <phoneticPr fontId="31" type="noConversion"/>
  </si>
  <si>
    <t>44.5</t>
    <phoneticPr fontId="31" type="noConversion"/>
  </si>
  <si>
    <t>44.5</t>
    <phoneticPr fontId="31" type="noConversion"/>
  </si>
  <si>
    <t>1》前门直口不顺直，弧形线打扭不平服，底襟起皱</t>
    <phoneticPr fontId="31" type="noConversion"/>
  </si>
  <si>
    <t>2》袋口拉链起鼓、不平服，码带宽窄不均匀</t>
    <phoneticPr fontId="31" type="noConversion"/>
  </si>
  <si>
    <t>3》腰面不平服，宽窄不一致，明线个别不顺直。腰前止口不顺直，上腰吃势不匀有皱</t>
    <phoneticPr fontId="31" type="noConversion"/>
  </si>
  <si>
    <t>4》腰头织带倒回针要到头，不允许欠针</t>
    <phoneticPr fontId="31" type="noConversion"/>
  </si>
  <si>
    <t>5》角口不顺直，打扭，反吐里布</t>
    <phoneticPr fontId="31" type="noConversion"/>
  </si>
  <si>
    <t>6》注意裤腿不能扭腿，明线不允许有接线处</t>
    <phoneticPr fontId="31" type="noConversion"/>
  </si>
  <si>
    <t>7》尺寸控制在公差范围内</t>
    <phoneticPr fontId="31" type="noConversion"/>
  </si>
  <si>
    <t>建议下脚边贴，腰口贴均需要中烫后再车线，确保车线后平顺，宽窄均匀及尺寸达标！！</t>
    <phoneticPr fontId="31" type="noConversion"/>
  </si>
  <si>
    <t>L</t>
    <phoneticPr fontId="31" type="noConversion"/>
  </si>
  <si>
    <t>+1</t>
    <phoneticPr fontId="31" type="noConversion"/>
  </si>
  <si>
    <t>+2</t>
    <phoneticPr fontId="31" type="noConversion"/>
  </si>
  <si>
    <t>-1</t>
    <phoneticPr fontId="31" type="noConversion"/>
  </si>
  <si>
    <t>+0</t>
    <phoneticPr fontId="31" type="noConversion"/>
  </si>
  <si>
    <t>+0.5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</si>
</sst>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7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11"/>
      <color rgb="FF000000"/>
      <name val="微软雅黑"/>
      <family val="2"/>
      <charset val="134"/>
    </font>
    <font>
      <sz val="9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  <scheme val="major"/>
    </font>
    <font>
      <b/>
      <sz val="10"/>
      <color indexed="8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9"/>
      <name val="微软雅黑"/>
      <family val="2"/>
      <charset val="134"/>
    </font>
    <font>
      <b/>
      <sz val="11"/>
      <color theme="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</borders>
  <cellStyleXfs count="13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36" fillId="0" borderId="0"/>
    <xf numFmtId="0" fontId="39" fillId="0" borderId="0">
      <alignment horizontal="center" vertical="center"/>
    </xf>
    <xf numFmtId="0" fontId="39" fillId="0" borderId="0">
      <alignment horizontal="center" vertical="top"/>
    </xf>
    <xf numFmtId="0" fontId="40" fillId="0" borderId="0">
      <alignment horizontal="center" vertical="center"/>
    </xf>
    <xf numFmtId="0" fontId="41" fillId="0" borderId="0">
      <alignment vertical="center"/>
    </xf>
    <xf numFmtId="0" fontId="14" fillId="0" borderId="0" applyProtection="0">
      <alignment vertical="center"/>
    </xf>
    <xf numFmtId="0" fontId="41" fillId="0" borderId="0">
      <alignment vertical="center"/>
    </xf>
    <xf numFmtId="0" fontId="14" fillId="0" borderId="0">
      <alignment vertical="center"/>
    </xf>
  </cellStyleXfs>
  <cellXfs count="45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 applyAlignment="1">
      <alignment vertical="center"/>
    </xf>
    <xf numFmtId="176" fontId="0" fillId="3" borderId="2" xfId="0" applyNumberFormat="1" applyFon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3" fillId="3" borderId="2" xfId="0" applyFont="1" applyFill="1" applyBorder="1" applyAlignment="1">
      <alignment horizontal="left"/>
    </xf>
    <xf numFmtId="176" fontId="12" fillId="3" borderId="2" xfId="1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/>
    </xf>
    <xf numFmtId="0" fontId="9" fillId="3" borderId="12" xfId="3" applyFont="1" applyFill="1" applyBorder="1" applyAlignment="1"/>
    <xf numFmtId="49" fontId="9" fillId="3" borderId="13" xfId="4" applyNumberFormat="1" applyFont="1" applyFill="1" applyBorder="1" applyAlignment="1">
      <alignment horizontal="center" vertical="center"/>
    </xf>
    <xf numFmtId="49" fontId="9" fillId="3" borderId="13" xfId="4" applyNumberFormat="1" applyFont="1" applyFill="1" applyBorder="1" applyAlignment="1">
      <alignment horizontal="right" vertical="center"/>
    </xf>
    <xf numFmtId="49" fontId="9" fillId="3" borderId="14" xfId="4" applyNumberFormat="1" applyFont="1" applyFill="1" applyBorder="1" applyAlignment="1">
      <alignment horizontal="center" vertical="center"/>
    </xf>
    <xf numFmtId="0" fontId="9" fillId="3" borderId="15" xfId="3" applyFont="1" applyFill="1" applyBorder="1" applyAlignment="1"/>
    <xf numFmtId="49" fontId="9" fillId="3" borderId="16" xfId="3" applyNumberFormat="1" applyFont="1" applyFill="1" applyBorder="1" applyAlignment="1">
      <alignment horizontal="center"/>
    </xf>
    <xf numFmtId="49" fontId="9" fillId="3" borderId="16" xfId="3" applyNumberFormat="1" applyFont="1" applyFill="1" applyBorder="1" applyAlignment="1">
      <alignment horizontal="right"/>
    </xf>
    <xf numFmtId="49" fontId="9" fillId="3" borderId="16" xfId="3" applyNumberFormat="1" applyFont="1" applyFill="1" applyBorder="1" applyAlignment="1">
      <alignment horizontal="right" vertical="center"/>
    </xf>
    <xf numFmtId="49" fontId="9" fillId="3" borderId="17" xfId="3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21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22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23" xfId="4" applyNumberFormat="1" applyFont="1" applyFill="1" applyBorder="1" applyAlignment="1">
      <alignment horizontal="center" vertical="center"/>
    </xf>
    <xf numFmtId="49" fontId="9" fillId="3" borderId="24" xfId="4" applyNumberFormat="1" applyFont="1" applyFill="1" applyBorder="1" applyAlignment="1">
      <alignment horizontal="center" vertical="center"/>
    </xf>
    <xf numFmtId="49" fontId="10" fillId="3" borderId="24" xfId="4" applyNumberFormat="1" applyFont="1" applyFill="1" applyBorder="1" applyAlignment="1">
      <alignment horizontal="center" vertical="center"/>
    </xf>
    <xf numFmtId="49" fontId="9" fillId="3" borderId="25" xfId="3" applyNumberFormat="1" applyFont="1" applyFill="1" applyBorder="1" applyAlignment="1">
      <alignment horizontal="center"/>
    </xf>
    <xf numFmtId="49" fontId="9" fillId="3" borderId="26" xfId="3" applyNumberFormat="1" applyFont="1" applyFill="1" applyBorder="1" applyAlignment="1">
      <alignment horizontal="center"/>
    </xf>
    <xf numFmtId="49" fontId="9" fillId="3" borderId="26" xfId="4" applyNumberFormat="1" applyFont="1" applyFill="1" applyBorder="1" applyAlignment="1">
      <alignment horizontal="center" vertical="center"/>
    </xf>
    <xf numFmtId="49" fontId="9" fillId="3" borderId="27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center" vertical="center"/>
    </xf>
    <xf numFmtId="0" fontId="17" fillId="0" borderId="30" xfId="2" applyFont="1" applyFill="1" applyBorder="1" applyAlignment="1">
      <alignment vertical="center"/>
    </xf>
    <xf numFmtId="0" fontId="16" fillId="0" borderId="30" xfId="2" applyFont="1" applyFill="1" applyBorder="1" applyAlignment="1">
      <alignment vertical="center"/>
    </xf>
    <xf numFmtId="0" fontId="16" fillId="0" borderId="31" xfId="2" applyFont="1" applyFill="1" applyBorder="1" applyAlignment="1">
      <alignment vertical="center"/>
    </xf>
    <xf numFmtId="0" fontId="16" fillId="0" borderId="13" xfId="2" applyFont="1" applyFill="1" applyBorder="1" applyAlignment="1">
      <alignment vertical="center"/>
    </xf>
    <xf numFmtId="0" fontId="16" fillId="0" borderId="31" xfId="2" applyFont="1" applyFill="1" applyBorder="1" applyAlignment="1">
      <alignment horizontal="left" vertical="center"/>
    </xf>
    <xf numFmtId="0" fontId="12" fillId="0" borderId="13" xfId="2" applyFont="1" applyFill="1" applyBorder="1" applyAlignment="1">
      <alignment horizontal="righ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vertical="center"/>
    </xf>
    <xf numFmtId="0" fontId="16" fillId="0" borderId="33" xfId="2" applyFont="1" applyFill="1" applyBorder="1" applyAlignment="1">
      <alignment vertical="center"/>
    </xf>
    <xf numFmtId="0" fontId="17" fillId="0" borderId="33" xfId="2" applyFont="1" applyFill="1" applyBorder="1" applyAlignment="1">
      <alignment vertical="center"/>
    </xf>
    <xf numFmtId="0" fontId="17" fillId="0" borderId="33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6" fillId="0" borderId="29" xfId="2" applyFont="1" applyFill="1" applyBorder="1" applyAlignment="1">
      <alignment vertical="center"/>
    </xf>
    <xf numFmtId="0" fontId="17" fillId="0" borderId="13" xfId="2" applyFont="1" applyFill="1" applyBorder="1" applyAlignment="1">
      <alignment horizontal="left" vertical="center"/>
    </xf>
    <xf numFmtId="0" fontId="17" fillId="0" borderId="13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left" vertical="center"/>
    </xf>
    <xf numFmtId="58" fontId="17" fillId="0" borderId="33" xfId="2" applyNumberFormat="1" applyFont="1" applyFill="1" applyBorder="1" applyAlignment="1">
      <alignment vertical="center"/>
    </xf>
    <xf numFmtId="0" fontId="17" fillId="0" borderId="45" xfId="2" applyFont="1" applyFill="1" applyBorder="1" applyAlignment="1">
      <alignment horizontal="left" vertical="center"/>
    </xf>
    <xf numFmtId="0" fontId="17" fillId="0" borderId="46" xfId="2" applyFont="1" applyFill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8" fillId="0" borderId="50" xfId="2" applyFont="1" applyBorder="1" applyAlignment="1">
      <alignment horizontal="left" vertical="center"/>
    </xf>
    <xf numFmtId="0" fontId="11" fillId="0" borderId="51" xfId="2" applyFont="1" applyBorder="1" applyAlignment="1">
      <alignment horizontal="left" vertical="center"/>
    </xf>
    <xf numFmtId="0" fontId="11" fillId="0" borderId="29" xfId="2" applyFont="1" applyBorder="1" applyAlignment="1">
      <alignment horizontal="center" vertical="center"/>
    </xf>
    <xf numFmtId="0" fontId="11" fillId="0" borderId="30" xfId="2" applyFont="1" applyBorder="1" applyAlignment="1">
      <alignment horizontal="center" vertical="center"/>
    </xf>
    <xf numFmtId="0" fontId="11" fillId="0" borderId="31" xfId="2" applyFont="1" applyBorder="1" applyAlignment="1">
      <alignment horizontal="left" vertical="center"/>
    </xf>
    <xf numFmtId="0" fontId="11" fillId="0" borderId="13" xfId="2" applyFont="1" applyBorder="1" applyAlignment="1">
      <alignment horizontal="left" vertical="center"/>
    </xf>
    <xf numFmtId="0" fontId="11" fillId="0" borderId="31" xfId="2" applyFont="1" applyBorder="1" applyAlignment="1">
      <alignment vertical="center"/>
    </xf>
    <xf numFmtId="0" fontId="12" fillId="0" borderId="13" xfId="2" applyFont="1" applyBorder="1" applyAlignment="1">
      <alignment vertical="center"/>
    </xf>
    <xf numFmtId="0" fontId="12" fillId="0" borderId="45" xfId="2" applyFont="1" applyBorder="1" applyAlignment="1">
      <alignment vertical="center"/>
    </xf>
    <xf numFmtId="0" fontId="11" fillId="0" borderId="31" xfId="2" applyFont="1" applyBorder="1" applyAlignment="1">
      <alignment horizontal="center" vertical="center"/>
    </xf>
    <xf numFmtId="0" fontId="12" fillId="0" borderId="31" xfId="2" applyFont="1" applyBorder="1" applyAlignment="1">
      <alignment horizontal="left" vertical="center"/>
    </xf>
    <xf numFmtId="0" fontId="20" fillId="0" borderId="32" xfId="2" applyFont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30" xfId="2" applyFont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0" fontId="14" fillId="0" borderId="30" xfId="2" applyFont="1" applyBorder="1" applyAlignment="1">
      <alignment vertical="center"/>
    </xf>
    <xf numFmtId="0" fontId="11" fillId="0" borderId="30" xfId="2" applyFont="1" applyBorder="1" applyAlignment="1">
      <alignment vertical="center"/>
    </xf>
    <xf numFmtId="0" fontId="14" fillId="0" borderId="13" xfId="2" applyFont="1" applyBorder="1" applyAlignment="1">
      <alignment horizontal="left" vertical="center"/>
    </xf>
    <xf numFmtId="0" fontId="12" fillId="0" borderId="13" xfId="2" applyFont="1" applyBorder="1" applyAlignment="1">
      <alignment horizontal="left" vertical="center"/>
    </xf>
    <xf numFmtId="0" fontId="14" fillId="0" borderId="13" xfId="2" applyFont="1" applyBorder="1" applyAlignment="1">
      <alignment vertical="center"/>
    </xf>
    <xf numFmtId="0" fontId="11" fillId="0" borderId="13" xfId="2" applyFont="1" applyBorder="1" applyAlignment="1">
      <alignment vertical="center"/>
    </xf>
    <xf numFmtId="0" fontId="11" fillId="0" borderId="13" xfId="2" applyFont="1" applyBorder="1" applyAlignment="1">
      <alignment horizontal="center" vertical="center"/>
    </xf>
    <xf numFmtId="0" fontId="18" fillId="0" borderId="52" xfId="2" applyFont="1" applyBorder="1" applyAlignment="1">
      <alignment vertical="center"/>
    </xf>
    <xf numFmtId="0" fontId="18" fillId="0" borderId="53" xfId="2" applyFont="1" applyBorder="1" applyAlignment="1">
      <alignment vertical="center"/>
    </xf>
    <xf numFmtId="0" fontId="12" fillId="0" borderId="53" xfId="2" applyFont="1" applyBorder="1" applyAlignment="1">
      <alignment vertical="center"/>
    </xf>
    <xf numFmtId="58" fontId="14" fillId="0" borderId="53" xfId="2" applyNumberFormat="1" applyFont="1" applyBorder="1" applyAlignment="1">
      <alignment vertical="center"/>
    </xf>
    <xf numFmtId="0" fontId="12" fillId="0" borderId="45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1" fillId="0" borderId="55" xfId="2" applyFont="1" applyBorder="1" applyAlignment="1">
      <alignment vertical="center"/>
    </xf>
    <xf numFmtId="0" fontId="14" fillId="0" borderId="56" xfId="2" applyFont="1" applyBorder="1" applyAlignment="1">
      <alignment horizontal="left" vertical="center"/>
    </xf>
    <xf numFmtId="0" fontId="12" fillId="0" borderId="56" xfId="2" applyFont="1" applyBorder="1" applyAlignment="1">
      <alignment horizontal="left" vertical="center"/>
    </xf>
    <xf numFmtId="0" fontId="14" fillId="0" borderId="56" xfId="2" applyFont="1" applyBorder="1" applyAlignment="1">
      <alignment vertical="center"/>
    </xf>
    <xf numFmtId="0" fontId="11" fillId="0" borderId="56" xfId="2" applyFont="1" applyBorder="1" applyAlignment="1">
      <alignment vertical="center"/>
    </xf>
    <xf numFmtId="0" fontId="11" fillId="0" borderId="55" xfId="2" applyFont="1" applyBorder="1" applyAlignment="1">
      <alignment horizontal="center" vertical="center"/>
    </xf>
    <xf numFmtId="0" fontId="12" fillId="0" borderId="56" xfId="2" applyFont="1" applyBorder="1" applyAlignment="1">
      <alignment horizontal="center" vertical="center"/>
    </xf>
    <xf numFmtId="0" fontId="11" fillId="0" borderId="56" xfId="2" applyFont="1" applyBorder="1" applyAlignment="1">
      <alignment horizontal="center" vertical="center"/>
    </xf>
    <xf numFmtId="0" fontId="14" fillId="0" borderId="56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22" fillId="0" borderId="62" xfId="2" applyFont="1" applyBorder="1" applyAlignment="1">
      <alignment horizontal="left" vertical="center" wrapText="1"/>
    </xf>
    <xf numFmtId="9" fontId="12" fillId="0" borderId="13" xfId="2" applyNumberFormat="1" applyFont="1" applyBorder="1" applyAlignment="1">
      <alignment horizontal="center" vertical="center"/>
    </xf>
    <xf numFmtId="0" fontId="18" fillId="0" borderId="50" xfId="2" applyFont="1" applyBorder="1" applyAlignment="1">
      <alignment vertical="center"/>
    </xf>
    <xf numFmtId="0" fontId="18" fillId="0" borderId="51" xfId="2" applyFont="1" applyBorder="1" applyAlignment="1">
      <alignment vertical="center"/>
    </xf>
    <xf numFmtId="0" fontId="12" fillId="0" borderId="66" xfId="2" applyFont="1" applyBorder="1" applyAlignment="1">
      <alignment vertical="center"/>
    </xf>
    <xf numFmtId="0" fontId="18" fillId="0" borderId="66" xfId="2" applyFont="1" applyBorder="1" applyAlignment="1">
      <alignment vertical="center"/>
    </xf>
    <xf numFmtId="58" fontId="14" fillId="0" borderId="51" xfId="2" applyNumberFormat="1" applyFont="1" applyBorder="1" applyAlignment="1">
      <alignment vertical="center"/>
    </xf>
    <xf numFmtId="0" fontId="12" fillId="0" borderId="60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4" fillId="0" borderId="45" xfId="2" applyFont="1" applyBorder="1" applyAlignment="1">
      <alignment horizontal="left" vertical="center" wrapText="1"/>
    </xf>
    <xf numFmtId="0" fontId="24" fillId="0" borderId="45" xfId="2" applyFont="1" applyBorder="1" applyAlignment="1">
      <alignment horizontal="left" vertical="center"/>
    </xf>
    <xf numFmtId="0" fontId="17" fillId="0" borderId="45" xfId="2" applyFont="1" applyBorder="1" applyAlignment="1">
      <alignment horizontal="left" vertical="center"/>
    </xf>
    <xf numFmtId="0" fontId="26" fillId="0" borderId="72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72" xfId="0" applyBorder="1"/>
    <xf numFmtId="0" fontId="0" fillId="4" borderId="2" xfId="0" applyFill="1" applyBorder="1"/>
    <xf numFmtId="0" fontId="0" fillId="0" borderId="73" xfId="0" applyBorder="1"/>
    <xf numFmtId="0" fontId="0" fillId="0" borderId="74" xfId="0" applyBorder="1"/>
    <xf numFmtId="0" fontId="0" fillId="4" borderId="74" xfId="0" applyFill="1" applyBorder="1"/>
    <xf numFmtId="0" fontId="0" fillId="5" borderId="0" xfId="0" applyFill="1"/>
    <xf numFmtId="0" fontId="26" fillId="0" borderId="77" xfId="0" applyFont="1" applyBorder="1"/>
    <xf numFmtId="0" fontId="0" fillId="0" borderId="77" xfId="0" applyBorder="1"/>
    <xf numFmtId="0" fontId="0" fillId="0" borderId="7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32" fillId="3" borderId="2" xfId="3" applyFont="1" applyFill="1" applyBorder="1" applyAlignment="1" applyProtection="1">
      <alignment horizontal="center" vertical="center"/>
    </xf>
    <xf numFmtId="0" fontId="33" fillId="3" borderId="2" xfId="4" applyFont="1" applyFill="1" applyBorder="1" applyAlignment="1">
      <alignment horizontal="center" vertical="center"/>
    </xf>
    <xf numFmtId="0" fontId="12" fillId="0" borderId="13" xfId="2" applyFont="1" applyBorder="1" applyAlignment="1">
      <alignment horizontal="left" vertical="center"/>
    </xf>
    <xf numFmtId="0" fontId="12" fillId="0" borderId="45" xfId="2" applyFont="1" applyBorder="1" applyAlignment="1">
      <alignment horizontal="left" vertical="center"/>
    </xf>
    <xf numFmtId="0" fontId="11" fillId="0" borderId="31" xfId="2" applyFont="1" applyBorder="1" applyAlignment="1">
      <alignment horizontal="left" vertical="center"/>
    </xf>
    <xf numFmtId="0" fontId="12" fillId="0" borderId="13" xfId="2" applyFont="1" applyBorder="1" applyAlignment="1">
      <alignment horizontal="center" vertical="center"/>
    </xf>
    <xf numFmtId="0" fontId="11" fillId="0" borderId="31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2" fillId="0" borderId="33" xfId="2" applyFont="1" applyBorder="1" applyAlignment="1">
      <alignment horizontal="left" vertical="center"/>
    </xf>
    <xf numFmtId="0" fontId="12" fillId="0" borderId="46" xfId="2" applyFont="1" applyBorder="1" applyAlignment="1">
      <alignment horizontal="left" vertical="center"/>
    </xf>
    <xf numFmtId="0" fontId="16" fillId="0" borderId="45" xfId="2" applyFont="1" applyBorder="1" applyAlignment="1">
      <alignment horizontal="left" vertical="center"/>
    </xf>
    <xf numFmtId="0" fontId="11" fillId="0" borderId="13" xfId="2" applyNumberFormat="1" applyFont="1" applyBorder="1" applyAlignment="1">
      <alignment horizontal="center" vertical="center"/>
    </xf>
    <xf numFmtId="0" fontId="37" fillId="0" borderId="13" xfId="2" applyNumberFormat="1" applyFont="1" applyBorder="1" applyAlignment="1">
      <alignment horizontal="center" vertical="center"/>
    </xf>
    <xf numFmtId="0" fontId="38" fillId="0" borderId="45" xfId="2" applyFont="1" applyBorder="1" applyAlignment="1">
      <alignment horizontal="left" vertical="center"/>
    </xf>
    <xf numFmtId="49" fontId="9" fillId="3" borderId="3" xfId="4" applyNumberFormat="1" applyFont="1" applyFill="1" applyBorder="1" applyAlignment="1">
      <alignment horizontal="center" vertical="center"/>
    </xf>
    <xf numFmtId="49" fontId="9" fillId="3" borderId="80" xfId="4" applyNumberFormat="1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>
      <alignment horizontal="center"/>
    </xf>
    <xf numFmtId="0" fontId="0" fillId="3" borderId="2" xfId="4" applyFont="1" applyFill="1" applyBorder="1">
      <alignment vertical="center"/>
    </xf>
    <xf numFmtId="0" fontId="10" fillId="3" borderId="2" xfId="3" applyFont="1" applyFill="1" applyBorder="1"/>
    <xf numFmtId="0" fontId="9" fillId="3" borderId="2" xfId="3" applyFont="1" applyFill="1" applyBorder="1"/>
    <xf numFmtId="0" fontId="36" fillId="0" borderId="2" xfId="0" applyFont="1" applyBorder="1" applyAlignment="1">
      <alignment horizontal="center"/>
    </xf>
    <xf numFmtId="0" fontId="36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wrapText="1"/>
    </xf>
    <xf numFmtId="12" fontId="36" fillId="0" borderId="2" xfId="0" applyNumberFormat="1" applyFont="1" applyBorder="1" applyAlignment="1">
      <alignment horizontal="center"/>
    </xf>
    <xf numFmtId="0" fontId="36" fillId="0" borderId="2" xfId="0" applyFont="1" applyBorder="1"/>
    <xf numFmtId="49" fontId="36" fillId="0" borderId="2" xfId="0" applyNumberFormat="1" applyFont="1" applyBorder="1" applyAlignment="1">
      <alignment horizontal="center"/>
    </xf>
    <xf numFmtId="0" fontId="12" fillId="0" borderId="13" xfId="2" applyFont="1" applyBorder="1" applyAlignment="1">
      <alignment horizontal="center" vertical="center"/>
    </xf>
    <xf numFmtId="0" fontId="12" fillId="0" borderId="45" xfId="2" applyFont="1" applyBorder="1" applyAlignment="1">
      <alignment horizontal="center" vertical="center"/>
    </xf>
    <xf numFmtId="0" fontId="0" fillId="3" borderId="2" xfId="4" applyFont="1" applyFill="1" applyBorder="1" applyAlignment="1">
      <alignment horizontal="center" vertical="center"/>
    </xf>
    <xf numFmtId="0" fontId="43" fillId="0" borderId="2" xfId="0" applyFont="1" applyBorder="1" applyAlignment="1">
      <alignment horizontal="center" vertical="center"/>
    </xf>
    <xf numFmtId="0" fontId="44" fillId="0" borderId="2" xfId="0" applyFont="1" applyBorder="1" applyAlignment="1">
      <alignment horizontal="center" vertical="center"/>
    </xf>
    <xf numFmtId="0" fontId="42" fillId="0" borderId="2" xfId="12" applyFont="1" applyBorder="1" applyAlignment="1">
      <alignment horizontal="center" vertical="center"/>
    </xf>
    <xf numFmtId="0" fontId="36" fillId="0" borderId="2" xfId="0" applyFont="1" applyBorder="1" applyAlignment="1">
      <alignment wrapText="1"/>
    </xf>
    <xf numFmtId="0" fontId="7" fillId="0" borderId="2" xfId="2" applyFont="1" applyBorder="1" applyAlignment="1">
      <alignment horizontal="center" vertical="center"/>
    </xf>
    <xf numFmtId="176" fontId="23" fillId="0" borderId="2" xfId="2" applyNumberFormat="1" applyFont="1" applyBorder="1" applyAlignment="1">
      <alignment horizontal="center"/>
    </xf>
    <xf numFmtId="176" fontId="7" fillId="0" borderId="2" xfId="2" applyNumberFormat="1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176" fontId="46" fillId="0" borderId="2" xfId="2" applyNumberFormat="1" applyFont="1" applyBorder="1" applyAlignment="1">
      <alignment horizontal="center"/>
    </xf>
    <xf numFmtId="0" fontId="25" fillId="0" borderId="70" xfId="0" applyFont="1" applyBorder="1" applyAlignment="1">
      <alignment horizontal="center" vertical="center" wrapText="1"/>
    </xf>
    <xf numFmtId="0" fontId="25" fillId="0" borderId="71" xfId="0" applyFont="1" applyBorder="1" applyAlignment="1">
      <alignment horizontal="center" vertical="center" wrapText="1"/>
    </xf>
    <xf numFmtId="0" fontId="25" fillId="0" borderId="75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76" xfId="0" applyFont="1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19" xfId="2" applyFont="1" applyFill="1" applyBorder="1" applyAlignment="1">
      <alignment horizontal="center" vertical="center"/>
    </xf>
    <xf numFmtId="0" fontId="10" fillId="3" borderId="5" xfId="3" applyFont="1" applyFill="1" applyBorder="1" applyAlignment="1">
      <alignment horizontal="center" vertical="center"/>
    </xf>
    <xf numFmtId="0" fontId="10" fillId="3" borderId="6" xfId="3" applyFont="1" applyFill="1" applyBorder="1" applyAlignment="1">
      <alignment horizontal="center" vertical="center"/>
    </xf>
    <xf numFmtId="0" fontId="10" fillId="3" borderId="7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20" xfId="3" applyFont="1" applyFill="1" applyBorder="1" applyAlignment="1" applyProtection="1">
      <alignment horizontal="center" vertical="center"/>
    </xf>
    <xf numFmtId="0" fontId="10" fillId="3" borderId="81" xfId="3" applyFont="1" applyFill="1" applyBorder="1" applyAlignment="1" applyProtection="1">
      <alignment horizontal="center" vertical="center"/>
    </xf>
    <xf numFmtId="0" fontId="10" fillId="3" borderId="82" xfId="3" applyFont="1" applyFill="1" applyBorder="1" applyAlignment="1" applyProtection="1">
      <alignment horizontal="center" vertical="center"/>
    </xf>
    <xf numFmtId="0" fontId="10" fillId="3" borderId="83" xfId="3" applyFont="1" applyFill="1" applyBorder="1" applyAlignment="1" applyProtection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9" fillId="3" borderId="79" xfId="3" applyFont="1" applyFill="1" applyBorder="1" applyAlignment="1">
      <alignment horizontal="center"/>
    </xf>
    <xf numFmtId="0" fontId="12" fillId="0" borderId="61" xfId="2" applyFont="1" applyFill="1" applyBorder="1" applyAlignment="1">
      <alignment horizontal="left" vertical="center"/>
    </xf>
    <xf numFmtId="0" fontId="12" fillId="0" borderId="39" xfId="2" applyFont="1" applyFill="1" applyBorder="1" applyAlignment="1">
      <alignment horizontal="left" vertical="center"/>
    </xf>
    <xf numFmtId="0" fontId="12" fillId="0" borderId="67" xfId="2" applyFont="1" applyFill="1" applyBorder="1" applyAlignment="1">
      <alignment horizontal="left" vertical="center"/>
    </xf>
    <xf numFmtId="0" fontId="16" fillId="0" borderId="55" xfId="2" applyFont="1" applyFill="1" applyBorder="1" applyAlignment="1">
      <alignment horizontal="left" vertical="center"/>
    </xf>
    <xf numFmtId="0" fontId="16" fillId="0" borderId="56" xfId="2" applyFont="1" applyFill="1" applyBorder="1" applyAlignment="1">
      <alignment horizontal="left" vertical="center"/>
    </xf>
    <xf numFmtId="0" fontId="16" fillId="0" borderId="60" xfId="2" applyFont="1" applyFill="1" applyBorder="1" applyAlignment="1">
      <alignment horizontal="left" vertical="center"/>
    </xf>
    <xf numFmtId="0" fontId="11" fillId="0" borderId="61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/>
    </xf>
    <xf numFmtId="0" fontId="11" fillId="0" borderId="67" xfId="2" applyFont="1" applyBorder="1" applyAlignment="1">
      <alignment horizontal="left" vertical="center"/>
    </xf>
    <xf numFmtId="0" fontId="18" fillId="0" borderId="54" xfId="2" applyFont="1" applyBorder="1" applyAlignment="1">
      <alignment horizontal="left" vertical="center"/>
    </xf>
    <xf numFmtId="0" fontId="18" fillId="0" borderId="53" xfId="2" applyFont="1" applyBorder="1" applyAlignment="1">
      <alignment horizontal="left" vertical="center"/>
    </xf>
    <xf numFmtId="0" fontId="18" fillId="0" borderId="59" xfId="2" applyFont="1" applyBorder="1" applyAlignment="1">
      <alignment horizontal="left" vertical="center"/>
    </xf>
    <xf numFmtId="0" fontId="23" fillId="0" borderId="53" xfId="2" applyFont="1" applyBorder="1" applyAlignment="1">
      <alignment horizontal="center" vertical="center"/>
    </xf>
    <xf numFmtId="0" fontId="18" fillId="0" borderId="39" xfId="2" applyFont="1" applyBorder="1" applyAlignment="1">
      <alignment horizontal="center" vertical="center"/>
    </xf>
    <xf numFmtId="0" fontId="18" fillId="0" borderId="69" xfId="2" applyFont="1" applyBorder="1" applyAlignment="1">
      <alignment horizontal="center" vertical="center"/>
    </xf>
    <xf numFmtId="0" fontId="12" fillId="0" borderId="66" xfId="2" applyFont="1" applyBorder="1" applyAlignment="1">
      <alignment horizontal="center" vertical="center"/>
    </xf>
    <xf numFmtId="0" fontId="12" fillId="0" borderId="67" xfId="2" applyFont="1" applyBorder="1" applyAlignment="1">
      <alignment horizontal="center" vertical="center"/>
    </xf>
    <xf numFmtId="0" fontId="37" fillId="0" borderId="38" xfId="2" applyFont="1" applyFill="1" applyBorder="1" applyAlignment="1">
      <alignment horizontal="left" vertical="center"/>
    </xf>
    <xf numFmtId="0" fontId="37" fillId="0" borderId="37" xfId="2" applyFont="1" applyFill="1" applyBorder="1" applyAlignment="1">
      <alignment horizontal="left" vertical="center"/>
    </xf>
    <xf numFmtId="0" fontId="37" fillId="0" borderId="48" xfId="2" applyFont="1" applyFill="1" applyBorder="1" applyAlignment="1">
      <alignment horizontal="left" vertical="center"/>
    </xf>
    <xf numFmtId="0" fontId="37" fillId="0" borderId="41" xfId="2" applyFont="1" applyFill="1" applyBorder="1" applyAlignment="1">
      <alignment horizontal="left" vertical="center"/>
    </xf>
    <xf numFmtId="0" fontId="37" fillId="0" borderId="42" xfId="2" applyFont="1" applyFill="1" applyBorder="1" applyAlignment="1">
      <alignment horizontal="left" vertical="center"/>
    </xf>
    <xf numFmtId="0" fontId="37" fillId="0" borderId="49" xfId="2" applyFont="1" applyFill="1" applyBorder="1" applyAlignment="1">
      <alignment horizontal="left" vertical="center"/>
    </xf>
    <xf numFmtId="0" fontId="11" fillId="0" borderId="32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1" fillId="0" borderId="46" xfId="2" applyFont="1" applyBorder="1" applyAlignment="1">
      <alignment horizontal="left" vertical="center"/>
    </xf>
    <xf numFmtId="0" fontId="18" fillId="0" borderId="39" xfId="2" applyFont="1" applyFill="1" applyBorder="1" applyAlignment="1">
      <alignment horizontal="left" vertical="center"/>
    </xf>
    <xf numFmtId="0" fontId="12" fillId="0" borderId="64" xfId="2" applyFont="1" applyFill="1" applyBorder="1" applyAlignment="1">
      <alignment horizontal="left" vertical="center"/>
    </xf>
    <xf numFmtId="0" fontId="12" fillId="0" borderId="65" xfId="2" applyFont="1" applyFill="1" applyBorder="1" applyAlignment="1">
      <alignment horizontal="left" vertical="center"/>
    </xf>
    <xf numFmtId="0" fontId="12" fillId="0" borderId="68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63" xfId="2" applyFont="1" applyFill="1" applyBorder="1" applyAlignment="1">
      <alignment horizontal="left" vertical="center"/>
    </xf>
    <xf numFmtId="0" fontId="16" fillId="0" borderId="42" xfId="2" applyFont="1" applyFill="1" applyBorder="1" applyAlignment="1">
      <alignment horizontal="left" vertical="center"/>
    </xf>
    <xf numFmtId="0" fontId="16" fillId="0" borderId="49" xfId="2" applyFont="1" applyFill="1" applyBorder="1" applyAlignment="1">
      <alignment horizontal="left" vertical="center"/>
    </xf>
    <xf numFmtId="0" fontId="37" fillId="0" borderId="64" xfId="2" applyFont="1" applyFill="1" applyBorder="1" applyAlignment="1">
      <alignment horizontal="left" vertical="center"/>
    </xf>
    <xf numFmtId="0" fontId="37" fillId="0" borderId="65" xfId="2" applyFont="1" applyFill="1" applyBorder="1" applyAlignment="1">
      <alignment horizontal="left" vertical="center"/>
    </xf>
    <xf numFmtId="0" fontId="37" fillId="0" borderId="68" xfId="2" applyFont="1" applyFill="1" applyBorder="1" applyAlignment="1">
      <alignment horizontal="left" vertical="center"/>
    </xf>
    <xf numFmtId="0" fontId="18" fillId="0" borderId="54" xfId="5" applyFont="1" applyBorder="1" applyAlignment="1">
      <alignment horizontal="left" vertical="center"/>
    </xf>
    <xf numFmtId="0" fontId="18" fillId="0" borderId="53" xfId="5" applyFont="1" applyBorder="1" applyAlignment="1">
      <alignment horizontal="left" vertical="center"/>
    </xf>
    <xf numFmtId="0" fontId="18" fillId="0" borderId="59" xfId="5" applyFont="1" applyBorder="1" applyAlignment="1">
      <alignment horizontal="left" vertical="center"/>
    </xf>
    <xf numFmtId="9" fontId="12" fillId="0" borderId="40" xfId="2" applyNumberFormat="1" applyFont="1" applyBorder="1" applyAlignment="1">
      <alignment horizontal="left" vertical="center"/>
    </xf>
    <xf numFmtId="9" fontId="12" fillId="0" borderId="35" xfId="2" applyNumberFormat="1" applyFont="1" applyBorder="1" applyAlignment="1">
      <alignment horizontal="left" vertical="center"/>
    </xf>
    <xf numFmtId="9" fontId="12" fillId="0" borderId="47" xfId="2" applyNumberFormat="1" applyFont="1" applyBorder="1" applyAlignment="1">
      <alignment horizontal="left" vertical="center"/>
    </xf>
    <xf numFmtId="9" fontId="12" fillId="0" borderId="41" xfId="2" applyNumberFormat="1" applyFont="1" applyBorder="1" applyAlignment="1">
      <alignment horizontal="left" vertical="center"/>
    </xf>
    <xf numFmtId="9" fontId="12" fillId="0" borderId="42" xfId="2" applyNumberFormat="1" applyFont="1" applyBorder="1" applyAlignment="1">
      <alignment horizontal="left" vertical="center"/>
    </xf>
    <xf numFmtId="9" fontId="12" fillId="0" borderId="49" xfId="2" applyNumberFormat="1" applyFont="1" applyBorder="1" applyAlignment="1">
      <alignment horizontal="left" vertical="center"/>
    </xf>
    <xf numFmtId="0" fontId="12" fillId="0" borderId="33" xfId="2" applyFont="1" applyBorder="1" applyAlignment="1">
      <alignment horizontal="center" vertical="center"/>
    </xf>
    <xf numFmtId="0" fontId="12" fillId="0" borderId="46" xfId="2" applyFont="1" applyBorder="1" applyAlignment="1">
      <alignment horizontal="center" vertical="center"/>
    </xf>
    <xf numFmtId="0" fontId="11" fillId="0" borderId="41" xfId="2" applyFont="1" applyBorder="1" applyAlignment="1">
      <alignment horizontal="left" vertical="center" wrapText="1"/>
    </xf>
    <xf numFmtId="0" fontId="11" fillId="0" borderId="42" xfId="2" applyFont="1" applyBorder="1" applyAlignment="1">
      <alignment horizontal="left" vertical="center" wrapText="1"/>
    </xf>
    <xf numFmtId="0" fontId="11" fillId="0" borderId="49" xfId="2" applyFont="1" applyBorder="1" applyAlignment="1">
      <alignment horizontal="left" vertical="center" wrapText="1"/>
    </xf>
    <xf numFmtId="0" fontId="11" fillId="0" borderId="55" xfId="2" applyFont="1" applyBorder="1" applyAlignment="1">
      <alignment horizontal="left" vertical="center"/>
    </xf>
    <xf numFmtId="0" fontId="11" fillId="0" borderId="56" xfId="2" applyFont="1" applyBorder="1" applyAlignment="1">
      <alignment horizontal="left" vertical="center"/>
    </xf>
    <xf numFmtId="0" fontId="11" fillId="0" borderId="60" xfId="2" applyFont="1" applyBorder="1" applyAlignment="1">
      <alignment horizontal="left" vertical="center"/>
    </xf>
    <xf numFmtId="14" fontId="12" fillId="0" borderId="33" xfId="2" applyNumberFormat="1" applyFont="1" applyFill="1" applyBorder="1" applyAlignment="1">
      <alignment horizontal="center" vertical="center"/>
    </xf>
    <xf numFmtId="14" fontId="12" fillId="0" borderId="46" xfId="2" applyNumberFormat="1" applyFont="1" applyFill="1" applyBorder="1" applyAlignment="1">
      <alignment horizontal="center" vertical="center"/>
    </xf>
    <xf numFmtId="0" fontId="12" fillId="0" borderId="36" xfId="2" applyNumberFormat="1" applyFont="1" applyBorder="1" applyAlignment="1">
      <alignment horizontal="center" vertical="center"/>
    </xf>
    <xf numFmtId="0" fontId="12" fillId="0" borderId="48" xfId="2" applyNumberFormat="1" applyFont="1" applyBorder="1" applyAlignment="1">
      <alignment horizontal="center" vertical="center"/>
    </xf>
    <xf numFmtId="0" fontId="11" fillId="0" borderId="31" xfId="2" applyFont="1" applyBorder="1" applyAlignment="1">
      <alignment horizontal="left" vertical="center"/>
    </xf>
    <xf numFmtId="0" fontId="11" fillId="0" borderId="13" xfId="2" applyFont="1" applyBorder="1" applyAlignment="1">
      <alignment horizontal="left" vertical="center"/>
    </xf>
    <xf numFmtId="14" fontId="12" fillId="0" borderId="13" xfId="2" applyNumberFormat="1" applyFont="1" applyBorder="1" applyAlignment="1">
      <alignment horizontal="center" vertical="center"/>
    </xf>
    <xf numFmtId="14" fontId="12" fillId="0" borderId="45" xfId="2" applyNumberFormat="1" applyFont="1" applyBorder="1" applyAlignment="1">
      <alignment horizontal="center" vertical="center"/>
    </xf>
    <xf numFmtId="0" fontId="12" fillId="0" borderId="13" xfId="2" applyFont="1" applyBorder="1" applyAlignment="1">
      <alignment horizontal="left" vertical="center"/>
    </xf>
    <xf numFmtId="0" fontId="12" fillId="0" borderId="45" xfId="2" applyFont="1" applyBorder="1" applyAlignment="1">
      <alignment horizontal="left" vertical="center"/>
    </xf>
    <xf numFmtId="14" fontId="12" fillId="0" borderId="13" xfId="2" applyNumberFormat="1" applyFont="1" applyFill="1" applyBorder="1" applyAlignment="1">
      <alignment horizontal="center" vertical="center"/>
    </xf>
    <xf numFmtId="14" fontId="12" fillId="0" borderId="45" xfId="2" applyNumberFormat="1" applyFont="1" applyFill="1" applyBorder="1" applyAlignment="1">
      <alignment horizontal="center" vertical="center"/>
    </xf>
    <xf numFmtId="0" fontId="12" fillId="0" borderId="36" xfId="2" applyNumberFormat="1" applyFont="1" applyBorder="1" applyAlignment="1">
      <alignment horizontal="left" vertical="center"/>
    </xf>
    <xf numFmtId="0" fontId="12" fillId="0" borderId="48" xfId="2" applyNumberFormat="1" applyFont="1" applyBorder="1" applyAlignment="1">
      <alignment horizontal="left" vertical="center"/>
    </xf>
    <xf numFmtId="0" fontId="11" fillId="0" borderId="29" xfId="2" applyFont="1" applyBorder="1" applyAlignment="1">
      <alignment horizontal="center" vertical="center"/>
    </xf>
    <xf numFmtId="0" fontId="11" fillId="0" borderId="30" xfId="2" applyFont="1" applyBorder="1" applyAlignment="1">
      <alignment horizontal="center" vertical="center"/>
    </xf>
    <xf numFmtId="0" fontId="11" fillId="0" borderId="44" xfId="2" applyFont="1" applyBorder="1" applyAlignment="1">
      <alignment horizontal="center" vertical="center"/>
    </xf>
    <xf numFmtId="0" fontId="18" fillId="0" borderId="29" xfId="2" applyFont="1" applyBorder="1" applyAlignment="1">
      <alignment horizontal="center" vertical="center"/>
    </xf>
    <xf numFmtId="0" fontId="18" fillId="0" borderId="30" xfId="2" applyFont="1" applyBorder="1" applyAlignment="1">
      <alignment horizontal="center" vertical="center"/>
    </xf>
    <xf numFmtId="0" fontId="18" fillId="0" borderId="44" xfId="2" applyFont="1" applyBorder="1" applyAlignment="1">
      <alignment horizontal="center" vertical="center"/>
    </xf>
    <xf numFmtId="0" fontId="21" fillId="0" borderId="28" xfId="2" applyFont="1" applyBorder="1" applyAlignment="1">
      <alignment horizontal="center" vertical="top"/>
    </xf>
    <xf numFmtId="0" fontId="12" fillId="0" borderId="51" xfId="2" applyFont="1" applyBorder="1" applyAlignment="1">
      <alignment horizontal="center" vertical="center"/>
    </xf>
    <xf numFmtId="0" fontId="18" fillId="0" borderId="51" xfId="2" applyFont="1" applyBorder="1" applyAlignment="1">
      <alignment horizontal="center" vertical="center"/>
    </xf>
    <xf numFmtId="0" fontId="14" fillId="0" borderId="51" xfId="2" applyFont="1" applyBorder="1" applyAlignment="1">
      <alignment horizontal="center" vertical="center"/>
    </xf>
    <xf numFmtId="0" fontId="14" fillId="0" borderId="57" xfId="2" applyFont="1" applyBorder="1" applyAlignment="1">
      <alignment horizontal="center" vertical="center"/>
    </xf>
    <xf numFmtId="0" fontId="19" fillId="0" borderId="28" xfId="2" applyFont="1" applyBorder="1" applyAlignment="1">
      <alignment horizontal="center" vertical="top"/>
    </xf>
    <xf numFmtId="0" fontId="12" fillId="0" borderId="13" xfId="2" applyFont="1" applyBorder="1" applyAlignment="1">
      <alignment horizontal="center" vertical="center"/>
    </xf>
    <xf numFmtId="0" fontId="12" fillId="0" borderId="45" xfId="2" applyFont="1" applyBorder="1" applyAlignment="1">
      <alignment horizontal="center" vertical="center"/>
    </xf>
    <xf numFmtId="0" fontId="17" fillId="0" borderId="13" xfId="2" applyFont="1" applyBorder="1" applyAlignment="1">
      <alignment horizontal="center" vertical="center"/>
    </xf>
    <xf numFmtId="0" fontId="17" fillId="0" borderId="45" xfId="2" applyFont="1" applyBorder="1" applyAlignment="1">
      <alignment horizontal="center" vertical="center"/>
    </xf>
    <xf numFmtId="0" fontId="11" fillId="0" borderId="31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1" fillId="0" borderId="45" xfId="2" applyFont="1" applyBorder="1" applyAlignment="1">
      <alignment horizontal="center" vertical="center"/>
    </xf>
    <xf numFmtId="0" fontId="34" fillId="0" borderId="31" xfId="2" applyFont="1" applyBorder="1" applyAlignment="1">
      <alignment horizontal="left" vertical="center"/>
    </xf>
    <xf numFmtId="14" fontId="12" fillId="0" borderId="33" xfId="2" applyNumberFormat="1" applyFont="1" applyBorder="1" applyAlignment="1">
      <alignment horizontal="center" vertical="center"/>
    </xf>
    <xf numFmtId="14" fontId="12" fillId="0" borderId="46" xfId="2" applyNumberFormat="1" applyFont="1" applyBorder="1" applyAlignment="1">
      <alignment horizontal="center" vertical="center"/>
    </xf>
    <xf numFmtId="0" fontId="18" fillId="0" borderId="0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7" fillId="0" borderId="29" xfId="2" applyFont="1" applyBorder="1" applyAlignment="1">
      <alignment horizontal="left" vertical="center"/>
    </xf>
    <xf numFmtId="0" fontId="17" fillId="0" borderId="30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6" fillId="0" borderId="44" xfId="2" applyFont="1" applyBorder="1" applyAlignment="1">
      <alignment horizontal="left" vertical="center"/>
    </xf>
    <xf numFmtId="0" fontId="17" fillId="0" borderId="38" xfId="2" applyFont="1" applyBorder="1" applyAlignment="1">
      <alignment horizontal="left" vertical="center"/>
    </xf>
    <xf numFmtId="0" fontId="17" fillId="0" borderId="37" xfId="2" applyFont="1" applyBorder="1" applyAlignment="1">
      <alignment horizontal="left" vertical="center"/>
    </xf>
    <xf numFmtId="0" fontId="17" fillId="0" borderId="43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16" fillId="0" borderId="37" xfId="2" applyFont="1" applyBorder="1" applyAlignment="1">
      <alignment horizontal="left" vertical="center"/>
    </xf>
    <xf numFmtId="0" fontId="16" fillId="0" borderId="48" xfId="2" applyFont="1" applyBorder="1" applyAlignment="1">
      <alignment horizontal="left" vertical="center"/>
    </xf>
    <xf numFmtId="0" fontId="34" fillId="0" borderId="32" xfId="2" applyFont="1" applyBorder="1" applyAlignment="1">
      <alignment horizontal="left" vertical="center"/>
    </xf>
    <xf numFmtId="0" fontId="12" fillId="0" borderId="33" xfId="2" applyFont="1" applyBorder="1" applyAlignment="1">
      <alignment horizontal="left" vertical="center"/>
    </xf>
    <xf numFmtId="0" fontId="12" fillId="0" borderId="46" xfId="2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44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center" vertical="center"/>
    </xf>
    <xf numFmtId="0" fontId="16" fillId="0" borderId="45" xfId="2" applyFont="1" applyFill="1" applyBorder="1" applyAlignment="1">
      <alignment horizontal="center" vertical="center"/>
    </xf>
    <xf numFmtId="0" fontId="35" fillId="0" borderId="31" xfId="2" applyFont="1" applyFill="1" applyBorder="1" applyAlignment="1">
      <alignment horizontal="left" vertical="center"/>
    </xf>
    <xf numFmtId="0" fontId="12" fillId="0" borderId="13" xfId="2" applyFont="1" applyFill="1" applyBorder="1" applyAlignment="1">
      <alignment horizontal="left" vertical="center"/>
    </xf>
    <xf numFmtId="0" fontId="12" fillId="0" borderId="45" xfId="2" applyFont="1" applyFill="1" applyBorder="1" applyAlignment="1">
      <alignment horizontal="left" vertical="center"/>
    </xf>
    <xf numFmtId="0" fontId="11" fillId="0" borderId="32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1" fillId="0" borderId="46" xfId="2" applyFont="1" applyBorder="1" applyAlignment="1">
      <alignment horizontal="center" vertical="center"/>
    </xf>
    <xf numFmtId="0" fontId="16" fillId="0" borderId="13" xfId="2" applyFont="1" applyBorder="1" applyAlignment="1">
      <alignment horizontal="left" vertical="center"/>
    </xf>
    <xf numFmtId="0" fontId="16" fillId="0" borderId="45" xfId="2" applyFont="1" applyBorder="1" applyAlignment="1">
      <alignment horizontal="left" vertical="center"/>
    </xf>
    <xf numFmtId="0" fontId="11" fillId="0" borderId="41" xfId="2" applyFont="1" applyFill="1" applyBorder="1" applyAlignment="1">
      <alignment horizontal="left" vertical="center"/>
    </xf>
    <xf numFmtId="0" fontId="11" fillId="0" borderId="42" xfId="2" applyFont="1" applyFill="1" applyBorder="1" applyAlignment="1">
      <alignment horizontal="left" vertical="center"/>
    </xf>
    <xf numFmtId="0" fontId="11" fillId="0" borderId="49" xfId="2" applyFont="1" applyFill="1" applyBorder="1" applyAlignment="1">
      <alignment horizontal="left" vertical="center"/>
    </xf>
    <xf numFmtId="0" fontId="18" fillId="0" borderId="0" xfId="2" applyFont="1" applyFill="1" applyBorder="1" applyAlignment="1">
      <alignment horizontal="left" vertical="center"/>
    </xf>
    <xf numFmtId="0" fontId="12" fillId="0" borderId="40" xfId="2" applyFont="1" applyFill="1" applyBorder="1" applyAlignment="1">
      <alignment horizontal="left" vertical="center"/>
    </xf>
    <xf numFmtId="0" fontId="12" fillId="0" borderId="35" xfId="2" applyFont="1" applyFill="1" applyBorder="1" applyAlignment="1">
      <alignment horizontal="left" vertical="center"/>
    </xf>
    <xf numFmtId="0" fontId="12" fillId="0" borderId="47" xfId="2" applyFont="1" applyFill="1" applyBorder="1" applyAlignment="1">
      <alignment horizontal="left" vertical="center"/>
    </xf>
    <xf numFmtId="0" fontId="12" fillId="0" borderId="38" xfId="2" applyFont="1" applyFill="1" applyBorder="1" applyAlignment="1">
      <alignment horizontal="left" vertical="center"/>
    </xf>
    <xf numFmtId="0" fontId="12" fillId="0" borderId="37" xfId="2" applyFont="1" applyFill="1" applyBorder="1" applyAlignment="1">
      <alignment horizontal="left" vertical="center"/>
    </xf>
    <xf numFmtId="0" fontId="12" fillId="0" borderId="48" xfId="2" applyFont="1" applyFill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1" fillId="0" borderId="48" xfId="2" applyFont="1" applyBorder="1" applyAlignment="1">
      <alignment horizontal="left" vertical="center"/>
    </xf>
    <xf numFmtId="0" fontId="12" fillId="0" borderId="53" xfId="2" applyFont="1" applyBorder="1" applyAlignment="1">
      <alignment horizontal="center" vertical="center"/>
    </xf>
    <xf numFmtId="0" fontId="18" fillId="0" borderId="53" xfId="2" applyFont="1" applyBorder="1" applyAlignment="1">
      <alignment horizontal="center" vertical="center"/>
    </xf>
    <xf numFmtId="0" fontId="12" fillId="0" borderId="58" xfId="2" applyFont="1" applyBorder="1" applyAlignment="1">
      <alignment horizontal="center" vertical="center"/>
    </xf>
    <xf numFmtId="0" fontId="18" fillId="0" borderId="54" xfId="2" applyFont="1" applyFill="1" applyBorder="1" applyAlignment="1">
      <alignment horizontal="left" vertical="center"/>
    </xf>
    <xf numFmtId="0" fontId="18" fillId="0" borderId="53" xfId="2" applyFont="1" applyFill="1" applyBorder="1" applyAlignment="1">
      <alignment horizontal="left" vertical="center"/>
    </xf>
    <xf numFmtId="0" fontId="18" fillId="0" borderId="59" xfId="2" applyFont="1" applyFill="1" applyBorder="1" applyAlignment="1">
      <alignment horizontal="left" vertical="center"/>
    </xf>
    <xf numFmtId="0" fontId="18" fillId="0" borderId="55" xfId="2" applyFont="1" applyFill="1" applyBorder="1" applyAlignment="1">
      <alignment horizontal="center" vertical="center"/>
    </xf>
    <xf numFmtId="0" fontId="18" fillId="0" borderId="56" xfId="2" applyFont="1" applyFill="1" applyBorder="1" applyAlignment="1">
      <alignment horizontal="center" vertical="center"/>
    </xf>
    <xf numFmtId="0" fontId="18" fillId="0" borderId="60" xfId="2" applyFont="1" applyFill="1" applyBorder="1" applyAlignment="1">
      <alignment horizontal="center" vertical="center"/>
    </xf>
    <xf numFmtId="0" fontId="18" fillId="0" borderId="32" xfId="2" applyFont="1" applyFill="1" applyBorder="1" applyAlignment="1">
      <alignment horizontal="center" vertical="center"/>
    </xf>
    <xf numFmtId="0" fontId="18" fillId="0" borderId="33" xfId="2" applyFont="1" applyFill="1" applyBorder="1" applyAlignment="1">
      <alignment horizontal="center" vertical="center"/>
    </xf>
    <xf numFmtId="0" fontId="18" fillId="0" borderId="46" xfId="2" applyFont="1" applyFill="1" applyBorder="1" applyAlignment="1">
      <alignment horizontal="center" vertical="center"/>
    </xf>
    <xf numFmtId="0" fontId="14" fillId="0" borderId="53" xfId="2" applyFont="1" applyBorder="1" applyAlignment="1">
      <alignment horizontal="center" vertical="center"/>
    </xf>
    <xf numFmtId="0" fontId="14" fillId="0" borderId="58" xfId="2" applyFont="1" applyBorder="1" applyAlignment="1">
      <alignment horizontal="center" vertical="center"/>
    </xf>
    <xf numFmtId="0" fontId="9" fillId="3" borderId="18" xfId="3" applyFont="1" applyFill="1" applyBorder="1" applyAlignment="1">
      <alignment horizontal="center"/>
    </xf>
    <xf numFmtId="0" fontId="10" fillId="3" borderId="11" xfId="3" applyFont="1" applyFill="1" applyBorder="1" applyAlignment="1" applyProtection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5" fillId="0" borderId="28" xfId="2" applyFont="1" applyFill="1" applyBorder="1" applyAlignment="1">
      <alignment horizontal="center" vertical="top"/>
    </xf>
    <xf numFmtId="0" fontId="12" fillId="0" borderId="30" xfId="2" applyFont="1" applyFill="1" applyBorder="1" applyAlignment="1">
      <alignment horizontal="center" vertical="center"/>
    </xf>
    <xf numFmtId="0" fontId="17" fillId="0" borderId="30" xfId="2" applyFont="1" applyFill="1" applyBorder="1" applyAlignment="1">
      <alignment horizontal="center" vertical="center"/>
    </xf>
    <xf numFmtId="0" fontId="17" fillId="0" borderId="44" xfId="2" applyFont="1" applyFill="1" applyBorder="1" applyAlignment="1">
      <alignment horizontal="center" vertical="center"/>
    </xf>
    <xf numFmtId="0" fontId="12" fillId="0" borderId="13" xfId="2" applyFont="1" applyFill="1" applyBorder="1" applyAlignment="1">
      <alignment horizontal="center" vertical="center"/>
    </xf>
    <xf numFmtId="58" fontId="17" fillId="0" borderId="13" xfId="2" applyNumberFormat="1" applyFont="1" applyFill="1" applyBorder="1" applyAlignment="1">
      <alignment horizontal="center" vertical="center"/>
    </xf>
    <xf numFmtId="0" fontId="17" fillId="0" borderId="13" xfId="2" applyFont="1" applyFill="1" applyBorder="1" applyAlignment="1">
      <alignment horizontal="center" vertical="center"/>
    </xf>
    <xf numFmtId="0" fontId="12" fillId="0" borderId="33" xfId="2" applyFont="1" applyFill="1" applyBorder="1" applyAlignment="1">
      <alignment horizontal="right" vertical="center"/>
    </xf>
    <xf numFmtId="0" fontId="16" fillId="0" borderId="33" xfId="2" applyFont="1" applyFill="1" applyBorder="1" applyAlignment="1">
      <alignment horizontal="left" vertical="center"/>
    </xf>
    <xf numFmtId="0" fontId="16" fillId="0" borderId="34" xfId="2" applyFont="1" applyFill="1" applyBorder="1" applyAlignment="1">
      <alignment horizontal="left" vertical="center"/>
    </xf>
    <xf numFmtId="0" fontId="16" fillId="0" borderId="35" xfId="2" applyFont="1" applyFill="1" applyBorder="1" applyAlignment="1">
      <alignment horizontal="left" vertical="center"/>
    </xf>
    <xf numFmtId="0" fontId="16" fillId="0" borderId="47" xfId="2" applyFont="1" applyFill="1" applyBorder="1" applyAlignment="1">
      <alignment horizontal="left" vertical="center"/>
    </xf>
    <xf numFmtId="0" fontId="17" fillId="0" borderId="36" xfId="2" applyFont="1" applyFill="1" applyBorder="1" applyAlignment="1">
      <alignment horizontal="center" vertical="center"/>
    </xf>
    <xf numFmtId="0" fontId="17" fillId="0" borderId="37" xfId="2" applyFont="1" applyFill="1" applyBorder="1" applyAlignment="1">
      <alignment horizontal="center" vertical="center"/>
    </xf>
    <xf numFmtId="0" fontId="17" fillId="0" borderId="48" xfId="2" applyFont="1" applyFill="1" applyBorder="1" applyAlignment="1">
      <alignment horizontal="center" vertical="center"/>
    </xf>
    <xf numFmtId="0" fontId="11" fillId="0" borderId="38" xfId="2" applyFont="1" applyFill="1" applyBorder="1" applyAlignment="1">
      <alignment horizontal="left" vertical="center"/>
    </xf>
    <xf numFmtId="0" fontId="11" fillId="0" borderId="37" xfId="2" applyFont="1" applyFill="1" applyBorder="1" applyAlignment="1">
      <alignment horizontal="left" vertical="center"/>
    </xf>
    <xf numFmtId="0" fontId="11" fillId="0" borderId="48" xfId="2" applyFont="1" applyFill="1" applyBorder="1" applyAlignment="1">
      <alignment horizontal="left" vertical="center"/>
    </xf>
    <xf numFmtId="0" fontId="16" fillId="0" borderId="45" xfId="2" applyFont="1" applyFill="1" applyBorder="1" applyAlignment="1">
      <alignment horizontal="left" vertical="center"/>
    </xf>
    <xf numFmtId="0" fontId="17" fillId="0" borderId="31" xfId="2" applyFont="1" applyFill="1" applyBorder="1" applyAlignment="1">
      <alignment horizontal="left" vertical="center"/>
    </xf>
    <xf numFmtId="0" fontId="17" fillId="0" borderId="13" xfId="2" applyFont="1" applyFill="1" applyBorder="1" applyAlignment="1">
      <alignment horizontal="left" vertical="center"/>
    </xf>
    <xf numFmtId="0" fontId="17" fillId="0" borderId="45" xfId="2" applyFont="1" applyFill="1" applyBorder="1" applyAlignment="1">
      <alignment horizontal="left" vertical="center"/>
    </xf>
    <xf numFmtId="0" fontId="17" fillId="0" borderId="38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left" vertical="center"/>
    </xf>
    <xf numFmtId="0" fontId="17" fillId="0" borderId="48" xfId="2" applyFont="1" applyFill="1" applyBorder="1" applyAlignment="1">
      <alignment horizontal="left" vertical="center"/>
    </xf>
    <xf numFmtId="0" fontId="17" fillId="0" borderId="31" xfId="2" applyFont="1" applyFill="1" applyBorder="1" applyAlignment="1">
      <alignment horizontal="left" vertical="center" wrapText="1"/>
    </xf>
    <xf numFmtId="0" fontId="17" fillId="0" borderId="13" xfId="2" applyFont="1" applyFill="1" applyBorder="1" applyAlignment="1">
      <alignment horizontal="left" vertical="center" wrapText="1"/>
    </xf>
    <xf numFmtId="0" fontId="17" fillId="0" borderId="45" xfId="2" applyFont="1" applyFill="1" applyBorder="1" applyAlignment="1">
      <alignment horizontal="left" vertical="center" wrapText="1"/>
    </xf>
    <xf numFmtId="0" fontId="14" fillId="0" borderId="33" xfId="2" applyFill="1" applyBorder="1" applyAlignment="1">
      <alignment horizontal="center" vertical="center"/>
    </xf>
    <xf numFmtId="0" fontId="14" fillId="0" borderId="46" xfId="2" applyFill="1" applyBorder="1" applyAlignment="1">
      <alignment horizontal="center" vertical="center"/>
    </xf>
    <xf numFmtId="0" fontId="16" fillId="0" borderId="39" xfId="2" applyFont="1" applyFill="1" applyBorder="1" applyAlignment="1">
      <alignment horizontal="center" vertical="center"/>
    </xf>
    <xf numFmtId="0" fontId="16" fillId="0" borderId="40" xfId="2" applyFont="1" applyFill="1" applyBorder="1" applyAlignment="1">
      <alignment horizontal="left" vertical="center"/>
    </xf>
    <xf numFmtId="0" fontId="14" fillId="0" borderId="38" xfId="2" applyFont="1" applyFill="1" applyBorder="1" applyAlignment="1">
      <alignment horizontal="left" vertical="center"/>
    </xf>
    <xf numFmtId="0" fontId="14" fillId="0" borderId="37" xfId="2" applyFont="1" applyFill="1" applyBorder="1" applyAlignment="1">
      <alignment horizontal="left" vertical="center"/>
    </xf>
    <xf numFmtId="0" fontId="14" fillId="0" borderId="48" xfId="2" applyFont="1" applyFill="1" applyBorder="1" applyAlignment="1">
      <alignment horizontal="left" vertical="center"/>
    </xf>
    <xf numFmtId="0" fontId="18" fillId="0" borderId="38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42" xfId="2" applyFont="1" applyFill="1" applyBorder="1" applyAlignment="1">
      <alignment horizontal="left" vertical="center"/>
    </xf>
    <xf numFmtId="0" fontId="17" fillId="0" borderId="49" xfId="2" applyFont="1" applyFill="1" applyBorder="1" applyAlignment="1">
      <alignment horizontal="left" vertical="center"/>
    </xf>
    <xf numFmtId="0" fontId="11" fillId="0" borderId="29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1" fillId="0" borderId="44" xfId="2" applyFont="1" applyFill="1" applyBorder="1" applyAlignment="1">
      <alignment horizontal="left" vertical="center"/>
    </xf>
    <xf numFmtId="0" fontId="16" fillId="0" borderId="36" xfId="2" applyFont="1" applyFill="1" applyBorder="1" applyAlignment="1">
      <alignment horizontal="left" vertical="center"/>
    </xf>
    <xf numFmtId="0" fontId="16" fillId="0" borderId="43" xfId="2" applyFont="1" applyFill="1" applyBorder="1" applyAlignment="1">
      <alignment horizontal="left" vertical="center"/>
    </xf>
    <xf numFmtId="0" fontId="17" fillId="0" borderId="33" xfId="2" applyFont="1" applyFill="1" applyBorder="1" applyAlignment="1">
      <alignment horizontal="center" vertical="center"/>
    </xf>
    <xf numFmtId="0" fontId="16" fillId="0" borderId="33" xfId="2" applyFont="1" applyFill="1" applyBorder="1" applyAlignment="1">
      <alignment horizontal="center" vertical="center"/>
    </xf>
    <xf numFmtId="0" fontId="17" fillId="0" borderId="46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6" fillId="0" borderId="3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6" fillId="0" borderId="3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6" fillId="0" borderId="8" xfId="0" applyFont="1" applyBorder="1" applyAlignment="1">
      <alignment horizontal="center" wrapText="1"/>
    </xf>
    <xf numFmtId="0" fontId="36" fillId="0" borderId="4" xfId="0" applyFont="1" applyBorder="1" applyAlignment="1">
      <alignment horizontal="center" wrapText="1"/>
    </xf>
  </cellXfs>
  <cellStyles count="13">
    <cellStyle name="S10" xfId="6" xr:uid="{00000000-0005-0000-0000-000000000000}"/>
    <cellStyle name="S11" xfId="7" xr:uid="{00000000-0005-0000-0000-000001000000}"/>
    <cellStyle name="S15" xfId="8" xr:uid="{00000000-0005-0000-0000-000002000000}"/>
    <cellStyle name="常规" xfId="0" builtinId="0"/>
    <cellStyle name="常规 10 10" xfId="9" xr:uid="{00000000-0005-0000-0000-000004000000}"/>
    <cellStyle name="常规 2" xfId="2" xr:uid="{00000000-0005-0000-0000-000005000000}"/>
    <cellStyle name="常规 2 2 2" xfId="10" xr:uid="{00000000-0005-0000-0000-000006000000}"/>
    <cellStyle name="常规 2 2 3" xfId="11" xr:uid="{00000000-0005-0000-0000-000007000000}"/>
    <cellStyle name="常规 23" xfId="12" xr:uid="{00000000-0005-0000-0000-000008000000}"/>
    <cellStyle name="常规 3" xfId="3" xr:uid="{00000000-0005-0000-0000-000009000000}"/>
    <cellStyle name="常规 4" xfId="4" xr:uid="{00000000-0005-0000-0000-00000A000000}"/>
    <cellStyle name="常规 40" xfId="1" xr:uid="{00000000-0005-0000-0000-00000B000000}"/>
    <cellStyle name="常规 5" xfId="5" xr:uid="{00000000-0005-0000-0000-00000C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checked="Checked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ctrlProps/ctrlProp43.xml><?xml version="1.0" encoding="utf-8"?>
<formControlPr xmlns="http://schemas.microsoft.com/office/spreadsheetml/2009/9/main" objectType="CheckBox" checked="Checked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checked="Checked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checked="Checked" lockText="1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checked="Checked" noThreeD="1"/>
</file>

<file path=xl/ctrlProps/ctrlProp121.xml><?xml version="1.0" encoding="utf-8"?>
<formControlPr xmlns="http://schemas.microsoft.com/office/spreadsheetml/2009/9/main" objectType="CheckBox" checked="Checked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892969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892969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892969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892969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892969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3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52</xdr:row>
          <xdr:rowOff>0</xdr:rowOff>
        </xdr:from>
        <xdr:to>
          <xdr:col>252</xdr:col>
          <xdr:colOff>304800</xdr:colOff>
          <xdr:row>52</xdr:row>
          <xdr:rowOff>95250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3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590550</xdr:colOff>
          <xdr:row>12</xdr:row>
          <xdr:rowOff>57150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3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3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590550</xdr:colOff>
          <xdr:row>12</xdr:row>
          <xdr:rowOff>57150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3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3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52</xdr:row>
          <xdr:rowOff>0</xdr:rowOff>
        </xdr:from>
        <xdr:to>
          <xdr:col>252</xdr:col>
          <xdr:colOff>390525</xdr:colOff>
          <xdr:row>53</xdr:row>
          <xdr:rowOff>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3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3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171450</xdr:rowOff>
        </xdr:from>
        <xdr:to>
          <xdr:col>6</xdr:col>
          <xdr:colOff>590550</xdr:colOff>
          <xdr:row>10</xdr:row>
          <xdr:rowOff>171450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3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590550</xdr:colOff>
          <xdr:row>12</xdr:row>
          <xdr:rowOff>0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3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3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3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3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3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590550</xdr:colOff>
          <xdr:row>16</xdr:row>
          <xdr:rowOff>19050</xdr:rowOff>
        </xdr:to>
        <xdr:sp macro="" textlink="">
          <xdr:nvSpPr>
            <xdr:cNvPr id="9231" name="Check Box 15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00000000-0008-0000-0300-00000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590550</xdr:colOff>
          <xdr:row>17</xdr:row>
          <xdr:rowOff>9525</xdr:rowOff>
        </xdr:to>
        <xdr:sp macro="" textlink="">
          <xdr:nvSpPr>
            <xdr:cNvPr id="9232" name="Check Box 16" hidden="1">
              <a:extLst>
                <a:ext uri="{63B3BB69-23CF-44E3-9099-C40C66FF867C}">
                  <a14:compatExt spid="_x0000_s9232"/>
                </a:ext>
                <a:ext uri="{FF2B5EF4-FFF2-40B4-BE49-F238E27FC236}">
                  <a16:creationId xmlns:a16="http://schemas.microsoft.com/office/drawing/2014/main" id="{00000000-0008-0000-0300-00001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9233" name="Check Box 17" hidden="1">
              <a:extLst>
                <a:ext uri="{63B3BB69-23CF-44E3-9099-C40C66FF867C}">
                  <a14:compatExt spid="_x0000_s9233"/>
                </a:ext>
                <a:ext uri="{FF2B5EF4-FFF2-40B4-BE49-F238E27FC236}">
                  <a16:creationId xmlns:a16="http://schemas.microsoft.com/office/drawing/2014/main" id="{00000000-0008-0000-0300-00001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590550</xdr:colOff>
          <xdr:row>16</xdr:row>
          <xdr:rowOff>9525</xdr:rowOff>
        </xdr:to>
        <xdr:sp macro="" textlink="">
          <xdr:nvSpPr>
            <xdr:cNvPr id="9234" name="Check Box 18" hidden="1">
              <a:extLst>
                <a:ext uri="{63B3BB69-23CF-44E3-9099-C40C66FF867C}">
                  <a14:compatExt spid="_x0000_s9234"/>
                </a:ext>
                <a:ext uri="{FF2B5EF4-FFF2-40B4-BE49-F238E27FC236}">
                  <a16:creationId xmlns:a16="http://schemas.microsoft.com/office/drawing/2014/main" id="{00000000-0008-0000-0300-00001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9235" name="Check Box 19" hidden="1">
              <a:extLst>
                <a:ext uri="{63B3BB69-23CF-44E3-9099-C40C66FF867C}">
                  <a14:compatExt spid="_x0000_s9235"/>
                </a:ext>
                <a:ext uri="{FF2B5EF4-FFF2-40B4-BE49-F238E27FC236}">
                  <a16:creationId xmlns:a16="http://schemas.microsoft.com/office/drawing/2014/main" id="{00000000-0008-0000-0300-00001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9236" name="Check Box 20" hidden="1">
              <a:extLst>
                <a:ext uri="{63B3BB69-23CF-44E3-9099-C40C66FF867C}">
                  <a14:compatExt spid="_x0000_s9236"/>
                </a:ext>
                <a:ext uri="{FF2B5EF4-FFF2-40B4-BE49-F238E27FC236}">
                  <a16:creationId xmlns:a16="http://schemas.microsoft.com/office/drawing/2014/main" id="{00000000-0008-0000-0300-00001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590550</xdr:colOff>
          <xdr:row>17</xdr:row>
          <xdr:rowOff>0</xdr:rowOff>
        </xdr:to>
        <xdr:sp macro="" textlink="">
          <xdr:nvSpPr>
            <xdr:cNvPr id="9237" name="Check Box 21" hidden="1">
              <a:extLst>
                <a:ext uri="{63B3BB69-23CF-44E3-9099-C40C66FF867C}">
                  <a14:compatExt spid="_x0000_s9237"/>
                </a:ext>
                <a:ext uri="{FF2B5EF4-FFF2-40B4-BE49-F238E27FC236}">
                  <a16:creationId xmlns:a16="http://schemas.microsoft.com/office/drawing/2014/main" id="{00000000-0008-0000-0300-00001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590550</xdr:colOff>
          <xdr:row>16</xdr:row>
          <xdr:rowOff>9525</xdr:rowOff>
        </xdr:to>
        <xdr:sp macro="" textlink="">
          <xdr:nvSpPr>
            <xdr:cNvPr id="9238" name="Check Box 22" hidden="1">
              <a:extLst>
                <a:ext uri="{63B3BB69-23CF-44E3-9099-C40C66FF867C}">
                  <a14:compatExt spid="_x0000_s9238"/>
                </a:ext>
                <a:ext uri="{FF2B5EF4-FFF2-40B4-BE49-F238E27FC236}">
                  <a16:creationId xmlns:a16="http://schemas.microsoft.com/office/drawing/2014/main" id="{00000000-0008-0000-0300-00001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590550</xdr:colOff>
          <xdr:row>17</xdr:row>
          <xdr:rowOff>0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  <a:ext uri="{FF2B5EF4-FFF2-40B4-BE49-F238E27FC236}">
                  <a16:creationId xmlns:a16="http://schemas.microsoft.com/office/drawing/2014/main" id="{00000000-0008-0000-0300-00001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  <a:ext uri="{FF2B5EF4-FFF2-40B4-BE49-F238E27FC236}">
                  <a16:creationId xmlns:a16="http://schemas.microsoft.com/office/drawing/2014/main" id="{00000000-0008-0000-0300-00001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590550</xdr:colOff>
          <xdr:row>16</xdr:row>
          <xdr:rowOff>9525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  <a:ext uri="{FF2B5EF4-FFF2-40B4-BE49-F238E27FC236}">
                  <a16:creationId xmlns:a16="http://schemas.microsoft.com/office/drawing/2014/main" id="{00000000-0008-0000-0300-00001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9242" name="Check Box 26" hidden="1">
              <a:extLst>
                <a:ext uri="{63B3BB69-23CF-44E3-9099-C40C66FF867C}">
                  <a14:compatExt spid="_x0000_s9242"/>
                </a:ext>
                <a:ext uri="{FF2B5EF4-FFF2-40B4-BE49-F238E27FC236}">
                  <a16:creationId xmlns:a16="http://schemas.microsoft.com/office/drawing/2014/main" id="{00000000-0008-0000-0300-00001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628650</xdr:colOff>
          <xdr:row>7</xdr:row>
          <xdr:rowOff>9525</xdr:rowOff>
        </xdr:to>
        <xdr:sp macro="" textlink="">
          <xdr:nvSpPr>
            <xdr:cNvPr id="9243" name="Check Box 27" hidden="1">
              <a:extLst>
                <a:ext uri="{63B3BB69-23CF-44E3-9099-C40C66FF867C}">
                  <a14:compatExt spid="_x0000_s9243"/>
                </a:ext>
                <a:ext uri="{FF2B5EF4-FFF2-40B4-BE49-F238E27FC236}">
                  <a16:creationId xmlns:a16="http://schemas.microsoft.com/office/drawing/2014/main" id="{00000000-0008-0000-0300-00001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628650</xdr:colOff>
          <xdr:row>8</xdr:row>
          <xdr:rowOff>0</xdr:rowOff>
        </xdr:to>
        <xdr:sp macro="" textlink="">
          <xdr:nvSpPr>
            <xdr:cNvPr id="9244" name="Check Box 28" hidden="1">
              <a:extLst>
                <a:ext uri="{63B3BB69-23CF-44E3-9099-C40C66FF867C}">
                  <a14:compatExt spid="_x0000_s9244"/>
                </a:ext>
                <a:ext uri="{FF2B5EF4-FFF2-40B4-BE49-F238E27FC236}">
                  <a16:creationId xmlns:a16="http://schemas.microsoft.com/office/drawing/2014/main" id="{00000000-0008-0000-0300-00001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628650</xdr:colOff>
          <xdr:row>6</xdr:row>
          <xdr:rowOff>9525</xdr:rowOff>
        </xdr:to>
        <xdr:sp macro="" textlink="">
          <xdr:nvSpPr>
            <xdr:cNvPr id="9245" name="Check Box 29" hidden="1">
              <a:extLst>
                <a:ext uri="{63B3BB69-23CF-44E3-9099-C40C66FF867C}">
                  <a14:compatExt spid="_x0000_s9245"/>
                </a:ext>
                <a:ext uri="{FF2B5EF4-FFF2-40B4-BE49-F238E27FC236}">
                  <a16:creationId xmlns:a16="http://schemas.microsoft.com/office/drawing/2014/main" id="{00000000-0008-0000-0300-00001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152400</xdr:rowOff>
        </xdr:to>
        <xdr:sp macro="" textlink="">
          <xdr:nvSpPr>
            <xdr:cNvPr id="9246" name="Check Box 30" hidden="1">
              <a:extLst>
                <a:ext uri="{63B3BB69-23CF-44E3-9099-C40C66FF867C}">
                  <a14:compatExt spid="_x0000_s9246"/>
                </a:ext>
                <a:ext uri="{FF2B5EF4-FFF2-40B4-BE49-F238E27FC236}">
                  <a16:creationId xmlns:a16="http://schemas.microsoft.com/office/drawing/2014/main" id="{00000000-0008-0000-0300-00001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</xdr:row>
          <xdr:rowOff>171450</xdr:rowOff>
        </xdr:from>
        <xdr:to>
          <xdr:col>9</xdr:col>
          <xdr:colOff>609600</xdr:colOff>
          <xdr:row>3</xdr:row>
          <xdr:rowOff>171450</xdr:rowOff>
        </xdr:to>
        <xdr:sp macro="" textlink="">
          <xdr:nvSpPr>
            <xdr:cNvPr id="9247" name="Check Box 31" hidden="1">
              <a:extLst>
                <a:ext uri="{63B3BB69-23CF-44E3-9099-C40C66FF867C}">
                  <a14:compatExt spid="_x0000_s9247"/>
                </a:ext>
                <a:ext uri="{FF2B5EF4-FFF2-40B4-BE49-F238E27FC236}">
                  <a16:creationId xmlns:a16="http://schemas.microsoft.com/office/drawing/2014/main" id="{00000000-0008-0000-0300-00001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133350</xdr:rowOff>
        </xdr:from>
        <xdr:to>
          <xdr:col>10</xdr:col>
          <xdr:colOff>581025</xdr:colOff>
          <xdr:row>3</xdr:row>
          <xdr:rowOff>161925</xdr:rowOff>
        </xdr:to>
        <xdr:sp macro="" textlink="">
          <xdr:nvSpPr>
            <xdr:cNvPr id="9248" name="Check Box 32" hidden="1">
              <a:extLst>
                <a:ext uri="{63B3BB69-23CF-44E3-9099-C40C66FF867C}">
                  <a14:compatExt spid="_x0000_s9248"/>
                </a:ext>
                <a:ext uri="{FF2B5EF4-FFF2-40B4-BE49-F238E27FC236}">
                  <a16:creationId xmlns:a16="http://schemas.microsoft.com/office/drawing/2014/main" id="{00000000-0008-0000-0300-00002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590550</xdr:colOff>
          <xdr:row>4</xdr:row>
          <xdr:rowOff>171450</xdr:rowOff>
        </xdr:to>
        <xdr:sp macro="" textlink="">
          <xdr:nvSpPr>
            <xdr:cNvPr id="9249" name="Check Box 33" hidden="1">
              <a:extLst>
                <a:ext uri="{63B3BB69-23CF-44E3-9099-C40C66FF867C}">
                  <a14:compatExt spid="_x0000_s9249"/>
                </a:ext>
                <a:ext uri="{FF2B5EF4-FFF2-40B4-BE49-F238E27FC236}">
                  <a16:creationId xmlns:a16="http://schemas.microsoft.com/office/drawing/2014/main" id="{00000000-0008-0000-0300-00002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9250" name="Check Box 34" hidden="1">
              <a:extLst>
                <a:ext uri="{63B3BB69-23CF-44E3-9099-C40C66FF867C}">
                  <a14:compatExt spid="_x0000_s9250"/>
                </a:ext>
                <a:ext uri="{FF2B5EF4-FFF2-40B4-BE49-F238E27FC236}">
                  <a16:creationId xmlns:a16="http://schemas.microsoft.com/office/drawing/2014/main" id="{00000000-0008-0000-0300-00002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9251" name="Check Box 35" hidden="1">
              <a:extLst>
                <a:ext uri="{63B3BB69-23CF-44E3-9099-C40C66FF867C}">
                  <a14:compatExt spid="_x0000_s9251"/>
                </a:ext>
                <a:ext uri="{FF2B5EF4-FFF2-40B4-BE49-F238E27FC236}">
                  <a16:creationId xmlns:a16="http://schemas.microsoft.com/office/drawing/2014/main" id="{00000000-0008-0000-0300-00002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7</xdr:row>
          <xdr:rowOff>0</xdr:rowOff>
        </xdr:from>
        <xdr:to>
          <xdr:col>10</xdr:col>
          <xdr:colOff>609600</xdr:colOff>
          <xdr:row>7</xdr:row>
          <xdr:rowOff>180975</xdr:rowOff>
        </xdr:to>
        <xdr:sp macro="" textlink="">
          <xdr:nvSpPr>
            <xdr:cNvPr id="9252" name="Check Box 36" hidden="1">
              <a:extLst>
                <a:ext uri="{63B3BB69-23CF-44E3-9099-C40C66FF867C}">
                  <a14:compatExt spid="_x0000_s9252"/>
                </a:ext>
                <a:ext uri="{FF2B5EF4-FFF2-40B4-BE49-F238E27FC236}">
                  <a16:creationId xmlns:a16="http://schemas.microsoft.com/office/drawing/2014/main" id="{00000000-0008-0000-0300-00002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9253" name="Check Box 37" hidden="1">
              <a:extLst>
                <a:ext uri="{63B3BB69-23CF-44E3-9099-C40C66FF867C}">
                  <a14:compatExt spid="_x0000_s9253"/>
                </a:ext>
                <a:ext uri="{FF2B5EF4-FFF2-40B4-BE49-F238E27FC236}">
                  <a16:creationId xmlns:a16="http://schemas.microsoft.com/office/drawing/2014/main" id="{00000000-0008-0000-0300-00002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9254" name="Check Box 38" hidden="1">
              <a:extLst>
                <a:ext uri="{63B3BB69-23CF-44E3-9099-C40C66FF867C}">
                  <a14:compatExt spid="_x0000_s9254"/>
                </a:ext>
                <a:ext uri="{FF2B5EF4-FFF2-40B4-BE49-F238E27FC236}">
                  <a16:creationId xmlns:a16="http://schemas.microsoft.com/office/drawing/2014/main" id="{00000000-0008-0000-0300-00002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9255" name="Check Box 39" hidden="1">
              <a:extLst>
                <a:ext uri="{63B3BB69-23CF-44E3-9099-C40C66FF867C}">
                  <a14:compatExt spid="_x0000_s9255"/>
                </a:ext>
                <a:ext uri="{FF2B5EF4-FFF2-40B4-BE49-F238E27FC236}">
                  <a16:creationId xmlns:a16="http://schemas.microsoft.com/office/drawing/2014/main" id="{00000000-0008-0000-0300-00002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590550</xdr:colOff>
          <xdr:row>13</xdr:row>
          <xdr:rowOff>0</xdr:rowOff>
        </xdr:to>
        <xdr:sp macro="" textlink="">
          <xdr:nvSpPr>
            <xdr:cNvPr id="9256" name="Check Box 40" hidden="1">
              <a:extLst>
                <a:ext uri="{63B3BB69-23CF-44E3-9099-C40C66FF867C}">
                  <a14:compatExt spid="_x0000_s9256"/>
                </a:ext>
                <a:ext uri="{FF2B5EF4-FFF2-40B4-BE49-F238E27FC236}">
                  <a16:creationId xmlns:a16="http://schemas.microsoft.com/office/drawing/2014/main" id="{00000000-0008-0000-0300-00002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9257" name="Check Box 41" hidden="1">
              <a:extLst>
                <a:ext uri="{63B3BB69-23CF-44E3-9099-C40C66FF867C}">
                  <a14:compatExt spid="_x0000_s9257"/>
                </a:ext>
                <a:ext uri="{FF2B5EF4-FFF2-40B4-BE49-F238E27FC236}">
                  <a16:creationId xmlns:a16="http://schemas.microsoft.com/office/drawing/2014/main" id="{00000000-0008-0000-0300-00002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47</xdr:row>
          <xdr:rowOff>9525</xdr:rowOff>
        </xdr:from>
        <xdr:to>
          <xdr:col>1</xdr:col>
          <xdr:colOff>590550</xdr:colOff>
          <xdr:row>48</xdr:row>
          <xdr:rowOff>19050</xdr:rowOff>
        </xdr:to>
        <xdr:sp macro="" textlink="">
          <xdr:nvSpPr>
            <xdr:cNvPr id="9258" name="Check Box 42" hidden="1">
              <a:extLst>
                <a:ext uri="{63B3BB69-23CF-44E3-9099-C40C66FF867C}">
                  <a14:compatExt spid="_x0000_s9258"/>
                </a:ext>
                <a:ext uri="{FF2B5EF4-FFF2-40B4-BE49-F238E27FC236}">
                  <a16:creationId xmlns:a16="http://schemas.microsoft.com/office/drawing/2014/main" id="{00000000-0008-0000-0300-00002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48</xdr:row>
          <xdr:rowOff>0</xdr:rowOff>
        </xdr:from>
        <xdr:to>
          <xdr:col>1</xdr:col>
          <xdr:colOff>590550</xdr:colOff>
          <xdr:row>49</xdr:row>
          <xdr:rowOff>9525</xdr:rowOff>
        </xdr:to>
        <xdr:sp macro="" textlink="">
          <xdr:nvSpPr>
            <xdr:cNvPr id="9259" name="Check Box 43" hidden="1">
              <a:extLst>
                <a:ext uri="{63B3BB69-23CF-44E3-9099-C40C66FF867C}">
                  <a14:compatExt spid="_x0000_s9259"/>
                </a:ext>
                <a:ext uri="{FF2B5EF4-FFF2-40B4-BE49-F238E27FC236}">
                  <a16:creationId xmlns:a16="http://schemas.microsoft.com/office/drawing/2014/main" id="{00000000-0008-0000-0300-00002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48</xdr:row>
          <xdr:rowOff>0</xdr:rowOff>
        </xdr:from>
        <xdr:to>
          <xdr:col>2</xdr:col>
          <xdr:colOff>590550</xdr:colOff>
          <xdr:row>49</xdr:row>
          <xdr:rowOff>0</xdr:rowOff>
        </xdr:to>
        <xdr:sp macro="" textlink="">
          <xdr:nvSpPr>
            <xdr:cNvPr id="9260" name="Check Box 44" hidden="1">
              <a:extLst>
                <a:ext uri="{63B3BB69-23CF-44E3-9099-C40C66FF867C}">
                  <a14:compatExt spid="_x0000_s9260"/>
                </a:ext>
                <a:ext uri="{FF2B5EF4-FFF2-40B4-BE49-F238E27FC236}">
                  <a16:creationId xmlns:a16="http://schemas.microsoft.com/office/drawing/2014/main" id="{00000000-0008-0000-0300-00002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47</xdr:row>
          <xdr:rowOff>0</xdr:rowOff>
        </xdr:from>
        <xdr:to>
          <xdr:col>2</xdr:col>
          <xdr:colOff>590550</xdr:colOff>
          <xdr:row>48</xdr:row>
          <xdr:rowOff>9525</xdr:rowOff>
        </xdr:to>
        <xdr:sp macro="" textlink="">
          <xdr:nvSpPr>
            <xdr:cNvPr id="9261" name="Check Box 45" hidden="1">
              <a:extLst>
                <a:ext uri="{63B3BB69-23CF-44E3-9099-C40C66FF867C}">
                  <a14:compatExt spid="_x0000_s9261"/>
                </a:ext>
                <a:ext uri="{FF2B5EF4-FFF2-40B4-BE49-F238E27FC236}">
                  <a16:creationId xmlns:a16="http://schemas.microsoft.com/office/drawing/2014/main" id="{00000000-0008-0000-0300-00002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48</xdr:row>
          <xdr:rowOff>0</xdr:rowOff>
        </xdr:from>
        <xdr:to>
          <xdr:col>5</xdr:col>
          <xdr:colOff>628650</xdr:colOff>
          <xdr:row>49</xdr:row>
          <xdr:rowOff>9525</xdr:rowOff>
        </xdr:to>
        <xdr:sp macro="" textlink="">
          <xdr:nvSpPr>
            <xdr:cNvPr id="9262" name="Check Box 46" hidden="1">
              <a:extLst>
                <a:ext uri="{63B3BB69-23CF-44E3-9099-C40C66FF867C}">
                  <a14:compatExt spid="_x0000_s9262"/>
                </a:ext>
                <a:ext uri="{FF2B5EF4-FFF2-40B4-BE49-F238E27FC236}">
                  <a16:creationId xmlns:a16="http://schemas.microsoft.com/office/drawing/2014/main" id="{00000000-0008-0000-0300-00002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47</xdr:row>
          <xdr:rowOff>0</xdr:rowOff>
        </xdr:from>
        <xdr:to>
          <xdr:col>5</xdr:col>
          <xdr:colOff>619125</xdr:colOff>
          <xdr:row>48</xdr:row>
          <xdr:rowOff>0</xdr:rowOff>
        </xdr:to>
        <xdr:sp macro="" textlink="">
          <xdr:nvSpPr>
            <xdr:cNvPr id="9263" name="Check Box 47" hidden="1">
              <a:extLst>
                <a:ext uri="{63B3BB69-23CF-44E3-9099-C40C66FF867C}">
                  <a14:compatExt spid="_x0000_s9263"/>
                </a:ext>
                <a:ext uri="{FF2B5EF4-FFF2-40B4-BE49-F238E27FC236}">
                  <a16:creationId xmlns:a16="http://schemas.microsoft.com/office/drawing/2014/main" id="{00000000-0008-0000-0300-00002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48</xdr:row>
          <xdr:rowOff>0</xdr:rowOff>
        </xdr:from>
        <xdr:to>
          <xdr:col>6</xdr:col>
          <xdr:colOff>571500</xdr:colOff>
          <xdr:row>49</xdr:row>
          <xdr:rowOff>0</xdr:rowOff>
        </xdr:to>
        <xdr:sp macro="" textlink="">
          <xdr:nvSpPr>
            <xdr:cNvPr id="9264" name="Check Box 48" hidden="1">
              <a:extLst>
                <a:ext uri="{63B3BB69-23CF-44E3-9099-C40C66FF867C}">
                  <a14:compatExt spid="_x0000_s9264"/>
                </a:ext>
                <a:ext uri="{FF2B5EF4-FFF2-40B4-BE49-F238E27FC236}">
                  <a16:creationId xmlns:a16="http://schemas.microsoft.com/office/drawing/2014/main" id="{00000000-0008-0000-0300-00003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47</xdr:row>
          <xdr:rowOff>0</xdr:rowOff>
        </xdr:from>
        <xdr:to>
          <xdr:col>6</xdr:col>
          <xdr:colOff>571500</xdr:colOff>
          <xdr:row>48</xdr:row>
          <xdr:rowOff>0</xdr:rowOff>
        </xdr:to>
        <xdr:sp macro="" textlink="">
          <xdr:nvSpPr>
            <xdr:cNvPr id="9265" name="Check Box 49" hidden="1">
              <a:extLst>
                <a:ext uri="{63B3BB69-23CF-44E3-9099-C40C66FF867C}">
                  <a14:compatExt spid="_x0000_s9265"/>
                </a:ext>
                <a:ext uri="{FF2B5EF4-FFF2-40B4-BE49-F238E27FC236}">
                  <a16:creationId xmlns:a16="http://schemas.microsoft.com/office/drawing/2014/main" id="{00000000-0008-0000-0300-00003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48</xdr:row>
          <xdr:rowOff>0</xdr:rowOff>
        </xdr:from>
        <xdr:to>
          <xdr:col>9</xdr:col>
          <xdr:colOff>590550</xdr:colOff>
          <xdr:row>49</xdr:row>
          <xdr:rowOff>9525</xdr:rowOff>
        </xdr:to>
        <xdr:sp macro="" textlink="">
          <xdr:nvSpPr>
            <xdr:cNvPr id="9266" name="Check Box 50" hidden="1">
              <a:extLst>
                <a:ext uri="{63B3BB69-23CF-44E3-9099-C40C66FF867C}">
                  <a14:compatExt spid="_x0000_s9266"/>
                </a:ext>
                <a:ext uri="{FF2B5EF4-FFF2-40B4-BE49-F238E27FC236}">
                  <a16:creationId xmlns:a16="http://schemas.microsoft.com/office/drawing/2014/main" id="{00000000-0008-0000-0300-00003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48</xdr:row>
          <xdr:rowOff>0</xdr:rowOff>
        </xdr:from>
        <xdr:to>
          <xdr:col>10</xdr:col>
          <xdr:colOff>609600</xdr:colOff>
          <xdr:row>49</xdr:row>
          <xdr:rowOff>9525</xdr:rowOff>
        </xdr:to>
        <xdr:sp macro="" textlink="">
          <xdr:nvSpPr>
            <xdr:cNvPr id="9267" name="Check Box 51" hidden="1">
              <a:extLst>
                <a:ext uri="{63B3BB69-23CF-44E3-9099-C40C66FF867C}">
                  <a14:compatExt spid="_x0000_s9267"/>
                </a:ext>
                <a:ext uri="{FF2B5EF4-FFF2-40B4-BE49-F238E27FC236}">
                  <a16:creationId xmlns:a16="http://schemas.microsoft.com/office/drawing/2014/main" id="{00000000-0008-0000-0300-00003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47</xdr:row>
          <xdr:rowOff>0</xdr:rowOff>
        </xdr:from>
        <xdr:to>
          <xdr:col>9</xdr:col>
          <xdr:colOff>581025</xdr:colOff>
          <xdr:row>48</xdr:row>
          <xdr:rowOff>0</xdr:rowOff>
        </xdr:to>
        <xdr:sp macro="" textlink="">
          <xdr:nvSpPr>
            <xdr:cNvPr id="9268" name="Check Box 52" hidden="1">
              <a:extLst>
                <a:ext uri="{63B3BB69-23CF-44E3-9099-C40C66FF867C}">
                  <a14:compatExt spid="_x0000_s9268"/>
                </a:ext>
                <a:ext uri="{FF2B5EF4-FFF2-40B4-BE49-F238E27FC236}">
                  <a16:creationId xmlns:a16="http://schemas.microsoft.com/office/drawing/2014/main" id="{00000000-0008-0000-0300-00003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47</xdr:row>
          <xdr:rowOff>0</xdr:rowOff>
        </xdr:from>
        <xdr:to>
          <xdr:col>10</xdr:col>
          <xdr:colOff>609600</xdr:colOff>
          <xdr:row>48</xdr:row>
          <xdr:rowOff>0</xdr:rowOff>
        </xdr:to>
        <xdr:sp macro="" textlink="">
          <xdr:nvSpPr>
            <xdr:cNvPr id="9269" name="Check Box 53" hidden="1">
              <a:extLst>
                <a:ext uri="{63B3BB69-23CF-44E3-9099-C40C66FF867C}">
                  <a14:compatExt spid="_x0000_s9269"/>
                </a:ext>
                <a:ext uri="{FF2B5EF4-FFF2-40B4-BE49-F238E27FC236}">
                  <a16:creationId xmlns:a16="http://schemas.microsoft.com/office/drawing/2014/main" id="{00000000-0008-0000-0300-00003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48</xdr:row>
          <xdr:rowOff>0</xdr:rowOff>
        </xdr:from>
        <xdr:to>
          <xdr:col>8</xdr:col>
          <xdr:colOff>190500</xdr:colOff>
          <xdr:row>49</xdr:row>
          <xdr:rowOff>9525</xdr:rowOff>
        </xdr:to>
        <xdr:sp macro="" textlink="">
          <xdr:nvSpPr>
            <xdr:cNvPr id="9270" name="Check Box 54" hidden="1">
              <a:extLst>
                <a:ext uri="{63B3BB69-23CF-44E3-9099-C40C66FF867C}">
                  <a14:compatExt spid="_x0000_s9270"/>
                </a:ext>
                <a:ext uri="{FF2B5EF4-FFF2-40B4-BE49-F238E27FC236}">
                  <a16:creationId xmlns:a16="http://schemas.microsoft.com/office/drawing/2014/main" id="{00000000-0008-0000-0300-00003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47</xdr:row>
          <xdr:rowOff>0</xdr:rowOff>
        </xdr:from>
        <xdr:to>
          <xdr:col>8</xdr:col>
          <xdr:colOff>190500</xdr:colOff>
          <xdr:row>48</xdr:row>
          <xdr:rowOff>9525</xdr:rowOff>
        </xdr:to>
        <xdr:sp macro="" textlink="">
          <xdr:nvSpPr>
            <xdr:cNvPr id="9271" name="Check Box 55" hidden="1">
              <a:extLst>
                <a:ext uri="{63B3BB69-23CF-44E3-9099-C40C66FF867C}">
                  <a14:compatExt spid="_x0000_s9271"/>
                </a:ext>
                <a:ext uri="{FF2B5EF4-FFF2-40B4-BE49-F238E27FC236}">
                  <a16:creationId xmlns:a16="http://schemas.microsoft.com/office/drawing/2014/main" id="{00000000-0008-0000-0300-00003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48</xdr:row>
          <xdr:rowOff>0</xdr:rowOff>
        </xdr:from>
        <xdr:to>
          <xdr:col>4</xdr:col>
          <xdr:colOff>190500</xdr:colOff>
          <xdr:row>49</xdr:row>
          <xdr:rowOff>9525</xdr:rowOff>
        </xdr:to>
        <xdr:sp macro="" textlink="">
          <xdr:nvSpPr>
            <xdr:cNvPr id="9272" name="Check Box 56" hidden="1">
              <a:extLst>
                <a:ext uri="{63B3BB69-23CF-44E3-9099-C40C66FF867C}">
                  <a14:compatExt spid="_x0000_s9272"/>
                </a:ext>
                <a:ext uri="{FF2B5EF4-FFF2-40B4-BE49-F238E27FC236}">
                  <a16:creationId xmlns:a16="http://schemas.microsoft.com/office/drawing/2014/main" id="{00000000-0008-0000-0300-00003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47</xdr:row>
          <xdr:rowOff>0</xdr:rowOff>
        </xdr:from>
        <xdr:to>
          <xdr:col>4</xdr:col>
          <xdr:colOff>190500</xdr:colOff>
          <xdr:row>48</xdr:row>
          <xdr:rowOff>9525</xdr:rowOff>
        </xdr:to>
        <xdr:sp macro="" textlink="">
          <xdr:nvSpPr>
            <xdr:cNvPr id="9273" name="Check Box 57" hidden="1">
              <a:extLst>
                <a:ext uri="{63B3BB69-23CF-44E3-9099-C40C66FF867C}">
                  <a14:compatExt spid="_x0000_s9273"/>
                </a:ext>
                <a:ext uri="{FF2B5EF4-FFF2-40B4-BE49-F238E27FC236}">
                  <a16:creationId xmlns:a16="http://schemas.microsoft.com/office/drawing/2014/main" id="{00000000-0008-0000-0300-00003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133350</xdr:rowOff>
        </xdr:from>
        <xdr:to>
          <xdr:col>10</xdr:col>
          <xdr:colOff>590550</xdr:colOff>
          <xdr:row>13</xdr:row>
          <xdr:rowOff>57150</xdr:rowOff>
        </xdr:to>
        <xdr:sp macro="" textlink="">
          <xdr:nvSpPr>
            <xdr:cNvPr id="9274" name="Check Box 58" hidden="1">
              <a:extLst>
                <a:ext uri="{63B3BB69-23CF-44E3-9099-C40C66FF867C}">
                  <a14:compatExt spid="_x0000_s9274"/>
                </a:ext>
                <a:ext uri="{FF2B5EF4-FFF2-40B4-BE49-F238E27FC236}">
                  <a16:creationId xmlns:a16="http://schemas.microsoft.com/office/drawing/2014/main" id="{00000000-0008-0000-0300-00003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9275" name="Check Box 59" hidden="1">
              <a:extLst>
                <a:ext uri="{63B3BB69-23CF-44E3-9099-C40C66FF867C}">
                  <a14:compatExt spid="_x0000_s9275"/>
                </a:ext>
                <a:ext uri="{FF2B5EF4-FFF2-40B4-BE49-F238E27FC236}">
                  <a16:creationId xmlns:a16="http://schemas.microsoft.com/office/drawing/2014/main" id="{00000000-0008-0000-0300-00003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9276" name="Check Box 60" hidden="1">
              <a:extLst>
                <a:ext uri="{63B3BB69-23CF-44E3-9099-C40C66FF867C}">
                  <a14:compatExt spid="_x0000_s9276"/>
                </a:ext>
                <a:ext uri="{FF2B5EF4-FFF2-40B4-BE49-F238E27FC236}">
                  <a16:creationId xmlns:a16="http://schemas.microsoft.com/office/drawing/2014/main" id="{00000000-0008-0000-0300-00003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9277" name="Check Box 61" hidden="1">
              <a:extLst>
                <a:ext uri="{63B3BB69-23CF-44E3-9099-C40C66FF867C}">
                  <a14:compatExt spid="_x0000_s9277"/>
                </a:ext>
                <a:ext uri="{FF2B5EF4-FFF2-40B4-BE49-F238E27FC236}">
                  <a16:creationId xmlns:a16="http://schemas.microsoft.com/office/drawing/2014/main" id="{00000000-0008-0000-0300-00003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48</xdr:row>
          <xdr:rowOff>0</xdr:rowOff>
        </xdr:from>
        <xdr:to>
          <xdr:col>8</xdr:col>
          <xdr:colOff>190500</xdr:colOff>
          <xdr:row>49</xdr:row>
          <xdr:rowOff>9525</xdr:rowOff>
        </xdr:to>
        <xdr:sp macro="" textlink="">
          <xdr:nvSpPr>
            <xdr:cNvPr id="9278" name="Check Box 62" hidden="1">
              <a:extLst>
                <a:ext uri="{63B3BB69-23CF-44E3-9099-C40C66FF867C}">
                  <a14:compatExt spid="_x0000_s9278"/>
                </a:ext>
                <a:ext uri="{FF2B5EF4-FFF2-40B4-BE49-F238E27FC236}">
                  <a16:creationId xmlns:a16="http://schemas.microsoft.com/office/drawing/2014/main" id="{00000000-0008-0000-0300-00003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590550</xdr:colOff>
          <xdr:row>34</xdr:row>
          <xdr:rowOff>0</xdr:rowOff>
        </xdr:to>
        <xdr:sp macro="" textlink="">
          <xdr:nvSpPr>
            <xdr:cNvPr id="9279" name="Check Box 63" hidden="1">
              <a:extLst>
                <a:ext uri="{63B3BB69-23CF-44E3-9099-C40C66FF867C}">
                  <a14:compatExt spid="_x0000_s9279"/>
                </a:ext>
                <a:ext uri="{FF2B5EF4-FFF2-40B4-BE49-F238E27FC236}">
                  <a16:creationId xmlns:a16="http://schemas.microsoft.com/office/drawing/2014/main" id="{00000000-0008-0000-0300-00003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590550</xdr:colOff>
          <xdr:row>33</xdr:row>
          <xdr:rowOff>180975</xdr:rowOff>
        </xdr:to>
        <xdr:sp macro="" textlink="">
          <xdr:nvSpPr>
            <xdr:cNvPr id="9280" name="Check Box 64" hidden="1">
              <a:extLst>
                <a:ext uri="{63B3BB69-23CF-44E3-9099-C40C66FF867C}">
                  <a14:compatExt spid="_x0000_s9280"/>
                </a:ext>
                <a:ext uri="{FF2B5EF4-FFF2-40B4-BE49-F238E27FC236}">
                  <a16:creationId xmlns:a16="http://schemas.microsoft.com/office/drawing/2014/main" id="{00000000-0008-0000-0300-00004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84666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84666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84666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84666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84666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4511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3749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5019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7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7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7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7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7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190500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7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7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7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7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7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7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7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7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7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7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190500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7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7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7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7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7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7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7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7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7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7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7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7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190500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7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7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7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7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7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7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13</xdr:row>
          <xdr:rowOff>200025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7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7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7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7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7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12" sqref="D12"/>
    </sheetView>
  </sheetViews>
  <sheetFormatPr defaultColWidth="11" defaultRowHeight="14.25"/>
  <cols>
    <col min="1" max="1" width="5.5" customWidth="1"/>
    <col min="2" max="2" width="96.375" style="147" customWidth="1"/>
    <col min="3" max="3" width="10.125" customWidth="1"/>
  </cols>
  <sheetData>
    <row r="1" spans="1:2" ht="21" customHeight="1">
      <c r="A1" s="148"/>
      <c r="B1" s="149" t="s">
        <v>0</v>
      </c>
    </row>
    <row r="2" spans="1:2">
      <c r="A2" s="5">
        <v>1</v>
      </c>
      <c r="B2" s="150" t="s">
        <v>1</v>
      </c>
    </row>
    <row r="3" spans="1:2">
      <c r="A3" s="5">
        <v>2</v>
      </c>
      <c r="B3" s="150" t="s">
        <v>2</v>
      </c>
    </row>
    <row r="4" spans="1:2">
      <c r="A4" s="5">
        <v>3</v>
      </c>
      <c r="B4" s="150" t="s">
        <v>3</v>
      </c>
    </row>
    <row r="5" spans="1:2">
      <c r="A5" s="5">
        <v>4</v>
      </c>
      <c r="B5" s="150" t="s">
        <v>4</v>
      </c>
    </row>
    <row r="6" spans="1:2">
      <c r="A6" s="5">
        <v>5</v>
      </c>
      <c r="B6" s="150" t="s">
        <v>5</v>
      </c>
    </row>
    <row r="7" spans="1:2">
      <c r="A7" s="5">
        <v>6</v>
      </c>
      <c r="B7" s="150" t="s">
        <v>6</v>
      </c>
    </row>
    <row r="8" spans="1:2" s="146" customFormat="1" ht="15" customHeight="1">
      <c r="A8" s="151">
        <v>7</v>
      </c>
      <c r="B8" s="152" t="s">
        <v>7</v>
      </c>
    </row>
    <row r="9" spans="1:2" ht="18.95" customHeight="1">
      <c r="A9" s="148"/>
      <c r="B9" s="153" t="s">
        <v>8</v>
      </c>
    </row>
    <row r="10" spans="1:2" ht="15.95" customHeight="1">
      <c r="A10" s="5">
        <v>1</v>
      </c>
      <c r="B10" s="154" t="s">
        <v>9</v>
      </c>
    </row>
    <row r="11" spans="1:2">
      <c r="A11" s="5">
        <v>2</v>
      </c>
      <c r="B11" s="150" t="s">
        <v>10</v>
      </c>
    </row>
    <row r="12" spans="1:2">
      <c r="A12" s="5">
        <v>3</v>
      </c>
      <c r="B12" s="152" t="s">
        <v>11</v>
      </c>
    </row>
    <row r="13" spans="1:2">
      <c r="A13" s="5">
        <v>4</v>
      </c>
      <c r="B13" s="150" t="s">
        <v>12</v>
      </c>
    </row>
    <row r="14" spans="1:2">
      <c r="A14" s="5">
        <v>5</v>
      </c>
      <c r="B14" s="150" t="s">
        <v>13</v>
      </c>
    </row>
    <row r="15" spans="1:2">
      <c r="A15" s="5">
        <v>6</v>
      </c>
      <c r="B15" s="150" t="s">
        <v>14</v>
      </c>
    </row>
    <row r="16" spans="1:2">
      <c r="A16" s="5">
        <v>7</v>
      </c>
      <c r="B16" s="150" t="s">
        <v>15</v>
      </c>
    </row>
    <row r="17" spans="1:2">
      <c r="A17" s="5">
        <v>8</v>
      </c>
      <c r="B17" s="150" t="s">
        <v>16</v>
      </c>
    </row>
    <row r="18" spans="1:2">
      <c r="A18" s="5">
        <v>9</v>
      </c>
      <c r="B18" s="150" t="s">
        <v>17</v>
      </c>
    </row>
    <row r="19" spans="1:2">
      <c r="A19" s="5"/>
      <c r="B19" s="150"/>
    </row>
    <row r="20" spans="1:2" ht="20.25">
      <c r="A20" s="148"/>
      <c r="B20" s="149" t="s">
        <v>18</v>
      </c>
    </row>
    <row r="21" spans="1:2">
      <c r="A21" s="5">
        <v>1</v>
      </c>
      <c r="B21" s="155" t="s">
        <v>19</v>
      </c>
    </row>
    <row r="22" spans="1:2">
      <c r="A22" s="5">
        <v>2</v>
      </c>
      <c r="B22" s="150" t="s">
        <v>20</v>
      </c>
    </row>
    <row r="23" spans="1:2">
      <c r="A23" s="5">
        <v>3</v>
      </c>
      <c r="B23" s="150" t="s">
        <v>21</v>
      </c>
    </row>
    <row r="24" spans="1:2">
      <c r="A24" s="5">
        <v>4</v>
      </c>
      <c r="B24" s="150" t="s">
        <v>22</v>
      </c>
    </row>
    <row r="25" spans="1:2">
      <c r="A25" s="5">
        <v>5</v>
      </c>
      <c r="B25" s="150" t="s">
        <v>23</v>
      </c>
    </row>
    <row r="26" spans="1:2">
      <c r="A26" s="5">
        <v>6</v>
      </c>
      <c r="B26" s="150" t="s">
        <v>24</v>
      </c>
    </row>
    <row r="27" spans="1:2">
      <c r="A27" s="5">
        <v>7</v>
      </c>
      <c r="B27" s="150" t="s">
        <v>25</v>
      </c>
    </row>
    <row r="28" spans="1:2">
      <c r="A28" s="5"/>
      <c r="B28" s="150"/>
    </row>
    <row r="29" spans="1:2" ht="20.25">
      <c r="A29" s="148"/>
      <c r="B29" s="149" t="s">
        <v>26</v>
      </c>
    </row>
    <row r="30" spans="1:2">
      <c r="A30" s="5">
        <v>1</v>
      </c>
      <c r="B30" s="155" t="s">
        <v>27</v>
      </c>
    </row>
    <row r="31" spans="1:2">
      <c r="A31" s="5">
        <v>2</v>
      </c>
      <c r="B31" s="150" t="s">
        <v>28</v>
      </c>
    </row>
    <row r="32" spans="1:2">
      <c r="A32" s="5">
        <v>3</v>
      </c>
      <c r="B32" s="150" t="s">
        <v>29</v>
      </c>
    </row>
    <row r="33" spans="1:2" ht="28.5">
      <c r="A33" s="5">
        <v>4</v>
      </c>
      <c r="B33" s="150" t="s">
        <v>30</v>
      </c>
    </row>
    <row r="34" spans="1:2">
      <c r="A34" s="5">
        <v>5</v>
      </c>
      <c r="B34" s="150" t="s">
        <v>31</v>
      </c>
    </row>
    <row r="35" spans="1:2">
      <c r="A35" s="5">
        <v>6</v>
      </c>
      <c r="B35" s="150" t="s">
        <v>32</v>
      </c>
    </row>
    <row r="36" spans="1:2">
      <c r="A36" s="5">
        <v>7</v>
      </c>
      <c r="B36" s="150" t="s">
        <v>33</v>
      </c>
    </row>
    <row r="37" spans="1:2">
      <c r="A37" s="5"/>
      <c r="B37" s="150"/>
    </row>
    <row r="39" spans="1:2">
      <c r="A39" s="156" t="s">
        <v>34</v>
      </c>
      <c r="B39" s="157"/>
    </row>
  </sheetData>
  <phoneticPr fontId="3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G10" sqref="G10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98" t="s">
        <v>35</v>
      </c>
      <c r="C2" s="199"/>
      <c r="D2" s="199"/>
      <c r="E2" s="199"/>
      <c r="F2" s="199"/>
      <c r="G2" s="199"/>
      <c r="H2" s="199"/>
      <c r="I2" s="200"/>
    </row>
    <row r="3" spans="2:9" ht="27.95" customHeight="1">
      <c r="B3" s="134"/>
      <c r="C3" s="135"/>
      <c r="D3" s="201" t="s">
        <v>36</v>
      </c>
      <c r="E3" s="202"/>
      <c r="F3" s="203" t="s">
        <v>37</v>
      </c>
      <c r="G3" s="204"/>
      <c r="H3" s="201" t="s">
        <v>38</v>
      </c>
      <c r="I3" s="205"/>
    </row>
    <row r="4" spans="2:9" ht="27.95" customHeight="1">
      <c r="B4" s="134" t="s">
        <v>39</v>
      </c>
      <c r="C4" s="135" t="s">
        <v>40</v>
      </c>
      <c r="D4" s="135" t="s">
        <v>41</v>
      </c>
      <c r="E4" s="135" t="s">
        <v>42</v>
      </c>
      <c r="F4" s="136" t="s">
        <v>41</v>
      </c>
      <c r="G4" s="136" t="s">
        <v>42</v>
      </c>
      <c r="H4" s="135" t="s">
        <v>41</v>
      </c>
      <c r="I4" s="143" t="s">
        <v>42</v>
      </c>
    </row>
    <row r="5" spans="2:9" ht="27.95" customHeight="1">
      <c r="B5" s="137" t="s">
        <v>43</v>
      </c>
      <c r="C5" s="5">
        <v>13</v>
      </c>
      <c r="D5" s="5">
        <v>0</v>
      </c>
      <c r="E5" s="5">
        <v>1</v>
      </c>
      <c r="F5" s="138">
        <v>0</v>
      </c>
      <c r="G5" s="138">
        <v>1</v>
      </c>
      <c r="H5" s="5">
        <v>1</v>
      </c>
      <c r="I5" s="144">
        <v>2</v>
      </c>
    </row>
    <row r="6" spans="2:9" ht="27.95" customHeight="1">
      <c r="B6" s="137" t="s">
        <v>44</v>
      </c>
      <c r="C6" s="5">
        <v>20</v>
      </c>
      <c r="D6" s="5">
        <v>0</v>
      </c>
      <c r="E6" s="5">
        <v>1</v>
      </c>
      <c r="F6" s="138">
        <v>1</v>
      </c>
      <c r="G6" s="138">
        <v>2</v>
      </c>
      <c r="H6" s="5">
        <v>2</v>
      </c>
      <c r="I6" s="144">
        <v>3</v>
      </c>
    </row>
    <row r="7" spans="2:9" ht="27.95" customHeight="1">
      <c r="B7" s="137" t="s">
        <v>45</v>
      </c>
      <c r="C7" s="5">
        <v>32</v>
      </c>
      <c r="D7" s="5">
        <v>0</v>
      </c>
      <c r="E7" s="5">
        <v>1</v>
      </c>
      <c r="F7" s="138">
        <v>2</v>
      </c>
      <c r="G7" s="138">
        <v>3</v>
      </c>
      <c r="H7" s="5">
        <v>3</v>
      </c>
      <c r="I7" s="144">
        <v>4</v>
      </c>
    </row>
    <row r="8" spans="2:9" ht="27.95" customHeight="1">
      <c r="B8" s="137" t="s">
        <v>46</v>
      </c>
      <c r="C8" s="5">
        <v>50</v>
      </c>
      <c r="D8" s="5">
        <v>1</v>
      </c>
      <c r="E8" s="5">
        <v>2</v>
      </c>
      <c r="F8" s="138">
        <v>3</v>
      </c>
      <c r="G8" s="138">
        <v>4</v>
      </c>
      <c r="H8" s="5">
        <v>5</v>
      </c>
      <c r="I8" s="144">
        <v>6</v>
      </c>
    </row>
    <row r="9" spans="2:9" ht="27.95" customHeight="1">
      <c r="B9" s="137" t="s">
        <v>47</v>
      </c>
      <c r="C9" s="5">
        <v>80</v>
      </c>
      <c r="D9" s="5">
        <v>2</v>
      </c>
      <c r="E9" s="5">
        <v>3</v>
      </c>
      <c r="F9" s="138">
        <v>5</v>
      </c>
      <c r="G9" s="138">
        <v>6</v>
      </c>
      <c r="H9" s="5">
        <v>7</v>
      </c>
      <c r="I9" s="144">
        <v>8</v>
      </c>
    </row>
    <row r="10" spans="2:9" ht="27.95" customHeight="1">
      <c r="B10" s="137" t="s">
        <v>48</v>
      </c>
      <c r="C10" s="5">
        <v>125</v>
      </c>
      <c r="D10" s="5">
        <v>3</v>
      </c>
      <c r="E10" s="5">
        <v>4</v>
      </c>
      <c r="F10" s="138">
        <v>7</v>
      </c>
      <c r="G10" s="138">
        <v>8</v>
      </c>
      <c r="H10" s="5">
        <v>10</v>
      </c>
      <c r="I10" s="144">
        <v>11</v>
      </c>
    </row>
    <row r="11" spans="2:9" ht="27.95" customHeight="1">
      <c r="B11" s="137" t="s">
        <v>49</v>
      </c>
      <c r="C11" s="5">
        <v>200</v>
      </c>
      <c r="D11" s="5">
        <v>5</v>
      </c>
      <c r="E11" s="5">
        <v>6</v>
      </c>
      <c r="F11" s="138">
        <v>10</v>
      </c>
      <c r="G11" s="138">
        <v>11</v>
      </c>
      <c r="H11" s="5">
        <v>14</v>
      </c>
      <c r="I11" s="144">
        <v>15</v>
      </c>
    </row>
    <row r="12" spans="2:9" ht="27.95" customHeight="1">
      <c r="B12" s="139" t="s">
        <v>50</v>
      </c>
      <c r="C12" s="140">
        <v>315</v>
      </c>
      <c r="D12" s="140">
        <v>7</v>
      </c>
      <c r="E12" s="140">
        <v>8</v>
      </c>
      <c r="F12" s="141">
        <v>14</v>
      </c>
      <c r="G12" s="141">
        <v>15</v>
      </c>
      <c r="H12" s="140">
        <v>21</v>
      </c>
      <c r="I12" s="145">
        <v>22</v>
      </c>
    </row>
    <row r="14" spans="2:9">
      <c r="B14" s="142" t="s">
        <v>51</v>
      </c>
      <c r="C14" s="142"/>
      <c r="D14" s="142"/>
    </row>
  </sheetData>
  <mergeCells count="4">
    <mergeCell ref="B2:I2"/>
    <mergeCell ref="D3:E3"/>
    <mergeCell ref="F3:G3"/>
    <mergeCell ref="H3:I3"/>
  </mergeCells>
  <phoneticPr fontId="3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8"/>
  <sheetViews>
    <sheetView tabSelected="1" zoomScale="80" zoomScaleNormal="80" workbookViewId="0">
      <selection activeCell="L15" sqref="L15"/>
    </sheetView>
  </sheetViews>
  <sheetFormatPr defaultColWidth="9" defaultRowHeight="26.1" customHeight="1"/>
  <cols>
    <col min="1" max="1" width="17.125" style="15" customWidth="1"/>
    <col min="2" max="4" width="9.375" style="15" customWidth="1"/>
    <col min="5" max="7" width="10.5" style="15" customWidth="1"/>
    <col min="8" max="8" width="1.375" style="15" customWidth="1"/>
    <col min="9" max="9" width="16.5" style="15" customWidth="1"/>
    <col min="10" max="10" width="17" style="15" customWidth="1"/>
    <col min="11" max="11" width="18.5" style="15" customWidth="1"/>
    <col min="12" max="12" width="16.625" style="15" customWidth="1"/>
    <col min="13" max="13" width="14.125" style="15" customWidth="1"/>
    <col min="14" max="14" width="16.375" style="15" customWidth="1"/>
    <col min="15" max="16384" width="9" style="15"/>
  </cols>
  <sheetData>
    <row r="1" spans="1:14" ht="30" customHeight="1">
      <c r="A1" s="206" t="s">
        <v>131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</row>
    <row r="2" spans="1:14" ht="29.1" customHeight="1">
      <c r="A2" s="16" t="s">
        <v>58</v>
      </c>
      <c r="B2" s="208" t="s">
        <v>317</v>
      </c>
      <c r="C2" s="208"/>
      <c r="D2" s="17" t="s">
        <v>63</v>
      </c>
      <c r="E2" s="208" t="s">
        <v>318</v>
      </c>
      <c r="F2" s="208"/>
      <c r="G2" s="208"/>
      <c r="H2" s="218"/>
      <c r="I2" s="38" t="s">
        <v>54</v>
      </c>
      <c r="J2" s="208" t="s">
        <v>295</v>
      </c>
      <c r="K2" s="208"/>
      <c r="L2" s="208"/>
      <c r="M2" s="208"/>
      <c r="N2" s="209"/>
    </row>
    <row r="3" spans="1:14" ht="29.1" customHeight="1">
      <c r="A3" s="215" t="s">
        <v>132</v>
      </c>
      <c r="B3" s="210" t="s">
        <v>133</v>
      </c>
      <c r="C3" s="211"/>
      <c r="D3" s="211"/>
      <c r="E3" s="211"/>
      <c r="F3" s="211"/>
      <c r="G3" s="212"/>
      <c r="H3" s="219"/>
      <c r="I3" s="213" t="s">
        <v>134</v>
      </c>
      <c r="J3" s="213"/>
      <c r="K3" s="213"/>
      <c r="L3" s="213"/>
      <c r="M3" s="213"/>
      <c r="N3" s="214"/>
    </row>
    <row r="4" spans="1:14" ht="29.1" customHeight="1">
      <c r="A4" s="216"/>
      <c r="B4" s="188" t="s">
        <v>297</v>
      </c>
      <c r="C4" s="188" t="s">
        <v>298</v>
      </c>
      <c r="D4" s="189" t="s">
        <v>299</v>
      </c>
      <c r="E4" s="188" t="s">
        <v>300</v>
      </c>
      <c r="F4" s="188" t="s">
        <v>301</v>
      </c>
      <c r="G4" s="188" t="s">
        <v>302</v>
      </c>
      <c r="H4" s="219"/>
      <c r="I4" s="190" t="s">
        <v>291</v>
      </c>
      <c r="J4" s="39" t="s">
        <v>292</v>
      </c>
      <c r="K4" s="39"/>
      <c r="L4" s="39" t="s">
        <v>311</v>
      </c>
      <c r="M4" s="39"/>
      <c r="N4" s="40"/>
    </row>
    <row r="5" spans="1:14" ht="29.1" customHeight="1">
      <c r="A5" s="217"/>
      <c r="B5" s="197" t="s">
        <v>332</v>
      </c>
      <c r="C5" s="197" t="s">
        <v>333</v>
      </c>
      <c r="D5" s="197" t="s">
        <v>334</v>
      </c>
      <c r="E5" s="197" t="s">
        <v>335</v>
      </c>
      <c r="F5" s="197" t="s">
        <v>336</v>
      </c>
      <c r="G5" s="197" t="s">
        <v>337</v>
      </c>
      <c r="H5" s="219"/>
      <c r="I5" s="197" t="s">
        <v>334</v>
      </c>
      <c r="J5" s="197" t="s">
        <v>334</v>
      </c>
      <c r="K5" s="41"/>
      <c r="L5" s="41" t="s">
        <v>376</v>
      </c>
      <c r="M5" s="41"/>
      <c r="N5" s="42"/>
    </row>
    <row r="6" spans="1:14" ht="24" customHeight="1">
      <c r="A6" s="192" t="s">
        <v>319</v>
      </c>
      <c r="B6" s="193">
        <f>C6-2.1</f>
        <v>97.800000000000011</v>
      </c>
      <c r="C6" s="193">
        <f>D6-2.1</f>
        <v>99.9</v>
      </c>
      <c r="D6" s="193">
        <v>102</v>
      </c>
      <c r="E6" s="194">
        <f>D6+2.1</f>
        <v>104.1</v>
      </c>
      <c r="F6" s="194">
        <f t="shared" ref="F6:G6" si="0">E6+2.1</f>
        <v>106.19999999999999</v>
      </c>
      <c r="G6" s="194">
        <f t="shared" si="0"/>
        <v>108.29999999999998</v>
      </c>
      <c r="H6" s="219"/>
      <c r="I6" s="43" t="s">
        <v>357</v>
      </c>
      <c r="J6" s="43" t="s">
        <v>358</v>
      </c>
      <c r="K6" s="43"/>
      <c r="L6" s="43" t="s">
        <v>377</v>
      </c>
      <c r="M6" s="43"/>
      <c r="N6" s="44"/>
    </row>
    <row r="7" spans="1:14" ht="24" customHeight="1">
      <c r="A7" s="195" t="s">
        <v>321</v>
      </c>
      <c r="B7" s="192">
        <f>C7-4</f>
        <v>80</v>
      </c>
      <c r="C7" s="192">
        <f>D7-4</f>
        <v>84</v>
      </c>
      <c r="D7" s="194">
        <v>88</v>
      </c>
      <c r="E7" s="192">
        <f>D7+4</f>
        <v>92</v>
      </c>
      <c r="F7" s="192">
        <f>E7+5</f>
        <v>97</v>
      </c>
      <c r="G7" s="194">
        <f>F7+6</f>
        <v>103</v>
      </c>
      <c r="H7" s="219"/>
      <c r="I7" s="45" t="s">
        <v>359</v>
      </c>
      <c r="J7" s="45" t="s">
        <v>359</v>
      </c>
      <c r="K7" s="45"/>
      <c r="L7" s="45" t="s">
        <v>378</v>
      </c>
      <c r="M7" s="45"/>
      <c r="N7" s="47"/>
    </row>
    <row r="8" spans="1:14" ht="24" customHeight="1">
      <c r="A8" s="192" t="s">
        <v>322</v>
      </c>
      <c r="B8" s="194">
        <f>C8-3.6</f>
        <v>99.800000000000011</v>
      </c>
      <c r="C8" s="194">
        <f>D8-3.6</f>
        <v>103.4</v>
      </c>
      <c r="D8" s="194">
        <v>107</v>
      </c>
      <c r="E8" s="192">
        <f>D8+4</f>
        <v>111</v>
      </c>
      <c r="F8" s="192">
        <f>E8+4</f>
        <v>115</v>
      </c>
      <c r="G8" s="194">
        <f>F8+4</f>
        <v>119</v>
      </c>
      <c r="H8" s="219"/>
      <c r="I8" s="45" t="s">
        <v>360</v>
      </c>
      <c r="J8" s="43" t="s">
        <v>360</v>
      </c>
      <c r="K8" s="43"/>
      <c r="L8" s="43" t="s">
        <v>379</v>
      </c>
      <c r="M8" s="43"/>
      <c r="N8" s="48"/>
    </row>
    <row r="9" spans="1:14" ht="24" customHeight="1">
      <c r="A9" s="192" t="s">
        <v>323</v>
      </c>
      <c r="B9" s="192">
        <f>C9-1.15</f>
        <v>30.700000000000003</v>
      </c>
      <c r="C9" s="192">
        <f>D9-1.15</f>
        <v>31.85</v>
      </c>
      <c r="D9" s="194">
        <v>33</v>
      </c>
      <c r="E9" s="192">
        <f>D9+1.3</f>
        <v>34.299999999999997</v>
      </c>
      <c r="F9" s="192">
        <f>E9+1.3</f>
        <v>35.599999999999994</v>
      </c>
      <c r="G9" s="194">
        <f>F9+1.3</f>
        <v>36.899999999999991</v>
      </c>
      <c r="H9" s="219"/>
      <c r="I9" s="45" t="s">
        <v>361</v>
      </c>
      <c r="J9" s="45" t="s">
        <v>361</v>
      </c>
      <c r="K9" s="45"/>
      <c r="L9" s="45" t="s">
        <v>380</v>
      </c>
      <c r="M9" s="45"/>
      <c r="N9" s="47"/>
    </row>
    <row r="10" spans="1:14" ht="24" customHeight="1">
      <c r="A10" s="192" t="s">
        <v>324</v>
      </c>
      <c r="B10" s="192">
        <f>C10-0.7</f>
        <v>23.1</v>
      </c>
      <c r="C10" s="192">
        <f>D10-0.7</f>
        <v>23.8</v>
      </c>
      <c r="D10" s="194">
        <v>24.5</v>
      </c>
      <c r="E10" s="192">
        <f>D10+0.7</f>
        <v>25.2</v>
      </c>
      <c r="F10" s="192">
        <f>E10+0.7</f>
        <v>25.9</v>
      </c>
      <c r="G10" s="194">
        <f>F10+0.9</f>
        <v>26.799999999999997</v>
      </c>
      <c r="H10" s="219"/>
      <c r="I10" s="45" t="s">
        <v>362</v>
      </c>
      <c r="J10" s="45" t="s">
        <v>362</v>
      </c>
      <c r="K10" s="45"/>
      <c r="L10" s="45" t="s">
        <v>380</v>
      </c>
      <c r="M10" s="45"/>
      <c r="N10" s="47"/>
    </row>
    <row r="11" spans="1:14" ht="24" customHeight="1">
      <c r="A11" s="192" t="s">
        <v>325</v>
      </c>
      <c r="B11" s="192">
        <f>C11-0.5</f>
        <v>18.5</v>
      </c>
      <c r="C11" s="192">
        <f>D11-0.5</f>
        <v>19</v>
      </c>
      <c r="D11" s="194">
        <v>19.5</v>
      </c>
      <c r="E11" s="192">
        <f t="shared" ref="E11:F11" si="1">D11+0.5</f>
        <v>20</v>
      </c>
      <c r="F11" s="192">
        <f t="shared" si="1"/>
        <v>20.5</v>
      </c>
      <c r="G11" s="194">
        <f>F11+0.7</f>
        <v>21.2</v>
      </c>
      <c r="H11" s="219"/>
      <c r="I11" s="45" t="s">
        <v>363</v>
      </c>
      <c r="J11" s="45" t="s">
        <v>363</v>
      </c>
      <c r="K11" s="45"/>
      <c r="L11" s="45" t="s">
        <v>380</v>
      </c>
      <c r="M11" s="45"/>
      <c r="N11" s="47"/>
    </row>
    <row r="12" spans="1:14" ht="24" customHeight="1">
      <c r="A12" s="192" t="s">
        <v>326</v>
      </c>
      <c r="B12" s="194">
        <f>C12-0.7</f>
        <v>27.2</v>
      </c>
      <c r="C12" s="194">
        <f>D12-0.6</f>
        <v>27.9</v>
      </c>
      <c r="D12" s="194">
        <v>28.5</v>
      </c>
      <c r="E12" s="192">
        <f>D12+0.6</f>
        <v>29.1</v>
      </c>
      <c r="F12" s="192">
        <f>E12+0.7</f>
        <v>29.8</v>
      </c>
      <c r="G12" s="194">
        <f>F12+0.6</f>
        <v>30.400000000000002</v>
      </c>
      <c r="H12" s="219"/>
      <c r="I12" s="45" t="s">
        <v>364</v>
      </c>
      <c r="J12" s="45" t="s">
        <v>365</v>
      </c>
      <c r="K12" s="45"/>
      <c r="L12" s="45" t="s">
        <v>381</v>
      </c>
      <c r="M12" s="45"/>
      <c r="N12" s="47"/>
    </row>
    <row r="13" spans="1:14" ht="24" customHeight="1">
      <c r="A13" s="192" t="s">
        <v>327</v>
      </c>
      <c r="B13" s="194">
        <f>C13-0.9</f>
        <v>42.7</v>
      </c>
      <c r="C13" s="194">
        <f>D13-0.9</f>
        <v>43.6</v>
      </c>
      <c r="D13" s="194">
        <v>44.5</v>
      </c>
      <c r="E13" s="192">
        <f>D13+1.1</f>
        <v>45.6</v>
      </c>
      <c r="F13" s="192">
        <f>E13+1.1</f>
        <v>46.7</v>
      </c>
      <c r="G13" s="194">
        <f>F13+1.1</f>
        <v>47.800000000000004</v>
      </c>
      <c r="H13" s="219"/>
      <c r="I13" s="172" t="s">
        <v>366</v>
      </c>
      <c r="J13" s="172" t="s">
        <v>367</v>
      </c>
      <c r="K13" s="172"/>
      <c r="L13" s="172" t="s">
        <v>377</v>
      </c>
      <c r="M13" s="172"/>
      <c r="N13" s="173"/>
    </row>
    <row r="14" spans="1:14" ht="24" customHeight="1">
      <c r="A14" s="192"/>
      <c r="B14" s="194"/>
      <c r="C14" s="194"/>
      <c r="D14" s="192"/>
      <c r="E14" s="192"/>
      <c r="F14" s="192"/>
      <c r="G14" s="196"/>
      <c r="H14" s="220"/>
      <c r="I14" s="45"/>
      <c r="J14" s="45"/>
      <c r="K14" s="45"/>
      <c r="L14" s="174" t="s">
        <v>281</v>
      </c>
      <c r="M14" s="174"/>
      <c r="N14" s="174"/>
    </row>
    <row r="15" spans="1:14" ht="24" customHeight="1">
      <c r="A15" s="192"/>
      <c r="B15" s="192"/>
      <c r="C15" s="192"/>
      <c r="D15" s="192"/>
      <c r="E15" s="192"/>
      <c r="F15" s="192"/>
      <c r="G15" s="192"/>
      <c r="H15" s="37"/>
      <c r="I15" s="187"/>
      <c r="J15" s="187"/>
      <c r="K15" s="175"/>
      <c r="L15" s="175"/>
      <c r="M15" s="175"/>
      <c r="N15" s="175"/>
    </row>
    <row r="16" spans="1:14" ht="24" customHeight="1">
      <c r="A16" s="192"/>
      <c r="B16" s="192"/>
      <c r="C16" s="192"/>
      <c r="D16" s="192"/>
      <c r="E16" s="192"/>
      <c r="F16" s="192"/>
      <c r="G16" s="192"/>
      <c r="H16" s="37"/>
      <c r="I16" s="45"/>
      <c r="J16" s="45"/>
      <c r="K16" s="175"/>
      <c r="L16" s="175"/>
      <c r="M16" s="175"/>
      <c r="N16" s="175"/>
    </row>
    <row r="17" spans="1:14" ht="24" customHeight="1">
      <c r="A17" s="192"/>
      <c r="B17" s="192"/>
      <c r="C17" s="192"/>
      <c r="D17" s="192"/>
      <c r="E17" s="192"/>
      <c r="F17" s="192"/>
      <c r="G17" s="192"/>
      <c r="H17" s="37"/>
      <c r="I17" s="45"/>
      <c r="J17" s="45"/>
      <c r="K17" s="176"/>
      <c r="L17" s="176"/>
      <c r="M17" s="176"/>
      <c r="N17" s="177"/>
    </row>
    <row r="18" spans="1:14" ht="26.1" customHeight="1">
      <c r="I18" s="36" t="s">
        <v>135</v>
      </c>
      <c r="J18" s="53"/>
      <c r="K18" s="36" t="s">
        <v>338</v>
      </c>
      <c r="L18" s="36"/>
      <c r="M18" s="36" t="s">
        <v>293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31" type="noConversion"/>
  <pageMargins left="0.75" right="0.75" top="1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56"/>
  <sheetViews>
    <sheetView zoomScaleNormal="100" workbookViewId="0">
      <selection activeCell="M17" sqref="M17"/>
    </sheetView>
  </sheetViews>
  <sheetFormatPr defaultColWidth="10.375" defaultRowHeight="16.5" customHeight="1"/>
  <cols>
    <col min="1" max="1" width="11.625" style="82" customWidth="1"/>
    <col min="2" max="9" width="10.375" style="82"/>
    <col min="10" max="10" width="8.875" style="82" customWidth="1"/>
    <col min="11" max="11" width="12" style="82" customWidth="1"/>
    <col min="12" max="16384" width="10.375" style="82"/>
  </cols>
  <sheetData>
    <row r="1" spans="1:11" ht="21" thickBot="1">
      <c r="A1" s="296" t="s">
        <v>279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</row>
    <row r="2" spans="1:11" ht="15" thickBot="1">
      <c r="A2" s="83" t="s">
        <v>52</v>
      </c>
      <c r="B2" s="297" t="s">
        <v>294</v>
      </c>
      <c r="C2" s="297"/>
      <c r="D2" s="298" t="s">
        <v>53</v>
      </c>
      <c r="E2" s="298"/>
      <c r="F2" s="297" t="s">
        <v>280</v>
      </c>
      <c r="G2" s="297"/>
      <c r="H2" s="84" t="s">
        <v>54</v>
      </c>
      <c r="I2" s="299" t="s">
        <v>307</v>
      </c>
      <c r="J2" s="299"/>
      <c r="K2" s="300"/>
    </row>
    <row r="3" spans="1:11" ht="14.25">
      <c r="A3" s="290" t="s">
        <v>55</v>
      </c>
      <c r="B3" s="291"/>
      <c r="C3" s="292"/>
      <c r="D3" s="293" t="s">
        <v>56</v>
      </c>
      <c r="E3" s="294"/>
      <c r="F3" s="294"/>
      <c r="G3" s="295"/>
      <c r="H3" s="293" t="s">
        <v>57</v>
      </c>
      <c r="I3" s="294"/>
      <c r="J3" s="294"/>
      <c r="K3" s="295"/>
    </row>
    <row r="4" spans="1:11" ht="14.25">
      <c r="A4" s="162" t="s">
        <v>58</v>
      </c>
      <c r="B4" s="278" t="s">
        <v>317</v>
      </c>
      <c r="C4" s="279"/>
      <c r="D4" s="280" t="s">
        <v>59</v>
      </c>
      <c r="E4" s="281"/>
      <c r="F4" s="282">
        <v>44778</v>
      </c>
      <c r="G4" s="283"/>
      <c r="H4" s="280" t="s">
        <v>60</v>
      </c>
      <c r="I4" s="281"/>
      <c r="J4" s="160" t="s">
        <v>61</v>
      </c>
      <c r="K4" s="161" t="s">
        <v>62</v>
      </c>
    </row>
    <row r="5" spans="1:11" ht="14.25">
      <c r="A5" s="89" t="s">
        <v>63</v>
      </c>
      <c r="B5" s="284" t="s">
        <v>318</v>
      </c>
      <c r="C5" s="285"/>
      <c r="D5" s="280" t="s">
        <v>64</v>
      </c>
      <c r="E5" s="281"/>
      <c r="F5" s="286">
        <v>44706</v>
      </c>
      <c r="G5" s="287"/>
      <c r="H5" s="280" t="s">
        <v>65</v>
      </c>
      <c r="I5" s="281"/>
      <c r="J5" s="160" t="s">
        <v>61</v>
      </c>
      <c r="K5" s="161" t="s">
        <v>62</v>
      </c>
    </row>
    <row r="6" spans="1:11" ht="14.25">
      <c r="A6" s="162" t="s">
        <v>66</v>
      </c>
      <c r="B6" s="185">
        <v>2</v>
      </c>
      <c r="C6" s="186">
        <v>6</v>
      </c>
      <c r="D6" s="89" t="s">
        <v>67</v>
      </c>
      <c r="E6" s="103"/>
      <c r="F6" s="286">
        <v>44757</v>
      </c>
      <c r="G6" s="287"/>
      <c r="H6" s="280" t="s">
        <v>68</v>
      </c>
      <c r="I6" s="281"/>
      <c r="J6" s="160" t="s">
        <v>61</v>
      </c>
      <c r="K6" s="161" t="s">
        <v>62</v>
      </c>
    </row>
    <row r="7" spans="1:11" ht="14.25">
      <c r="A7" s="162" t="s">
        <v>69</v>
      </c>
      <c r="B7" s="288">
        <v>5132</v>
      </c>
      <c r="C7" s="289"/>
      <c r="D7" s="89" t="s">
        <v>70</v>
      </c>
      <c r="E7" s="102"/>
      <c r="F7" s="286">
        <v>44762</v>
      </c>
      <c r="G7" s="287"/>
      <c r="H7" s="280" t="s">
        <v>71</v>
      </c>
      <c r="I7" s="281"/>
      <c r="J7" s="160" t="s">
        <v>61</v>
      </c>
      <c r="K7" s="161" t="s">
        <v>62</v>
      </c>
    </row>
    <row r="8" spans="1:11" ht="15" thickBot="1">
      <c r="A8" s="94" t="s">
        <v>72</v>
      </c>
      <c r="B8" s="268"/>
      <c r="C8" s="269"/>
      <c r="D8" s="244" t="s">
        <v>73</v>
      </c>
      <c r="E8" s="245"/>
      <c r="F8" s="276">
        <v>44762</v>
      </c>
      <c r="G8" s="277"/>
      <c r="H8" s="244" t="s">
        <v>74</v>
      </c>
      <c r="I8" s="245"/>
      <c r="J8" s="166" t="s">
        <v>61</v>
      </c>
      <c r="K8" s="167" t="s">
        <v>62</v>
      </c>
    </row>
    <row r="9" spans="1:11" ht="15" thickBot="1">
      <c r="A9" s="227" t="s">
        <v>296</v>
      </c>
      <c r="B9" s="228"/>
      <c r="C9" s="228"/>
      <c r="D9" s="228"/>
      <c r="E9" s="228"/>
      <c r="F9" s="228"/>
      <c r="G9" s="228"/>
      <c r="H9" s="228"/>
      <c r="I9" s="228"/>
      <c r="J9" s="228"/>
      <c r="K9" s="229"/>
    </row>
    <row r="10" spans="1:11" ht="15" thickBot="1">
      <c r="A10" s="230" t="s">
        <v>75</v>
      </c>
      <c r="B10" s="231"/>
      <c r="C10" s="231"/>
      <c r="D10" s="231"/>
      <c r="E10" s="231"/>
      <c r="F10" s="231"/>
      <c r="G10" s="231"/>
      <c r="H10" s="231"/>
      <c r="I10" s="231"/>
      <c r="J10" s="231"/>
      <c r="K10" s="232"/>
    </row>
    <row r="11" spans="1:11" ht="14.25">
      <c r="A11" s="112" t="s">
        <v>76</v>
      </c>
      <c r="B11" s="113" t="s">
        <v>77</v>
      </c>
      <c r="C11" s="114" t="s">
        <v>78</v>
      </c>
      <c r="D11" s="115"/>
      <c r="E11" s="116" t="s">
        <v>79</v>
      </c>
      <c r="F11" s="113" t="s">
        <v>77</v>
      </c>
      <c r="G11" s="114" t="s">
        <v>78</v>
      </c>
      <c r="H11" s="114" t="s">
        <v>80</v>
      </c>
      <c r="I11" s="116" t="s">
        <v>81</v>
      </c>
      <c r="J11" s="113" t="s">
        <v>77</v>
      </c>
      <c r="K11" s="129" t="s">
        <v>78</v>
      </c>
    </row>
    <row r="12" spans="1:11" ht="14.25">
      <c r="A12" s="89" t="s">
        <v>82</v>
      </c>
      <c r="B12" s="100" t="s">
        <v>77</v>
      </c>
      <c r="C12" s="160" t="s">
        <v>78</v>
      </c>
      <c r="D12" s="102"/>
      <c r="E12" s="103" t="s">
        <v>83</v>
      </c>
      <c r="F12" s="100" t="s">
        <v>77</v>
      </c>
      <c r="G12" s="160" t="s">
        <v>78</v>
      </c>
      <c r="H12" s="160" t="s">
        <v>80</v>
      </c>
      <c r="I12" s="103" t="s">
        <v>84</v>
      </c>
      <c r="J12" s="100" t="s">
        <v>77</v>
      </c>
      <c r="K12" s="161" t="s">
        <v>78</v>
      </c>
    </row>
    <row r="13" spans="1:11" ht="14.25">
      <c r="A13" s="89" t="s">
        <v>85</v>
      </c>
      <c r="B13" s="100" t="s">
        <v>77</v>
      </c>
      <c r="C13" s="160" t="s">
        <v>78</v>
      </c>
      <c r="D13" s="102"/>
      <c r="E13" s="103" t="s">
        <v>86</v>
      </c>
      <c r="F13" s="160" t="s">
        <v>87</v>
      </c>
      <c r="G13" s="160" t="s">
        <v>88</v>
      </c>
      <c r="H13" s="160" t="s">
        <v>80</v>
      </c>
      <c r="I13" s="103" t="s">
        <v>89</v>
      </c>
      <c r="J13" s="100" t="s">
        <v>77</v>
      </c>
      <c r="K13" s="161" t="s">
        <v>78</v>
      </c>
    </row>
    <row r="14" spans="1:11" ht="15" thickBot="1">
      <c r="A14" s="244" t="s">
        <v>90</v>
      </c>
      <c r="B14" s="245"/>
      <c r="C14" s="245"/>
      <c r="D14" s="245"/>
      <c r="E14" s="245"/>
      <c r="F14" s="245"/>
      <c r="G14" s="245"/>
      <c r="H14" s="245"/>
      <c r="I14" s="245"/>
      <c r="J14" s="245"/>
      <c r="K14" s="246"/>
    </row>
    <row r="15" spans="1:11" ht="15" thickBot="1">
      <c r="A15" s="230" t="s">
        <v>91</v>
      </c>
      <c r="B15" s="231"/>
      <c r="C15" s="231"/>
      <c r="D15" s="231"/>
      <c r="E15" s="231"/>
      <c r="F15" s="231"/>
      <c r="G15" s="231"/>
      <c r="H15" s="231"/>
      <c r="I15" s="231"/>
      <c r="J15" s="231"/>
      <c r="K15" s="232"/>
    </row>
    <row r="16" spans="1:11" ht="14.25">
      <c r="A16" s="117" t="s">
        <v>92</v>
      </c>
      <c r="B16" s="114" t="s">
        <v>87</v>
      </c>
      <c r="C16" s="114" t="s">
        <v>88</v>
      </c>
      <c r="D16" s="118"/>
      <c r="E16" s="119" t="s">
        <v>93</v>
      </c>
      <c r="F16" s="114" t="s">
        <v>87</v>
      </c>
      <c r="G16" s="114" t="s">
        <v>88</v>
      </c>
      <c r="H16" s="120"/>
      <c r="I16" s="119" t="s">
        <v>94</v>
      </c>
      <c r="J16" s="114" t="s">
        <v>87</v>
      </c>
      <c r="K16" s="129" t="s">
        <v>88</v>
      </c>
    </row>
    <row r="17" spans="1:22" ht="16.5" customHeight="1">
      <c r="A17" s="164" t="s">
        <v>95</v>
      </c>
      <c r="B17" s="160" t="s">
        <v>87</v>
      </c>
      <c r="C17" s="160" t="s">
        <v>88</v>
      </c>
      <c r="D17" s="163"/>
      <c r="E17" s="165" t="s">
        <v>96</v>
      </c>
      <c r="F17" s="160" t="s">
        <v>87</v>
      </c>
      <c r="G17" s="160" t="s">
        <v>88</v>
      </c>
      <c r="H17" s="121"/>
      <c r="I17" s="165" t="s">
        <v>97</v>
      </c>
      <c r="J17" s="160" t="s">
        <v>87</v>
      </c>
      <c r="K17" s="161" t="s">
        <v>88</v>
      </c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</row>
    <row r="18" spans="1:22" ht="18" customHeight="1" thickBot="1">
      <c r="A18" s="270" t="s">
        <v>98</v>
      </c>
      <c r="B18" s="271"/>
      <c r="C18" s="271"/>
      <c r="D18" s="271"/>
      <c r="E18" s="271"/>
      <c r="F18" s="271"/>
      <c r="G18" s="271"/>
      <c r="H18" s="271"/>
      <c r="I18" s="271"/>
      <c r="J18" s="271"/>
      <c r="K18" s="272"/>
    </row>
    <row r="19" spans="1:22" s="111" customFormat="1" ht="18" customHeight="1" thickBot="1">
      <c r="A19" s="230" t="s">
        <v>99</v>
      </c>
      <c r="B19" s="231"/>
      <c r="C19" s="231"/>
      <c r="D19" s="231"/>
      <c r="E19" s="231"/>
      <c r="F19" s="231"/>
      <c r="G19" s="231"/>
      <c r="H19" s="231"/>
      <c r="I19" s="231"/>
      <c r="J19" s="231"/>
      <c r="K19" s="232"/>
    </row>
    <row r="20" spans="1:22" ht="16.5" customHeight="1">
      <c r="A20" s="273" t="s">
        <v>100</v>
      </c>
      <c r="B20" s="274"/>
      <c r="C20" s="274"/>
      <c r="D20" s="274"/>
      <c r="E20" s="274"/>
      <c r="F20" s="274"/>
      <c r="G20" s="274"/>
      <c r="H20" s="274"/>
      <c r="I20" s="274"/>
      <c r="J20" s="274"/>
      <c r="K20" s="275"/>
    </row>
    <row r="21" spans="1:22" ht="21.75" customHeight="1">
      <c r="A21" s="122" t="s">
        <v>101</v>
      </c>
      <c r="B21" s="165" t="s">
        <v>102</v>
      </c>
      <c r="C21" s="165" t="s">
        <v>103</v>
      </c>
      <c r="D21" s="165" t="s">
        <v>104</v>
      </c>
      <c r="E21" s="165" t="s">
        <v>105</v>
      </c>
      <c r="F21" s="165" t="s">
        <v>106</v>
      </c>
      <c r="G21" s="165" t="s">
        <v>107</v>
      </c>
      <c r="H21" s="165" t="s">
        <v>108</v>
      </c>
      <c r="I21" s="165" t="s">
        <v>109</v>
      </c>
      <c r="J21" s="165" t="s">
        <v>110</v>
      </c>
      <c r="K21" s="168" t="s">
        <v>111</v>
      </c>
    </row>
    <row r="22" spans="1:22" ht="16.5" customHeight="1">
      <c r="A22" s="93" t="s">
        <v>308</v>
      </c>
      <c r="B22" s="123"/>
      <c r="C22" s="123"/>
      <c r="D22" s="169">
        <v>168</v>
      </c>
      <c r="E22" s="169">
        <v>459</v>
      </c>
      <c r="F22" s="169">
        <v>795</v>
      </c>
      <c r="G22" s="169">
        <v>760</v>
      </c>
      <c r="H22" s="169">
        <v>369</v>
      </c>
      <c r="I22" s="169">
        <v>259</v>
      </c>
      <c r="J22" s="123"/>
      <c r="K22" s="131"/>
    </row>
    <row r="23" spans="1:22" ht="16.5" customHeight="1">
      <c r="A23" s="93" t="s">
        <v>339</v>
      </c>
      <c r="B23" s="123"/>
      <c r="C23" s="123"/>
      <c r="D23" s="169">
        <v>153</v>
      </c>
      <c r="E23" s="169">
        <v>392</v>
      </c>
      <c r="F23" s="169">
        <v>665</v>
      </c>
      <c r="G23" s="169">
        <v>623</v>
      </c>
      <c r="H23" s="169">
        <v>274</v>
      </c>
      <c r="I23" s="169">
        <v>215</v>
      </c>
      <c r="J23" s="123"/>
      <c r="K23" s="132"/>
    </row>
    <row r="24" spans="1:22" ht="16.5" customHeight="1">
      <c r="A24" s="93"/>
      <c r="B24" s="123"/>
      <c r="C24" s="123"/>
      <c r="D24" s="169"/>
      <c r="E24" s="169"/>
      <c r="F24" s="169"/>
      <c r="G24" s="169"/>
      <c r="H24" s="169"/>
      <c r="I24" s="169"/>
      <c r="J24" s="123"/>
      <c r="K24" s="132"/>
    </row>
    <row r="25" spans="1:22" ht="16.5" customHeight="1">
      <c r="A25" s="93"/>
      <c r="B25" s="123"/>
      <c r="C25" s="123"/>
      <c r="D25" s="123"/>
      <c r="E25" s="123"/>
      <c r="F25" s="123"/>
      <c r="G25" s="123"/>
      <c r="H25" s="123"/>
      <c r="I25" s="123"/>
      <c r="J25" s="123"/>
      <c r="K25" s="133"/>
    </row>
    <row r="26" spans="1:22" ht="16.5" customHeight="1">
      <c r="A26" s="93"/>
      <c r="B26" s="123"/>
      <c r="C26" s="123"/>
      <c r="D26" s="169"/>
      <c r="E26" s="169"/>
      <c r="F26" s="169"/>
      <c r="G26" s="169"/>
      <c r="H26" s="169"/>
      <c r="I26" s="169"/>
      <c r="J26" s="123"/>
      <c r="K26" s="133"/>
    </row>
    <row r="27" spans="1:22" ht="16.5" customHeight="1">
      <c r="A27" s="93"/>
      <c r="B27" s="123"/>
      <c r="C27" s="123"/>
      <c r="D27" s="123"/>
      <c r="E27" s="123"/>
      <c r="F27" s="123"/>
      <c r="G27" s="123"/>
      <c r="H27" s="123"/>
      <c r="I27" s="123"/>
      <c r="J27" s="123"/>
      <c r="K27" s="133"/>
    </row>
    <row r="28" spans="1:22" ht="16.5" customHeight="1" thickBot="1">
      <c r="A28" s="93"/>
      <c r="B28" s="123"/>
      <c r="C28" s="123"/>
      <c r="D28" s="170" t="s">
        <v>309</v>
      </c>
      <c r="E28" s="170" t="s">
        <v>309</v>
      </c>
      <c r="F28" s="170" t="s">
        <v>309</v>
      </c>
      <c r="G28" s="170" t="s">
        <v>309</v>
      </c>
      <c r="H28" s="170" t="s">
        <v>309</v>
      </c>
      <c r="I28" s="170" t="s">
        <v>309</v>
      </c>
      <c r="J28" s="123"/>
      <c r="K28" s="171"/>
    </row>
    <row r="29" spans="1:22" ht="18" customHeight="1" thickBot="1">
      <c r="A29" s="259" t="s">
        <v>112</v>
      </c>
      <c r="B29" s="260"/>
      <c r="C29" s="260"/>
      <c r="D29" s="260"/>
      <c r="E29" s="260"/>
      <c r="F29" s="260"/>
      <c r="G29" s="260"/>
      <c r="H29" s="260"/>
      <c r="I29" s="260"/>
      <c r="J29" s="260"/>
      <c r="K29" s="261"/>
    </row>
    <row r="30" spans="1:22" ht="18.75" customHeight="1">
      <c r="A30" s="262" t="s">
        <v>281</v>
      </c>
      <c r="B30" s="263"/>
      <c r="C30" s="263"/>
      <c r="D30" s="263"/>
      <c r="E30" s="263"/>
      <c r="F30" s="263"/>
      <c r="G30" s="263"/>
      <c r="H30" s="263"/>
      <c r="I30" s="263"/>
      <c r="J30" s="263"/>
      <c r="K30" s="264"/>
    </row>
    <row r="31" spans="1:22" ht="18.75" customHeight="1" thickBot="1">
      <c r="A31" s="265"/>
      <c r="B31" s="266"/>
      <c r="C31" s="266"/>
      <c r="D31" s="266"/>
      <c r="E31" s="266"/>
      <c r="F31" s="266"/>
      <c r="G31" s="266"/>
      <c r="H31" s="266"/>
      <c r="I31" s="266"/>
      <c r="J31" s="266"/>
      <c r="K31" s="267"/>
    </row>
    <row r="32" spans="1:22" ht="18" customHeight="1" thickBot="1">
      <c r="A32" s="259" t="s">
        <v>113</v>
      </c>
      <c r="B32" s="260"/>
      <c r="C32" s="260"/>
      <c r="D32" s="260"/>
      <c r="E32" s="260"/>
      <c r="F32" s="260"/>
      <c r="G32" s="260"/>
      <c r="H32" s="260"/>
      <c r="I32" s="260"/>
      <c r="J32" s="260"/>
      <c r="K32" s="261"/>
    </row>
    <row r="33" spans="1:11" ht="14.25">
      <c r="A33" s="224" t="s">
        <v>114</v>
      </c>
      <c r="B33" s="225"/>
      <c r="C33" s="225"/>
      <c r="D33" s="225"/>
      <c r="E33" s="225"/>
      <c r="F33" s="225"/>
      <c r="G33" s="225"/>
      <c r="H33" s="225"/>
      <c r="I33" s="225"/>
      <c r="J33" s="225"/>
      <c r="K33" s="226"/>
    </row>
    <row r="34" spans="1:11" ht="15" thickBot="1">
      <c r="A34" s="251" t="s">
        <v>115</v>
      </c>
      <c r="B34" s="252"/>
      <c r="C34" s="160" t="s">
        <v>61</v>
      </c>
      <c r="D34" s="160" t="s">
        <v>62</v>
      </c>
      <c r="E34" s="253" t="s">
        <v>116</v>
      </c>
      <c r="F34" s="254"/>
      <c r="G34" s="254"/>
      <c r="H34" s="254"/>
      <c r="I34" s="254"/>
      <c r="J34" s="254"/>
      <c r="K34" s="255"/>
    </row>
    <row r="35" spans="1:11" ht="15" thickBot="1">
      <c r="A35" s="247" t="s">
        <v>117</v>
      </c>
      <c r="B35" s="247"/>
      <c r="C35" s="247"/>
      <c r="D35" s="247"/>
      <c r="E35" s="247"/>
      <c r="F35" s="247"/>
      <c r="G35" s="247"/>
      <c r="H35" s="247"/>
      <c r="I35" s="247"/>
      <c r="J35" s="247"/>
      <c r="K35" s="247"/>
    </row>
    <row r="36" spans="1:11" ht="14.25">
      <c r="A36" s="256" t="s">
        <v>368</v>
      </c>
      <c r="B36" s="257"/>
      <c r="C36" s="257"/>
      <c r="D36" s="257"/>
      <c r="E36" s="257"/>
      <c r="F36" s="257"/>
      <c r="G36" s="257"/>
      <c r="H36" s="257"/>
      <c r="I36" s="257"/>
      <c r="J36" s="257"/>
      <c r="K36" s="258"/>
    </row>
    <row r="37" spans="1:11" ht="14.25">
      <c r="A37" s="238" t="s">
        <v>369</v>
      </c>
      <c r="B37" s="239"/>
      <c r="C37" s="239"/>
      <c r="D37" s="239"/>
      <c r="E37" s="239"/>
      <c r="F37" s="239"/>
      <c r="G37" s="239"/>
      <c r="H37" s="239"/>
      <c r="I37" s="239"/>
      <c r="J37" s="239"/>
      <c r="K37" s="240"/>
    </row>
    <row r="38" spans="1:11" ht="14.25">
      <c r="A38" s="238" t="s">
        <v>370</v>
      </c>
      <c r="B38" s="239"/>
      <c r="C38" s="239"/>
      <c r="D38" s="239"/>
      <c r="E38" s="239"/>
      <c r="F38" s="239"/>
      <c r="G38" s="239"/>
      <c r="H38" s="239"/>
      <c r="I38" s="239"/>
      <c r="J38" s="239"/>
      <c r="K38" s="240"/>
    </row>
    <row r="39" spans="1:11" ht="14.25">
      <c r="A39" s="238" t="s">
        <v>371</v>
      </c>
      <c r="B39" s="239"/>
      <c r="C39" s="239"/>
      <c r="D39" s="239"/>
      <c r="E39" s="239"/>
      <c r="F39" s="239"/>
      <c r="G39" s="239"/>
      <c r="H39" s="239"/>
      <c r="I39" s="239"/>
      <c r="J39" s="239"/>
      <c r="K39" s="240"/>
    </row>
    <row r="40" spans="1:11" ht="14.25">
      <c r="A40" s="238" t="s">
        <v>372</v>
      </c>
      <c r="B40" s="239"/>
      <c r="C40" s="239"/>
      <c r="D40" s="239"/>
      <c r="E40" s="239"/>
      <c r="F40" s="239"/>
      <c r="G40" s="239"/>
      <c r="H40" s="239"/>
      <c r="I40" s="239"/>
      <c r="J40" s="239"/>
      <c r="K40" s="240"/>
    </row>
    <row r="41" spans="1:11" ht="14.25">
      <c r="A41" s="238" t="s">
        <v>373</v>
      </c>
      <c r="B41" s="239"/>
      <c r="C41" s="239"/>
      <c r="D41" s="239"/>
      <c r="E41" s="239"/>
      <c r="F41" s="239"/>
      <c r="G41" s="239"/>
      <c r="H41" s="239"/>
      <c r="I41" s="239"/>
      <c r="J41" s="239"/>
      <c r="K41" s="240"/>
    </row>
    <row r="42" spans="1:11" ht="14.25">
      <c r="A42" s="238" t="s">
        <v>374</v>
      </c>
      <c r="B42" s="239"/>
      <c r="C42" s="239"/>
      <c r="D42" s="239"/>
      <c r="E42" s="239"/>
      <c r="F42" s="239"/>
      <c r="G42" s="239"/>
      <c r="H42" s="239"/>
      <c r="I42" s="239"/>
      <c r="J42" s="239"/>
      <c r="K42" s="240"/>
    </row>
    <row r="43" spans="1:11" ht="14.25">
      <c r="A43" s="238" t="s">
        <v>282</v>
      </c>
      <c r="B43" s="239"/>
      <c r="C43" s="239"/>
      <c r="D43" s="239"/>
      <c r="E43" s="239"/>
      <c r="F43" s="239"/>
      <c r="G43" s="239"/>
      <c r="H43" s="239"/>
      <c r="I43" s="239"/>
      <c r="J43" s="239"/>
      <c r="K43" s="240"/>
    </row>
    <row r="44" spans="1:11" ht="14.25">
      <c r="A44" s="238" t="s">
        <v>283</v>
      </c>
      <c r="B44" s="239"/>
      <c r="C44" s="239"/>
      <c r="D44" s="239"/>
      <c r="E44" s="239"/>
      <c r="F44" s="239"/>
      <c r="G44" s="239"/>
      <c r="H44" s="239"/>
      <c r="I44" s="239"/>
      <c r="J44" s="239"/>
      <c r="K44" s="240"/>
    </row>
    <row r="45" spans="1:11" ht="14.25">
      <c r="A45" s="238" t="s">
        <v>375</v>
      </c>
      <c r="B45" s="239"/>
      <c r="C45" s="239"/>
      <c r="D45" s="239"/>
      <c r="E45" s="239"/>
      <c r="F45" s="239"/>
      <c r="G45" s="239"/>
      <c r="H45" s="239"/>
      <c r="I45" s="239"/>
      <c r="J45" s="239"/>
      <c r="K45" s="240"/>
    </row>
    <row r="46" spans="1:11" ht="15" thickBot="1">
      <c r="A46" s="241" t="s">
        <v>284</v>
      </c>
      <c r="B46" s="242"/>
      <c r="C46" s="242"/>
      <c r="D46" s="242"/>
      <c r="E46" s="242"/>
      <c r="F46" s="242"/>
      <c r="G46" s="242"/>
      <c r="H46" s="242"/>
      <c r="I46" s="242"/>
      <c r="J46" s="242"/>
      <c r="K46" s="243"/>
    </row>
    <row r="47" spans="1:11" ht="15" thickBot="1">
      <c r="A47" s="230" t="s">
        <v>119</v>
      </c>
      <c r="B47" s="231"/>
      <c r="C47" s="231"/>
      <c r="D47" s="231"/>
      <c r="E47" s="231"/>
      <c r="F47" s="231"/>
      <c r="G47" s="231"/>
      <c r="H47" s="231"/>
      <c r="I47" s="231"/>
      <c r="J47" s="231"/>
      <c r="K47" s="232"/>
    </row>
    <row r="48" spans="1:11" ht="14.25">
      <c r="A48" s="117" t="s">
        <v>120</v>
      </c>
      <c r="B48" s="114" t="s">
        <v>87</v>
      </c>
      <c r="C48" s="114" t="s">
        <v>88</v>
      </c>
      <c r="D48" s="114" t="s">
        <v>80</v>
      </c>
      <c r="E48" s="119" t="s">
        <v>121</v>
      </c>
      <c r="F48" s="114" t="s">
        <v>87</v>
      </c>
      <c r="G48" s="114" t="s">
        <v>88</v>
      </c>
      <c r="H48" s="114" t="s">
        <v>80</v>
      </c>
      <c r="I48" s="119" t="s">
        <v>122</v>
      </c>
      <c r="J48" s="114" t="s">
        <v>87</v>
      </c>
      <c r="K48" s="129" t="s">
        <v>88</v>
      </c>
    </row>
    <row r="49" spans="1:11" ht="14.25">
      <c r="A49" s="164" t="s">
        <v>79</v>
      </c>
      <c r="B49" s="160" t="s">
        <v>87</v>
      </c>
      <c r="C49" s="160" t="s">
        <v>88</v>
      </c>
      <c r="D49" s="160" t="s">
        <v>80</v>
      </c>
      <c r="E49" s="165" t="s">
        <v>86</v>
      </c>
      <c r="F49" s="160" t="s">
        <v>87</v>
      </c>
      <c r="G49" s="160" t="s">
        <v>88</v>
      </c>
      <c r="H49" s="160" t="s">
        <v>80</v>
      </c>
      <c r="I49" s="165" t="s">
        <v>97</v>
      </c>
      <c r="J49" s="160" t="s">
        <v>87</v>
      </c>
      <c r="K49" s="161" t="s">
        <v>88</v>
      </c>
    </row>
    <row r="50" spans="1:11" ht="15" thickBot="1">
      <c r="A50" s="244" t="s">
        <v>90</v>
      </c>
      <c r="B50" s="245"/>
      <c r="C50" s="245"/>
      <c r="D50" s="245"/>
      <c r="E50" s="245"/>
      <c r="F50" s="245"/>
      <c r="G50" s="245"/>
      <c r="H50" s="245"/>
      <c r="I50" s="245"/>
      <c r="J50" s="245"/>
      <c r="K50" s="246"/>
    </row>
    <row r="51" spans="1:11" ht="15" thickBot="1">
      <c r="A51" s="247" t="s">
        <v>123</v>
      </c>
      <c r="B51" s="247"/>
      <c r="C51" s="247"/>
      <c r="D51" s="247"/>
      <c r="E51" s="247"/>
      <c r="F51" s="247"/>
      <c r="G51" s="247"/>
      <c r="H51" s="247"/>
      <c r="I51" s="247"/>
      <c r="J51" s="247"/>
      <c r="K51" s="247"/>
    </row>
    <row r="52" spans="1:11" ht="15" thickBot="1">
      <c r="A52" s="248"/>
      <c r="B52" s="249"/>
      <c r="C52" s="249"/>
      <c r="D52" s="249"/>
      <c r="E52" s="249"/>
      <c r="F52" s="249"/>
      <c r="G52" s="249"/>
      <c r="H52" s="249"/>
      <c r="I52" s="249"/>
      <c r="J52" s="249"/>
      <c r="K52" s="250"/>
    </row>
    <row r="53" spans="1:11" ht="15" thickBot="1">
      <c r="A53" s="124" t="s">
        <v>124</v>
      </c>
      <c r="B53" s="233"/>
      <c r="C53" s="233"/>
      <c r="D53" s="125" t="s">
        <v>126</v>
      </c>
      <c r="E53" s="126" t="s">
        <v>303</v>
      </c>
      <c r="F53" s="127" t="s">
        <v>127</v>
      </c>
      <c r="G53" s="128">
        <v>44720</v>
      </c>
      <c r="H53" s="234" t="s">
        <v>128</v>
      </c>
      <c r="I53" s="235"/>
      <c r="J53" s="236" t="s">
        <v>310</v>
      </c>
      <c r="K53" s="237"/>
    </row>
    <row r="54" spans="1:11" ht="15" thickBot="1">
      <c r="A54" s="247" t="s">
        <v>129</v>
      </c>
      <c r="B54" s="247"/>
      <c r="C54" s="247"/>
      <c r="D54" s="247"/>
      <c r="E54" s="247"/>
      <c r="F54" s="247"/>
      <c r="G54" s="247"/>
      <c r="H54" s="247"/>
      <c r="I54" s="247"/>
      <c r="J54" s="247"/>
      <c r="K54" s="247"/>
    </row>
    <row r="55" spans="1:11" ht="15" thickBot="1">
      <c r="A55" s="221"/>
      <c r="B55" s="222"/>
      <c r="C55" s="222"/>
      <c r="D55" s="222"/>
      <c r="E55" s="222"/>
      <c r="F55" s="222"/>
      <c r="G55" s="222"/>
      <c r="H55" s="222"/>
      <c r="I55" s="222"/>
      <c r="J55" s="222"/>
      <c r="K55" s="223"/>
    </row>
    <row r="56" spans="1:11" ht="15" thickBot="1">
      <c r="A56" s="124" t="s">
        <v>124</v>
      </c>
      <c r="B56" s="233"/>
      <c r="C56" s="233"/>
      <c r="D56" s="125" t="s">
        <v>126</v>
      </c>
      <c r="E56" s="126" t="s">
        <v>303</v>
      </c>
      <c r="F56" s="127" t="s">
        <v>130</v>
      </c>
      <c r="G56" s="128">
        <v>44720</v>
      </c>
      <c r="H56" s="234" t="s">
        <v>128</v>
      </c>
      <c r="I56" s="235"/>
      <c r="J56" s="236" t="s">
        <v>310</v>
      </c>
      <c r="K56" s="237"/>
    </row>
  </sheetData>
  <mergeCells count="63">
    <mergeCell ref="A3:C3"/>
    <mergeCell ref="D3:G3"/>
    <mergeCell ref="H3:K3"/>
    <mergeCell ref="A1:K1"/>
    <mergeCell ref="B2:C2"/>
    <mergeCell ref="D2:E2"/>
    <mergeCell ref="F2:G2"/>
    <mergeCell ref="I2:K2"/>
    <mergeCell ref="F6:G6"/>
    <mergeCell ref="H6:I6"/>
    <mergeCell ref="B7:C7"/>
    <mergeCell ref="F7:G7"/>
    <mergeCell ref="H7:I7"/>
    <mergeCell ref="B4:C4"/>
    <mergeCell ref="D4:E4"/>
    <mergeCell ref="F4:G4"/>
    <mergeCell ref="H4:I4"/>
    <mergeCell ref="B5:C5"/>
    <mergeCell ref="D5:E5"/>
    <mergeCell ref="F5:G5"/>
    <mergeCell ref="H5:I5"/>
    <mergeCell ref="A29:K29"/>
    <mergeCell ref="A30:K30"/>
    <mergeCell ref="A31:K31"/>
    <mergeCell ref="A32:K32"/>
    <mergeCell ref="H8:I8"/>
    <mergeCell ref="B8:C8"/>
    <mergeCell ref="D8:E8"/>
    <mergeCell ref="A14:K14"/>
    <mergeCell ref="A15:K15"/>
    <mergeCell ref="A18:K18"/>
    <mergeCell ref="A19:K19"/>
    <mergeCell ref="A20:K20"/>
    <mergeCell ref="F8:G8"/>
    <mergeCell ref="A54:K54"/>
    <mergeCell ref="A44:K44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55:K55"/>
    <mergeCell ref="A33:K33"/>
    <mergeCell ref="A9:K9"/>
    <mergeCell ref="A10:K10"/>
    <mergeCell ref="B56:C56"/>
    <mergeCell ref="H56:I56"/>
    <mergeCell ref="J56:K56"/>
    <mergeCell ref="A45:K45"/>
    <mergeCell ref="A46:K46"/>
    <mergeCell ref="A47:K47"/>
    <mergeCell ref="A50:K50"/>
    <mergeCell ref="A51:K51"/>
    <mergeCell ref="A52:K52"/>
    <mergeCell ref="B53:C53"/>
    <mergeCell ref="H53:I53"/>
    <mergeCell ref="J53:K53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3" name="Check Box 1">
              <controlPr defaultSize="0" autoPict="0">
                <anchor moveWithCells="1">
                  <from>
                    <xdr:col>2</xdr:col>
                    <xdr:colOff>171450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4" name="Check Box 2">
              <controlPr defaultSize="0" autoPict="0">
                <anchor moveWithCells="1">
                  <from>
                    <xdr:col>252</xdr:col>
                    <xdr:colOff>0</xdr:colOff>
                    <xdr:row>52</xdr:row>
                    <xdr:rowOff>0</xdr:rowOff>
                  </from>
                  <to>
                    <xdr:col>252</xdr:col>
                    <xdr:colOff>304800</xdr:colOff>
                    <xdr:row>52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590550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6" name="Check Box 4">
              <controlPr defaultSize="0" autoPict="0">
                <anchor moveWithCells="1">
                  <from>
                    <xdr:col>1</xdr:col>
                    <xdr:colOff>171450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590550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8" name="Check Box 6">
              <controlPr defaultSize="0" autoPict="0">
                <anchor moveWithCells="1">
                  <from>
                    <xdr:col>2</xdr:col>
                    <xdr:colOff>171450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9" name="Check Box 7">
              <controlPr defaultSize="0" autoPict="0">
                <anchor moveWithCells="1">
                  <from>
                    <xdr:col>252</xdr:col>
                    <xdr:colOff>0</xdr:colOff>
                    <xdr:row>52</xdr:row>
                    <xdr:rowOff>0</xdr:rowOff>
                  </from>
                  <to>
                    <xdr:col>252</xdr:col>
                    <xdr:colOff>390525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0" name="Check Box 8">
              <controlPr defaultSize="0" autoPict="0">
                <anchor moveWithCells="1">
                  <from>
                    <xdr:col>5</xdr:col>
                    <xdr:colOff>209550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171450</xdr:rowOff>
                  </from>
                  <to>
                    <xdr:col>6</xdr:col>
                    <xdr:colOff>590550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590550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3" name="Check Box 11">
              <controlPr defaultSize="0" autoPict="0">
                <anchor moveWithCells="1">
                  <from>
                    <xdr:col>1</xdr:col>
                    <xdr:colOff>171450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4" name="Check Box 12">
              <controlPr defaultSize="0" autoPict="0">
                <anchor moveWithCells="1">
                  <from>
                    <xdr:col>9</xdr:col>
                    <xdr:colOff>171450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590550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590550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590550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r:id="rId22" name="Check Box 20">
              <controlPr defaultSize="0" autoPict="0">
                <anchor moveWithCells="1">
                  <from>
                    <xdr:col>5</xdr:col>
                    <xdr:colOff>171450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590550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590550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590550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26" name="Check Box 24">
              <controlPr defaultSize="0" autoPict="0">
                <anchor moveWithCells="1">
                  <from>
                    <xdr:col>10</xdr:col>
                    <xdr:colOff>209550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590550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28" name="Check Box 26">
              <controlPr defaultSize="0" autoPict="0">
                <anchor moveWithCells="1">
                  <from>
                    <xdr:col>10</xdr:col>
                    <xdr:colOff>209550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628650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628650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628650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r:id="rId33" name="Check Box 31">
              <controlPr defaultSize="0" autoPict="0">
                <anchor moveWithCells="1">
                  <from>
                    <xdr:col>9</xdr:col>
                    <xdr:colOff>209550</xdr:colOff>
                    <xdr:row>2</xdr:row>
                    <xdr:rowOff>171450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133350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590550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r:id="rId36" name="Check Box 34">
              <controlPr defaultSize="0" autoPict="0">
                <anchor moveWithCells="1">
                  <from>
                    <xdr:col>10</xdr:col>
                    <xdr:colOff>209550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r:id="rId37" name="Check Box 35">
              <controlPr defaultSize="0" autoPict="0">
                <anchor moveWithCells="1">
                  <from>
                    <xdr:col>10</xdr:col>
                    <xdr:colOff>209550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r:id="rId38" name="Check Box 36">
              <controlPr defaultSize="0" autoPict="0">
                <anchor moveWithCells="1">
                  <from>
                    <xdr:col>10</xdr:col>
                    <xdr:colOff>209550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3" r:id="rId39" name="Check Box 37">
              <controlPr defaultSize="0" autoPict="0">
                <anchor moveWithCells="1">
                  <from>
                    <xdr:col>2</xdr:col>
                    <xdr:colOff>171450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r:id="rId40" name="Check Box 38">
              <controlPr defaultSize="0" autoPict="0">
                <anchor moveWithCells="1">
                  <from>
                    <xdr:col>1</xdr:col>
                    <xdr:colOff>171450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r:id="rId41" name="Check Box 39">
              <controlPr defaultSize="0" autoPict="0">
                <anchor moveWithCells="1">
                  <from>
                    <xdr:col>5</xdr:col>
                    <xdr:colOff>209550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590550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47</xdr:row>
                    <xdr:rowOff>9525</xdr:rowOff>
                  </from>
                  <to>
                    <xdr:col>1</xdr:col>
                    <xdr:colOff>590550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48</xdr:row>
                    <xdr:rowOff>0</xdr:rowOff>
                  </from>
                  <to>
                    <xdr:col>1</xdr:col>
                    <xdr:colOff>590550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48</xdr:row>
                    <xdr:rowOff>0</xdr:rowOff>
                  </from>
                  <to>
                    <xdr:col>2</xdr:col>
                    <xdr:colOff>590550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47</xdr:row>
                    <xdr:rowOff>0</xdr:rowOff>
                  </from>
                  <to>
                    <xdr:col>2</xdr:col>
                    <xdr:colOff>590550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48</xdr:row>
                    <xdr:rowOff>0</xdr:rowOff>
                  </from>
                  <to>
                    <xdr:col>5</xdr:col>
                    <xdr:colOff>628650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47</xdr:row>
                    <xdr:rowOff>0</xdr:rowOff>
                  </from>
                  <to>
                    <xdr:col>5</xdr:col>
                    <xdr:colOff>619125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4" r:id="rId50" name="Check Box 48">
              <controlPr defaultSize="0" autoPict="0">
                <anchor moveWithCells="1">
                  <from>
                    <xdr:col>6</xdr:col>
                    <xdr:colOff>171450</xdr:colOff>
                    <xdr:row>48</xdr:row>
                    <xdr:rowOff>0</xdr:rowOff>
                  </from>
                  <to>
                    <xdr:col>6</xdr:col>
                    <xdr:colOff>571500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5" r:id="rId51" name="Check Box 49">
              <controlPr defaultSize="0" autoPict="0">
                <anchor moveWithCells="1">
                  <from>
                    <xdr:col>6</xdr:col>
                    <xdr:colOff>171450</xdr:colOff>
                    <xdr:row>47</xdr:row>
                    <xdr:rowOff>0</xdr:rowOff>
                  </from>
                  <to>
                    <xdr:col>6</xdr:col>
                    <xdr:colOff>571500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48</xdr:row>
                    <xdr:rowOff>0</xdr:rowOff>
                  </from>
                  <to>
                    <xdr:col>9</xdr:col>
                    <xdr:colOff>590550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7" r:id="rId53" name="Check Box 51">
              <controlPr defaultSize="0" autoPict="0">
                <anchor moveWithCells="1">
                  <from>
                    <xdr:col>10</xdr:col>
                    <xdr:colOff>209550</xdr:colOff>
                    <xdr:row>48</xdr:row>
                    <xdr:rowOff>0</xdr:rowOff>
                  </from>
                  <to>
                    <xdr:col>10</xdr:col>
                    <xdr:colOff>609600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47</xdr:row>
                    <xdr:rowOff>0</xdr:rowOff>
                  </from>
                  <to>
                    <xdr:col>9</xdr:col>
                    <xdr:colOff>581025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9" r:id="rId55" name="Check Box 53">
              <controlPr defaultSize="0" autoPict="0">
                <anchor moveWithCells="1">
                  <from>
                    <xdr:col>10</xdr:col>
                    <xdr:colOff>209550</xdr:colOff>
                    <xdr:row>47</xdr:row>
                    <xdr:rowOff>0</xdr:rowOff>
                  </from>
                  <to>
                    <xdr:col>10</xdr:col>
                    <xdr:colOff>609600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48</xdr:row>
                    <xdr:rowOff>0</xdr:rowOff>
                  </from>
                  <to>
                    <xdr:col>8</xdr:col>
                    <xdr:colOff>190500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48</xdr:row>
                    <xdr:rowOff>0</xdr:rowOff>
                  </from>
                  <to>
                    <xdr:col>4</xdr:col>
                    <xdr:colOff>190500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47</xdr:row>
                    <xdr:rowOff>0</xdr:rowOff>
                  </from>
                  <to>
                    <xdr:col>4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133350</xdr:rowOff>
                  </from>
                  <to>
                    <xdr:col>10</xdr:col>
                    <xdr:colOff>590550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5" r:id="rId61" name="Check Box 59">
              <controlPr defaultSize="0" autoPict="0">
                <anchor moveWithCells="1">
                  <from>
                    <xdr:col>9</xdr:col>
                    <xdr:colOff>171450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48</xdr:row>
                    <xdr:rowOff>0</xdr:rowOff>
                  </from>
                  <to>
                    <xdr:col>8</xdr:col>
                    <xdr:colOff>190500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590550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590550</xdr:colOff>
                    <xdr:row>33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workbookViewId="0">
      <selection activeCell="A22" sqref="A22:K22"/>
    </sheetView>
  </sheetViews>
  <sheetFormatPr defaultColWidth="10" defaultRowHeight="16.5" customHeight="1"/>
  <cols>
    <col min="1" max="1" width="10.875" style="82" customWidth="1"/>
    <col min="2" max="16384" width="10" style="82"/>
  </cols>
  <sheetData>
    <row r="1" spans="1:11" ht="22.5" customHeight="1">
      <c r="A1" s="301" t="s">
        <v>138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</row>
    <row r="2" spans="1:11" ht="17.25" customHeight="1">
      <c r="A2" s="83" t="s">
        <v>52</v>
      </c>
      <c r="B2" s="297"/>
      <c r="C2" s="297"/>
      <c r="D2" s="298" t="s">
        <v>53</v>
      </c>
      <c r="E2" s="298"/>
      <c r="F2" s="297"/>
      <c r="G2" s="297"/>
      <c r="H2" s="84" t="s">
        <v>54</v>
      </c>
      <c r="I2" s="299"/>
      <c r="J2" s="299"/>
      <c r="K2" s="300"/>
    </row>
    <row r="3" spans="1:11" ht="16.5" customHeight="1">
      <c r="A3" s="290" t="s">
        <v>55</v>
      </c>
      <c r="B3" s="291"/>
      <c r="C3" s="292"/>
      <c r="D3" s="293" t="s">
        <v>56</v>
      </c>
      <c r="E3" s="294"/>
      <c r="F3" s="294"/>
      <c r="G3" s="295"/>
      <c r="H3" s="293" t="s">
        <v>57</v>
      </c>
      <c r="I3" s="294"/>
      <c r="J3" s="294"/>
      <c r="K3" s="295"/>
    </row>
    <row r="4" spans="1:11" ht="16.5" customHeight="1">
      <c r="A4" s="87" t="s">
        <v>58</v>
      </c>
      <c r="B4" s="302"/>
      <c r="C4" s="303"/>
      <c r="D4" s="280" t="s">
        <v>59</v>
      </c>
      <c r="E4" s="281"/>
      <c r="F4" s="282"/>
      <c r="G4" s="283"/>
      <c r="H4" s="280" t="s">
        <v>139</v>
      </c>
      <c r="I4" s="281"/>
      <c r="J4" s="101" t="s">
        <v>61</v>
      </c>
      <c r="K4" s="109" t="s">
        <v>62</v>
      </c>
    </row>
    <row r="5" spans="1:11" ht="16.5" customHeight="1">
      <c r="A5" s="89" t="s">
        <v>63</v>
      </c>
      <c r="B5" s="304"/>
      <c r="C5" s="305"/>
      <c r="D5" s="280" t="s">
        <v>140</v>
      </c>
      <c r="E5" s="281"/>
      <c r="F5" s="302"/>
      <c r="G5" s="303"/>
      <c r="H5" s="280" t="s">
        <v>141</v>
      </c>
      <c r="I5" s="281"/>
      <c r="J5" s="101" t="s">
        <v>61</v>
      </c>
      <c r="K5" s="109" t="s">
        <v>62</v>
      </c>
    </row>
    <row r="6" spans="1:11" ht="16.5" customHeight="1">
      <c r="A6" s="87" t="s">
        <v>66</v>
      </c>
      <c r="B6" s="90"/>
      <c r="C6" s="91"/>
      <c r="D6" s="280" t="s">
        <v>142</v>
      </c>
      <c r="E6" s="281"/>
      <c r="F6" s="302"/>
      <c r="G6" s="303"/>
      <c r="H6" s="306" t="s">
        <v>143</v>
      </c>
      <c r="I6" s="307"/>
      <c r="J6" s="307"/>
      <c r="K6" s="308"/>
    </row>
    <row r="7" spans="1:11" ht="16.5" customHeight="1">
      <c r="A7" s="87" t="s">
        <v>69</v>
      </c>
      <c r="B7" s="302"/>
      <c r="C7" s="303"/>
      <c r="D7" s="87" t="s">
        <v>144</v>
      </c>
      <c r="E7" s="88"/>
      <c r="F7" s="302"/>
      <c r="G7" s="303"/>
      <c r="H7" s="309" t="s">
        <v>267</v>
      </c>
      <c r="I7" s="284"/>
      <c r="J7" s="284"/>
      <c r="K7" s="285"/>
    </row>
    <row r="8" spans="1:11" ht="16.5" customHeight="1">
      <c r="A8" s="94" t="s">
        <v>72</v>
      </c>
      <c r="B8" s="268"/>
      <c r="C8" s="269"/>
      <c r="D8" s="244" t="s">
        <v>73</v>
      </c>
      <c r="E8" s="245"/>
      <c r="F8" s="310"/>
      <c r="G8" s="311"/>
      <c r="H8" s="244"/>
      <c r="I8" s="245"/>
      <c r="J8" s="245"/>
      <c r="K8" s="246"/>
    </row>
    <row r="9" spans="1:11" ht="16.5" customHeight="1">
      <c r="A9" s="312" t="s">
        <v>145</v>
      </c>
      <c r="B9" s="312"/>
      <c r="C9" s="312"/>
      <c r="D9" s="312"/>
      <c r="E9" s="312"/>
      <c r="F9" s="312"/>
      <c r="G9" s="312"/>
      <c r="H9" s="312"/>
      <c r="I9" s="312"/>
      <c r="J9" s="312"/>
      <c r="K9" s="312"/>
    </row>
    <row r="10" spans="1:11" ht="16.5" customHeight="1">
      <c r="A10" s="95" t="s">
        <v>76</v>
      </c>
      <c r="B10" s="96" t="s">
        <v>77</v>
      </c>
      <c r="C10" s="97" t="s">
        <v>78</v>
      </c>
      <c r="D10" s="98"/>
      <c r="E10" s="99" t="s">
        <v>81</v>
      </c>
      <c r="F10" s="96" t="s">
        <v>77</v>
      </c>
      <c r="G10" s="97" t="s">
        <v>78</v>
      </c>
      <c r="H10" s="96"/>
      <c r="I10" s="99" t="s">
        <v>79</v>
      </c>
      <c r="J10" s="96" t="s">
        <v>77</v>
      </c>
      <c r="K10" s="110" t="s">
        <v>78</v>
      </c>
    </row>
    <row r="11" spans="1:11" ht="16.5" customHeight="1">
      <c r="A11" s="89" t="s">
        <v>82</v>
      </c>
      <c r="B11" s="100" t="s">
        <v>77</v>
      </c>
      <c r="C11" s="101" t="s">
        <v>78</v>
      </c>
      <c r="D11" s="102"/>
      <c r="E11" s="103" t="s">
        <v>84</v>
      </c>
      <c r="F11" s="100" t="s">
        <v>77</v>
      </c>
      <c r="G11" s="101" t="s">
        <v>78</v>
      </c>
      <c r="H11" s="100"/>
      <c r="I11" s="103" t="s">
        <v>89</v>
      </c>
      <c r="J11" s="100" t="s">
        <v>77</v>
      </c>
      <c r="K11" s="109" t="s">
        <v>78</v>
      </c>
    </row>
    <row r="12" spans="1:11" ht="16.5" customHeight="1">
      <c r="A12" s="244" t="s">
        <v>116</v>
      </c>
      <c r="B12" s="245"/>
      <c r="C12" s="245"/>
      <c r="D12" s="245"/>
      <c r="E12" s="245"/>
      <c r="F12" s="245"/>
      <c r="G12" s="245"/>
      <c r="H12" s="245"/>
      <c r="I12" s="245"/>
      <c r="J12" s="245"/>
      <c r="K12" s="246"/>
    </row>
    <row r="13" spans="1:11" ht="16.5" customHeight="1">
      <c r="A13" s="313" t="s">
        <v>146</v>
      </c>
      <c r="B13" s="313"/>
      <c r="C13" s="313"/>
      <c r="D13" s="313"/>
      <c r="E13" s="313"/>
      <c r="F13" s="313"/>
      <c r="G13" s="313"/>
      <c r="H13" s="313"/>
      <c r="I13" s="313"/>
      <c r="J13" s="313"/>
      <c r="K13" s="313"/>
    </row>
    <row r="14" spans="1:11" ht="16.5" customHeight="1">
      <c r="A14" s="314" t="s">
        <v>268</v>
      </c>
      <c r="B14" s="315"/>
      <c r="C14" s="315"/>
      <c r="D14" s="315"/>
      <c r="E14" s="315"/>
      <c r="F14" s="315"/>
      <c r="G14" s="315"/>
      <c r="H14" s="315"/>
      <c r="I14" s="316"/>
      <c r="J14" s="316"/>
      <c r="K14" s="317"/>
    </row>
    <row r="15" spans="1:11" ht="16.5" customHeight="1">
      <c r="A15" s="318"/>
      <c r="B15" s="319"/>
      <c r="C15" s="319"/>
      <c r="D15" s="320"/>
      <c r="E15" s="321"/>
      <c r="F15" s="319"/>
      <c r="G15" s="319"/>
      <c r="H15" s="320"/>
      <c r="I15" s="322"/>
      <c r="J15" s="323"/>
      <c r="K15" s="324"/>
    </row>
    <row r="16" spans="1:11" ht="16.5" customHeight="1">
      <c r="A16" s="325" t="s">
        <v>269</v>
      </c>
      <c r="B16" s="326"/>
      <c r="C16" s="326"/>
      <c r="D16" s="326"/>
      <c r="E16" s="326"/>
      <c r="F16" s="326"/>
      <c r="G16" s="326"/>
      <c r="H16" s="326"/>
      <c r="I16" s="326"/>
      <c r="J16" s="326"/>
      <c r="K16" s="327"/>
    </row>
    <row r="17" spans="1:11" ht="16.5" customHeight="1">
      <c r="A17" s="313" t="s">
        <v>147</v>
      </c>
      <c r="B17" s="313"/>
      <c r="C17" s="313"/>
      <c r="D17" s="313"/>
      <c r="E17" s="313"/>
      <c r="F17" s="313"/>
      <c r="G17" s="313"/>
      <c r="H17" s="313"/>
      <c r="I17" s="313"/>
      <c r="J17" s="313"/>
      <c r="K17" s="313"/>
    </row>
    <row r="18" spans="1:11" ht="16.5" customHeight="1">
      <c r="A18" s="314" t="s">
        <v>270</v>
      </c>
      <c r="B18" s="315"/>
      <c r="C18" s="315"/>
      <c r="D18" s="315"/>
      <c r="E18" s="315"/>
      <c r="F18" s="315"/>
      <c r="G18" s="315"/>
      <c r="H18" s="315"/>
      <c r="I18" s="316"/>
      <c r="J18" s="316"/>
      <c r="K18" s="317"/>
    </row>
    <row r="19" spans="1:11" ht="16.5" customHeight="1">
      <c r="A19" s="318" t="s">
        <v>271</v>
      </c>
      <c r="B19" s="319"/>
      <c r="C19" s="319"/>
      <c r="D19" s="320"/>
      <c r="E19" s="321"/>
      <c r="F19" s="319"/>
      <c r="G19" s="319"/>
      <c r="H19" s="320"/>
      <c r="I19" s="322"/>
      <c r="J19" s="323"/>
      <c r="K19" s="324"/>
    </row>
    <row r="20" spans="1:11" ht="16.5" customHeight="1">
      <c r="A20" s="325" t="s">
        <v>272</v>
      </c>
      <c r="B20" s="326"/>
      <c r="C20" s="326"/>
      <c r="D20" s="326"/>
      <c r="E20" s="326"/>
      <c r="F20" s="326"/>
      <c r="G20" s="326"/>
      <c r="H20" s="326"/>
      <c r="I20" s="326"/>
      <c r="J20" s="326"/>
      <c r="K20" s="327"/>
    </row>
    <row r="21" spans="1:11" ht="16.5" customHeight="1">
      <c r="A21" s="328" t="s">
        <v>113</v>
      </c>
      <c r="B21" s="328"/>
      <c r="C21" s="328"/>
      <c r="D21" s="328"/>
      <c r="E21" s="328"/>
      <c r="F21" s="328"/>
      <c r="G21" s="328"/>
      <c r="H21" s="328"/>
      <c r="I21" s="328"/>
      <c r="J21" s="328"/>
      <c r="K21" s="328"/>
    </row>
    <row r="22" spans="1:11" ht="16.5" customHeight="1">
      <c r="A22" s="329" t="s">
        <v>114</v>
      </c>
      <c r="B22" s="330"/>
      <c r="C22" s="330"/>
      <c r="D22" s="330"/>
      <c r="E22" s="330"/>
      <c r="F22" s="330"/>
      <c r="G22" s="330"/>
      <c r="H22" s="330"/>
      <c r="I22" s="330"/>
      <c r="J22" s="330"/>
      <c r="K22" s="331"/>
    </row>
    <row r="23" spans="1:11" ht="16.5" customHeight="1">
      <c r="A23" s="251" t="s">
        <v>115</v>
      </c>
      <c r="B23" s="252"/>
      <c r="C23" s="101" t="s">
        <v>61</v>
      </c>
      <c r="D23" s="101" t="s">
        <v>62</v>
      </c>
      <c r="E23" s="332"/>
      <c r="F23" s="332"/>
      <c r="G23" s="332"/>
      <c r="H23" s="332"/>
      <c r="I23" s="332"/>
      <c r="J23" s="332"/>
      <c r="K23" s="333"/>
    </row>
    <row r="24" spans="1:11" ht="16.5" customHeight="1">
      <c r="A24" s="334" t="s">
        <v>273</v>
      </c>
      <c r="B24" s="335"/>
      <c r="C24" s="335"/>
      <c r="D24" s="335"/>
      <c r="E24" s="335"/>
      <c r="F24" s="335"/>
      <c r="G24" s="335"/>
      <c r="H24" s="335"/>
      <c r="I24" s="335"/>
      <c r="J24" s="335"/>
      <c r="K24" s="336"/>
    </row>
    <row r="25" spans="1:11" ht="16.5" customHeight="1">
      <c r="A25" s="337"/>
      <c r="B25" s="338"/>
      <c r="C25" s="338"/>
      <c r="D25" s="338"/>
      <c r="E25" s="338"/>
      <c r="F25" s="338"/>
      <c r="G25" s="338"/>
      <c r="H25" s="338"/>
      <c r="I25" s="338"/>
      <c r="J25" s="338"/>
      <c r="K25" s="339"/>
    </row>
    <row r="26" spans="1:11" ht="16.5" customHeight="1">
      <c r="A26" s="312" t="s">
        <v>119</v>
      </c>
      <c r="B26" s="312"/>
      <c r="C26" s="312"/>
      <c r="D26" s="312"/>
      <c r="E26" s="312"/>
      <c r="F26" s="312"/>
      <c r="G26" s="312"/>
      <c r="H26" s="312"/>
      <c r="I26" s="312"/>
      <c r="J26" s="312"/>
      <c r="K26" s="312"/>
    </row>
    <row r="27" spans="1:11" ht="16.5" customHeight="1">
      <c r="A27" s="85" t="s">
        <v>120</v>
      </c>
      <c r="B27" s="97" t="s">
        <v>87</v>
      </c>
      <c r="C27" s="97" t="s">
        <v>88</v>
      </c>
      <c r="D27" s="97" t="s">
        <v>80</v>
      </c>
      <c r="E27" s="86" t="s">
        <v>121</v>
      </c>
      <c r="F27" s="97" t="s">
        <v>87</v>
      </c>
      <c r="G27" s="97" t="s">
        <v>88</v>
      </c>
      <c r="H27" s="97" t="s">
        <v>80</v>
      </c>
      <c r="I27" s="86" t="s">
        <v>122</v>
      </c>
      <c r="J27" s="97" t="s">
        <v>87</v>
      </c>
      <c r="K27" s="110" t="s">
        <v>88</v>
      </c>
    </row>
    <row r="28" spans="1:11" ht="16.5" customHeight="1">
      <c r="A28" s="92" t="s">
        <v>79</v>
      </c>
      <c r="B28" s="101" t="s">
        <v>87</v>
      </c>
      <c r="C28" s="101" t="s">
        <v>88</v>
      </c>
      <c r="D28" s="101" t="s">
        <v>80</v>
      </c>
      <c r="E28" s="104" t="s">
        <v>86</v>
      </c>
      <c r="F28" s="101" t="s">
        <v>87</v>
      </c>
      <c r="G28" s="101" t="s">
        <v>88</v>
      </c>
      <c r="H28" s="101" t="s">
        <v>80</v>
      </c>
      <c r="I28" s="104" t="s">
        <v>97</v>
      </c>
      <c r="J28" s="101" t="s">
        <v>87</v>
      </c>
      <c r="K28" s="109" t="s">
        <v>88</v>
      </c>
    </row>
    <row r="29" spans="1:11" ht="16.5" customHeight="1">
      <c r="A29" s="280" t="s">
        <v>90</v>
      </c>
      <c r="B29" s="340"/>
      <c r="C29" s="340"/>
      <c r="D29" s="340"/>
      <c r="E29" s="340"/>
      <c r="F29" s="340"/>
      <c r="G29" s="340"/>
      <c r="H29" s="340"/>
      <c r="I29" s="340"/>
      <c r="J29" s="340"/>
      <c r="K29" s="341"/>
    </row>
    <row r="30" spans="1:11" ht="16.5" customHeight="1">
      <c r="A30" s="342"/>
      <c r="B30" s="343"/>
      <c r="C30" s="343"/>
      <c r="D30" s="343"/>
      <c r="E30" s="343"/>
      <c r="F30" s="343"/>
      <c r="G30" s="343"/>
      <c r="H30" s="343"/>
      <c r="I30" s="343"/>
      <c r="J30" s="343"/>
      <c r="K30" s="344"/>
    </row>
    <row r="31" spans="1:11" ht="16.5" customHeight="1">
      <c r="A31" s="345" t="s">
        <v>148</v>
      </c>
      <c r="B31" s="345"/>
      <c r="C31" s="345"/>
      <c r="D31" s="345"/>
      <c r="E31" s="345"/>
      <c r="F31" s="345"/>
      <c r="G31" s="345"/>
      <c r="H31" s="345"/>
      <c r="I31" s="345"/>
      <c r="J31" s="345"/>
      <c r="K31" s="345"/>
    </row>
    <row r="32" spans="1:11" ht="17.25" customHeight="1">
      <c r="A32" s="346"/>
      <c r="B32" s="347"/>
      <c r="C32" s="347"/>
      <c r="D32" s="347"/>
      <c r="E32" s="347"/>
      <c r="F32" s="347"/>
      <c r="G32" s="347"/>
      <c r="H32" s="347"/>
      <c r="I32" s="347"/>
      <c r="J32" s="347"/>
      <c r="K32" s="348"/>
    </row>
    <row r="33" spans="1:11" ht="17.25" customHeight="1">
      <c r="A33" s="349"/>
      <c r="B33" s="350"/>
      <c r="C33" s="350"/>
      <c r="D33" s="350"/>
      <c r="E33" s="350"/>
      <c r="F33" s="350"/>
      <c r="G33" s="350"/>
      <c r="H33" s="350"/>
      <c r="I33" s="350"/>
      <c r="J33" s="350"/>
      <c r="K33" s="351"/>
    </row>
    <row r="34" spans="1:11" ht="17.25" customHeight="1">
      <c r="A34" s="349"/>
      <c r="B34" s="350"/>
      <c r="C34" s="350"/>
      <c r="D34" s="350"/>
      <c r="E34" s="350"/>
      <c r="F34" s="350"/>
      <c r="G34" s="350"/>
      <c r="H34" s="350"/>
      <c r="I34" s="350"/>
      <c r="J34" s="350"/>
      <c r="K34" s="351"/>
    </row>
    <row r="35" spans="1:11" ht="17.25" customHeight="1">
      <c r="A35" s="349"/>
      <c r="B35" s="350"/>
      <c r="C35" s="350"/>
      <c r="D35" s="350"/>
      <c r="E35" s="350"/>
      <c r="F35" s="350"/>
      <c r="G35" s="350"/>
      <c r="H35" s="350"/>
      <c r="I35" s="350"/>
      <c r="J35" s="350"/>
      <c r="K35" s="351"/>
    </row>
    <row r="36" spans="1:11" ht="17.25" customHeight="1">
      <c r="A36" s="349"/>
      <c r="B36" s="350"/>
      <c r="C36" s="350"/>
      <c r="D36" s="350"/>
      <c r="E36" s="350"/>
      <c r="F36" s="350"/>
      <c r="G36" s="350"/>
      <c r="H36" s="350"/>
      <c r="I36" s="350"/>
      <c r="J36" s="350"/>
      <c r="K36" s="351"/>
    </row>
    <row r="37" spans="1:11" ht="17.25" customHeight="1">
      <c r="A37" s="349"/>
      <c r="B37" s="350"/>
      <c r="C37" s="350"/>
      <c r="D37" s="350"/>
      <c r="E37" s="350"/>
      <c r="F37" s="350"/>
      <c r="G37" s="350"/>
      <c r="H37" s="350"/>
      <c r="I37" s="350"/>
      <c r="J37" s="350"/>
      <c r="K37" s="351"/>
    </row>
    <row r="38" spans="1:11" ht="17.25" customHeight="1">
      <c r="A38" s="349"/>
      <c r="B38" s="350"/>
      <c r="C38" s="350"/>
      <c r="D38" s="350"/>
      <c r="E38" s="350"/>
      <c r="F38" s="350"/>
      <c r="G38" s="350"/>
      <c r="H38" s="350"/>
      <c r="I38" s="350"/>
      <c r="J38" s="350"/>
      <c r="K38" s="351"/>
    </row>
    <row r="39" spans="1:11" ht="17.25" customHeight="1">
      <c r="A39" s="349"/>
      <c r="B39" s="350"/>
      <c r="C39" s="350"/>
      <c r="D39" s="350"/>
      <c r="E39" s="350"/>
      <c r="F39" s="350"/>
      <c r="G39" s="350"/>
      <c r="H39" s="350"/>
      <c r="I39" s="350"/>
      <c r="J39" s="350"/>
      <c r="K39" s="351"/>
    </row>
    <row r="40" spans="1:11" ht="17.25" customHeight="1">
      <c r="A40" s="349"/>
      <c r="B40" s="350"/>
      <c r="C40" s="350"/>
      <c r="D40" s="350"/>
      <c r="E40" s="350"/>
      <c r="F40" s="350"/>
      <c r="G40" s="350"/>
      <c r="H40" s="350"/>
      <c r="I40" s="350"/>
      <c r="J40" s="350"/>
      <c r="K40" s="351"/>
    </row>
    <row r="41" spans="1:11" ht="17.25" customHeight="1">
      <c r="A41" s="349"/>
      <c r="B41" s="350"/>
      <c r="C41" s="350"/>
      <c r="D41" s="350"/>
      <c r="E41" s="350"/>
      <c r="F41" s="350"/>
      <c r="G41" s="350"/>
      <c r="H41" s="350"/>
      <c r="I41" s="350"/>
      <c r="J41" s="350"/>
      <c r="K41" s="351"/>
    </row>
    <row r="42" spans="1:11" ht="17.25" customHeight="1">
      <c r="A42" s="349"/>
      <c r="B42" s="350"/>
      <c r="C42" s="350"/>
      <c r="D42" s="350"/>
      <c r="E42" s="350"/>
      <c r="F42" s="350"/>
      <c r="G42" s="350"/>
      <c r="H42" s="350"/>
      <c r="I42" s="350"/>
      <c r="J42" s="350"/>
      <c r="K42" s="351"/>
    </row>
    <row r="43" spans="1:11" ht="17.25" customHeight="1">
      <c r="A43" s="342" t="s">
        <v>118</v>
      </c>
      <c r="B43" s="343"/>
      <c r="C43" s="343"/>
      <c r="D43" s="343"/>
      <c r="E43" s="343"/>
      <c r="F43" s="343"/>
      <c r="G43" s="343"/>
      <c r="H43" s="343"/>
      <c r="I43" s="343"/>
      <c r="J43" s="343"/>
      <c r="K43" s="344"/>
    </row>
    <row r="44" spans="1:11" ht="16.5" customHeight="1">
      <c r="A44" s="345" t="s">
        <v>149</v>
      </c>
      <c r="B44" s="345"/>
      <c r="C44" s="345"/>
      <c r="D44" s="345"/>
      <c r="E44" s="345"/>
      <c r="F44" s="345"/>
      <c r="G44" s="345"/>
      <c r="H44" s="345"/>
      <c r="I44" s="345"/>
      <c r="J44" s="345"/>
      <c r="K44" s="345"/>
    </row>
    <row r="45" spans="1:11" ht="18" customHeight="1">
      <c r="A45" s="352" t="s">
        <v>116</v>
      </c>
      <c r="B45" s="353"/>
      <c r="C45" s="353"/>
      <c r="D45" s="353"/>
      <c r="E45" s="353"/>
      <c r="F45" s="353"/>
      <c r="G45" s="353"/>
      <c r="H45" s="353"/>
      <c r="I45" s="353"/>
      <c r="J45" s="353"/>
      <c r="K45" s="354"/>
    </row>
    <row r="46" spans="1:11" ht="18" customHeight="1">
      <c r="A46" s="352"/>
      <c r="B46" s="353"/>
      <c r="C46" s="353"/>
      <c r="D46" s="353"/>
      <c r="E46" s="353"/>
      <c r="F46" s="353"/>
      <c r="G46" s="353"/>
      <c r="H46" s="353"/>
      <c r="I46" s="353"/>
      <c r="J46" s="353"/>
      <c r="K46" s="354"/>
    </row>
    <row r="47" spans="1:11" ht="18" customHeight="1">
      <c r="A47" s="337"/>
      <c r="B47" s="338"/>
      <c r="C47" s="338"/>
      <c r="D47" s="338"/>
      <c r="E47" s="338"/>
      <c r="F47" s="338"/>
      <c r="G47" s="338"/>
      <c r="H47" s="338"/>
      <c r="I47" s="338"/>
      <c r="J47" s="338"/>
      <c r="K47" s="339"/>
    </row>
    <row r="48" spans="1:11" ht="21" customHeight="1">
      <c r="A48" s="105" t="s">
        <v>124</v>
      </c>
      <c r="B48" s="355" t="s">
        <v>125</v>
      </c>
      <c r="C48" s="355"/>
      <c r="D48" s="106" t="s">
        <v>126</v>
      </c>
      <c r="E48" s="107"/>
      <c r="F48" s="106" t="s">
        <v>127</v>
      </c>
      <c r="G48" s="108"/>
      <c r="H48" s="356" t="s">
        <v>128</v>
      </c>
      <c r="I48" s="356"/>
      <c r="J48" s="355"/>
      <c r="K48" s="357"/>
    </row>
    <row r="49" spans="1:11" ht="16.5" customHeight="1">
      <c r="A49" s="358" t="s">
        <v>129</v>
      </c>
      <c r="B49" s="359"/>
      <c r="C49" s="359"/>
      <c r="D49" s="359"/>
      <c r="E49" s="359"/>
      <c r="F49" s="359"/>
      <c r="G49" s="359"/>
      <c r="H49" s="359"/>
      <c r="I49" s="359"/>
      <c r="J49" s="359"/>
      <c r="K49" s="360"/>
    </row>
    <row r="50" spans="1:11" ht="16.5" customHeight="1">
      <c r="A50" s="361"/>
      <c r="B50" s="362"/>
      <c r="C50" s="362"/>
      <c r="D50" s="362"/>
      <c r="E50" s="362"/>
      <c r="F50" s="362"/>
      <c r="G50" s="362"/>
      <c r="H50" s="362"/>
      <c r="I50" s="362"/>
      <c r="J50" s="362"/>
      <c r="K50" s="363"/>
    </row>
    <row r="51" spans="1:11" ht="16.5" customHeight="1">
      <c r="A51" s="364"/>
      <c r="B51" s="365"/>
      <c r="C51" s="365"/>
      <c r="D51" s="365"/>
      <c r="E51" s="365"/>
      <c r="F51" s="365"/>
      <c r="G51" s="365"/>
      <c r="H51" s="365"/>
      <c r="I51" s="365"/>
      <c r="J51" s="365"/>
      <c r="K51" s="366"/>
    </row>
    <row r="52" spans="1:11" ht="21" customHeight="1">
      <c r="A52" s="105" t="s">
        <v>124</v>
      </c>
      <c r="B52" s="355" t="s">
        <v>125</v>
      </c>
      <c r="C52" s="355"/>
      <c r="D52" s="106" t="s">
        <v>126</v>
      </c>
      <c r="E52" s="106"/>
      <c r="F52" s="106" t="s">
        <v>127</v>
      </c>
      <c r="G52" s="106"/>
      <c r="H52" s="356" t="s">
        <v>128</v>
      </c>
      <c r="I52" s="356"/>
      <c r="J52" s="367"/>
      <c r="K52" s="368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9"/>
  <sheetViews>
    <sheetView topLeftCell="A10" zoomScale="90" zoomScaleNormal="90" workbookViewId="0">
      <selection activeCell="L22" sqref="L22"/>
    </sheetView>
  </sheetViews>
  <sheetFormatPr defaultColWidth="9" defaultRowHeight="26.1" customHeight="1"/>
  <cols>
    <col min="1" max="1" width="17.125" style="15" customWidth="1"/>
    <col min="2" max="7" width="9.375" style="15" customWidth="1"/>
    <col min="8" max="8" width="1.375" style="15" customWidth="1"/>
    <col min="9" max="14" width="13.875" style="15" customWidth="1"/>
    <col min="15" max="16384" width="9" style="15"/>
  </cols>
  <sheetData>
    <row r="1" spans="1:14" ht="30" customHeight="1">
      <c r="A1" s="206" t="s">
        <v>131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</row>
    <row r="2" spans="1:14" ht="29.1" customHeight="1">
      <c r="A2" s="16" t="s">
        <v>58</v>
      </c>
      <c r="B2" s="208" t="s">
        <v>317</v>
      </c>
      <c r="C2" s="208"/>
      <c r="D2" s="17" t="s">
        <v>63</v>
      </c>
      <c r="E2" s="208" t="s">
        <v>318</v>
      </c>
      <c r="F2" s="208"/>
      <c r="G2" s="208"/>
      <c r="H2" s="218"/>
      <c r="I2" s="38" t="s">
        <v>54</v>
      </c>
      <c r="J2" s="208" t="s">
        <v>295</v>
      </c>
      <c r="K2" s="208"/>
      <c r="L2" s="208"/>
      <c r="M2" s="208"/>
      <c r="N2" s="209"/>
    </row>
    <row r="3" spans="1:14" ht="29.1" customHeight="1">
      <c r="A3" s="215" t="s">
        <v>132</v>
      </c>
      <c r="B3" s="210" t="s">
        <v>133</v>
      </c>
      <c r="C3" s="211"/>
      <c r="D3" s="211"/>
      <c r="E3" s="211"/>
      <c r="F3" s="211"/>
      <c r="G3" s="212"/>
      <c r="H3" s="219"/>
      <c r="I3" s="213" t="s">
        <v>134</v>
      </c>
      <c r="J3" s="213"/>
      <c r="K3" s="213"/>
      <c r="L3" s="213"/>
      <c r="M3" s="213"/>
      <c r="N3" s="214"/>
    </row>
    <row r="4" spans="1:14" ht="29.1" customHeight="1">
      <c r="A4" s="216"/>
      <c r="B4" s="188" t="s">
        <v>297</v>
      </c>
      <c r="C4" s="188" t="s">
        <v>298</v>
      </c>
      <c r="D4" s="189" t="s">
        <v>299</v>
      </c>
      <c r="E4" s="188" t="s">
        <v>300</v>
      </c>
      <c r="F4" s="188" t="s">
        <v>301</v>
      </c>
      <c r="G4" s="188" t="s">
        <v>302</v>
      </c>
      <c r="H4" s="219"/>
      <c r="I4" s="158" t="s">
        <v>262</v>
      </c>
      <c r="J4" s="158" t="s">
        <v>263</v>
      </c>
      <c r="K4" s="158" t="s">
        <v>264</v>
      </c>
      <c r="L4" s="158" t="s">
        <v>265</v>
      </c>
      <c r="M4" s="158" t="s">
        <v>266</v>
      </c>
      <c r="N4" s="40"/>
    </row>
    <row r="5" spans="1:14" ht="29.1" customHeight="1">
      <c r="A5" s="217"/>
      <c r="B5" s="197" t="s">
        <v>332</v>
      </c>
      <c r="C5" s="197" t="s">
        <v>333</v>
      </c>
      <c r="D5" s="197" t="s">
        <v>334</v>
      </c>
      <c r="E5" s="197" t="s">
        <v>335</v>
      </c>
      <c r="F5" s="197" t="s">
        <v>336</v>
      </c>
      <c r="G5" s="197" t="s">
        <v>337</v>
      </c>
      <c r="H5" s="219"/>
      <c r="I5" s="159"/>
      <c r="J5" s="159"/>
      <c r="K5" s="159"/>
      <c r="L5" s="159"/>
      <c r="M5" s="159"/>
      <c r="N5" s="42"/>
    </row>
    <row r="6" spans="1:14" ht="29.1" customHeight="1">
      <c r="A6" s="192" t="s">
        <v>319</v>
      </c>
      <c r="B6" s="193">
        <f>C6-2.1</f>
        <v>97.800000000000011</v>
      </c>
      <c r="C6" s="193">
        <f>D6-2.1</f>
        <v>99.9</v>
      </c>
      <c r="D6" s="193">
        <v>102</v>
      </c>
      <c r="E6" s="194">
        <f>D6+2.1</f>
        <v>104.1</v>
      </c>
      <c r="F6" s="194">
        <f t="shared" ref="F6:G6" si="0">E6+2.1</f>
        <v>106.19999999999999</v>
      </c>
      <c r="G6" s="194">
        <f t="shared" si="0"/>
        <v>108.29999999999998</v>
      </c>
      <c r="H6" s="219"/>
      <c r="I6" s="43"/>
      <c r="J6" s="43"/>
      <c r="K6" s="43"/>
      <c r="L6" s="43"/>
      <c r="M6" s="43"/>
      <c r="N6" s="44"/>
    </row>
    <row r="7" spans="1:14" ht="29.1" customHeight="1">
      <c r="A7" s="192" t="s">
        <v>320</v>
      </c>
      <c r="B7" s="194">
        <f>C7-1.5</f>
        <v>71</v>
      </c>
      <c r="C7" s="194">
        <f>D7-1.5</f>
        <v>72.5</v>
      </c>
      <c r="D7" s="194">
        <v>74</v>
      </c>
      <c r="E7" s="192">
        <f>D7+1.5</f>
        <v>75.5</v>
      </c>
      <c r="F7" s="192">
        <f>E7+1.5</f>
        <v>77</v>
      </c>
      <c r="G7" s="192">
        <f>F7+1.5</f>
        <v>78.5</v>
      </c>
      <c r="H7" s="219"/>
      <c r="I7" s="45"/>
      <c r="J7" s="45"/>
      <c r="K7" s="45"/>
      <c r="L7" s="45"/>
      <c r="M7" s="45"/>
      <c r="N7" s="46"/>
    </row>
    <row r="8" spans="1:14" ht="29.1" customHeight="1">
      <c r="A8" s="195" t="s">
        <v>321</v>
      </c>
      <c r="B8" s="192">
        <f>C8-4</f>
        <v>80</v>
      </c>
      <c r="C8" s="192">
        <f>D8-4</f>
        <v>84</v>
      </c>
      <c r="D8" s="194">
        <v>88</v>
      </c>
      <c r="E8" s="192">
        <f>D8+4</f>
        <v>92</v>
      </c>
      <c r="F8" s="192">
        <f>E8+5</f>
        <v>97</v>
      </c>
      <c r="G8" s="194">
        <f>F8+6</f>
        <v>103</v>
      </c>
      <c r="H8" s="219"/>
      <c r="I8" s="45"/>
      <c r="J8" s="45"/>
      <c r="K8" s="45"/>
      <c r="L8" s="45"/>
      <c r="M8" s="45"/>
      <c r="N8" s="47"/>
    </row>
    <row r="9" spans="1:14" ht="29.1" customHeight="1">
      <c r="A9" s="192" t="s">
        <v>322</v>
      </c>
      <c r="B9" s="194">
        <f>C9-3.6</f>
        <v>99.800000000000011</v>
      </c>
      <c r="C9" s="194">
        <f>D9-3.6</f>
        <v>103.4</v>
      </c>
      <c r="D9" s="194">
        <v>107</v>
      </c>
      <c r="E9" s="192">
        <f>D9+4</f>
        <v>111</v>
      </c>
      <c r="F9" s="192">
        <f>E9+4</f>
        <v>115</v>
      </c>
      <c r="G9" s="194">
        <f>F9+4</f>
        <v>119</v>
      </c>
      <c r="H9" s="219"/>
      <c r="I9" s="43"/>
      <c r="J9" s="43"/>
      <c r="K9" s="43"/>
      <c r="L9" s="43"/>
      <c r="M9" s="43"/>
      <c r="N9" s="48"/>
    </row>
    <row r="10" spans="1:14" ht="29.1" customHeight="1">
      <c r="A10" s="192" t="s">
        <v>323</v>
      </c>
      <c r="B10" s="192">
        <f>C10-1.15</f>
        <v>30.700000000000003</v>
      </c>
      <c r="C10" s="192">
        <f>D10-1.15</f>
        <v>31.85</v>
      </c>
      <c r="D10" s="194">
        <v>33</v>
      </c>
      <c r="E10" s="192">
        <f>D10+1.3</f>
        <v>34.299999999999997</v>
      </c>
      <c r="F10" s="192">
        <f>E10+1.3</f>
        <v>35.599999999999994</v>
      </c>
      <c r="G10" s="194">
        <f>F10+1.3</f>
        <v>36.899999999999991</v>
      </c>
      <c r="H10" s="219"/>
      <c r="I10" s="45"/>
      <c r="J10" s="45"/>
      <c r="K10" s="45"/>
      <c r="L10" s="45"/>
      <c r="M10" s="45"/>
      <c r="N10" s="47"/>
    </row>
    <row r="11" spans="1:14" ht="29.1" customHeight="1">
      <c r="A11" s="192" t="s">
        <v>324</v>
      </c>
      <c r="B11" s="192">
        <f>C11-0.7</f>
        <v>23.1</v>
      </c>
      <c r="C11" s="192">
        <f>D11-0.7</f>
        <v>23.8</v>
      </c>
      <c r="D11" s="194">
        <v>24.5</v>
      </c>
      <c r="E11" s="192">
        <f>D11+0.7</f>
        <v>25.2</v>
      </c>
      <c r="F11" s="192">
        <f>E11+0.7</f>
        <v>25.9</v>
      </c>
      <c r="G11" s="194">
        <f>F11+0.9</f>
        <v>26.799999999999997</v>
      </c>
      <c r="H11" s="219"/>
      <c r="I11" s="45"/>
      <c r="J11" s="45"/>
      <c r="K11" s="45"/>
      <c r="L11" s="45"/>
      <c r="M11" s="45"/>
      <c r="N11" s="47"/>
    </row>
    <row r="12" spans="1:14" ht="29.1" customHeight="1">
      <c r="A12" s="192" t="s">
        <v>325</v>
      </c>
      <c r="B12" s="192">
        <f>C12-0.5</f>
        <v>18.5</v>
      </c>
      <c r="C12" s="192">
        <f>D12-0.5</f>
        <v>19</v>
      </c>
      <c r="D12" s="194">
        <v>19.5</v>
      </c>
      <c r="E12" s="192">
        <f t="shared" ref="E12:F12" si="1">D12+0.5</f>
        <v>20</v>
      </c>
      <c r="F12" s="192">
        <f t="shared" si="1"/>
        <v>20.5</v>
      </c>
      <c r="G12" s="194">
        <f>F12+0.7</f>
        <v>21.2</v>
      </c>
      <c r="H12" s="219"/>
      <c r="I12" s="45"/>
      <c r="J12" s="45"/>
      <c r="K12" s="45"/>
      <c r="L12" s="45"/>
      <c r="M12" s="45"/>
      <c r="N12" s="47"/>
    </row>
    <row r="13" spans="1:14" ht="29.1" customHeight="1">
      <c r="A13" s="192" t="s">
        <v>326</v>
      </c>
      <c r="B13" s="194">
        <f>C13-0.7</f>
        <v>27.2</v>
      </c>
      <c r="C13" s="194">
        <f>D13-0.6</f>
        <v>27.9</v>
      </c>
      <c r="D13" s="194">
        <v>28.5</v>
      </c>
      <c r="E13" s="192">
        <f>D13+0.6</f>
        <v>29.1</v>
      </c>
      <c r="F13" s="192">
        <f>E13+0.7</f>
        <v>29.8</v>
      </c>
      <c r="G13" s="194">
        <f>F13+0.6</f>
        <v>30.400000000000002</v>
      </c>
      <c r="H13" s="219"/>
      <c r="I13" s="45"/>
      <c r="J13" s="45"/>
      <c r="K13" s="45"/>
      <c r="L13" s="45"/>
      <c r="M13" s="45"/>
      <c r="N13" s="47"/>
    </row>
    <row r="14" spans="1:14" ht="29.1" customHeight="1">
      <c r="A14" s="192" t="s">
        <v>327</v>
      </c>
      <c r="B14" s="194">
        <f>C14-0.9</f>
        <v>42.7</v>
      </c>
      <c r="C14" s="194">
        <f>D14-0.9</f>
        <v>43.6</v>
      </c>
      <c r="D14" s="194">
        <v>44.5</v>
      </c>
      <c r="E14" s="192">
        <f>D14+1.1</f>
        <v>45.6</v>
      </c>
      <c r="F14" s="192">
        <f>E14+1.1</f>
        <v>46.7</v>
      </c>
      <c r="G14" s="194">
        <f>F14+1.1</f>
        <v>47.800000000000004</v>
      </c>
      <c r="H14" s="219"/>
      <c r="I14" s="45"/>
      <c r="J14" s="45"/>
      <c r="K14" s="45"/>
      <c r="L14" s="45"/>
      <c r="M14" s="45"/>
      <c r="N14" s="47"/>
    </row>
    <row r="15" spans="1:14" ht="29.1" customHeight="1" thickBot="1">
      <c r="A15" s="192" t="s">
        <v>328</v>
      </c>
      <c r="B15" s="194">
        <f>C15-0</f>
        <v>14.5</v>
      </c>
      <c r="C15" s="194">
        <f>D15-0.5</f>
        <v>14.5</v>
      </c>
      <c r="D15" s="192">
        <v>15</v>
      </c>
      <c r="E15" s="192">
        <f>D15</f>
        <v>15</v>
      </c>
      <c r="F15" s="192">
        <f>E15+1.5</f>
        <v>16.5</v>
      </c>
      <c r="G15" s="196">
        <f>F15+0</f>
        <v>16.5</v>
      </c>
      <c r="H15" s="369"/>
      <c r="I15" s="45"/>
      <c r="J15" s="45"/>
      <c r="K15" s="45"/>
      <c r="L15" s="45"/>
      <c r="M15" s="45"/>
      <c r="N15" s="47"/>
    </row>
    <row r="16" spans="1:14" ht="17.25" thickTop="1">
      <c r="A16" s="192" t="s">
        <v>329</v>
      </c>
      <c r="B16" s="192">
        <f>C16-0</f>
        <v>16.5</v>
      </c>
      <c r="C16" s="192">
        <f>D16-0.5</f>
        <v>16.5</v>
      </c>
      <c r="D16" s="192">
        <v>17</v>
      </c>
      <c r="E16" s="192">
        <f>D16</f>
        <v>17</v>
      </c>
      <c r="F16" s="192">
        <f>E16+1.5</f>
        <v>18.5</v>
      </c>
      <c r="G16" s="192">
        <f>F16+0</f>
        <v>18.5</v>
      </c>
      <c r="H16" s="37"/>
      <c r="I16" s="45"/>
      <c r="J16" s="45"/>
      <c r="K16" s="45"/>
      <c r="L16" s="45"/>
      <c r="M16" s="45"/>
      <c r="N16" s="47"/>
    </row>
    <row r="17" spans="1:14" ht="16.5">
      <c r="A17" s="192" t="s">
        <v>330</v>
      </c>
      <c r="B17" s="192">
        <v>4.5</v>
      </c>
      <c r="C17" s="192">
        <v>4.5</v>
      </c>
      <c r="D17" s="192">
        <v>4.5</v>
      </c>
      <c r="E17" s="192">
        <f>D17</f>
        <v>4.5</v>
      </c>
      <c r="F17" s="192">
        <f t="shared" ref="F17:G18" si="2">E17</f>
        <v>4.5</v>
      </c>
      <c r="G17" s="192">
        <f t="shared" si="2"/>
        <v>4.5</v>
      </c>
      <c r="H17" s="37"/>
      <c r="I17" s="45"/>
      <c r="J17" s="45"/>
      <c r="K17" s="45"/>
      <c r="L17" s="45"/>
      <c r="M17" s="45"/>
      <c r="N17" s="47"/>
    </row>
    <row r="18" spans="1:14" ht="16.5">
      <c r="A18" s="192" t="s">
        <v>331</v>
      </c>
      <c r="B18" s="192">
        <f>C18</f>
        <v>4.5</v>
      </c>
      <c r="C18" s="192">
        <f>D18</f>
        <v>4.5</v>
      </c>
      <c r="D18" s="192">
        <v>4.5</v>
      </c>
      <c r="E18" s="192">
        <f>D18</f>
        <v>4.5</v>
      </c>
      <c r="F18" s="192">
        <f t="shared" si="2"/>
        <v>4.5</v>
      </c>
      <c r="G18" s="192">
        <f t="shared" si="2"/>
        <v>4.5</v>
      </c>
      <c r="H18" s="37"/>
      <c r="I18" s="45"/>
      <c r="J18" s="45"/>
      <c r="K18" s="45"/>
      <c r="L18" s="45"/>
      <c r="M18" s="45"/>
      <c r="N18" s="47"/>
    </row>
    <row r="19" spans="1:14" ht="26.1" customHeight="1">
      <c r="I19" s="36" t="s">
        <v>340</v>
      </c>
      <c r="J19" s="53"/>
      <c r="K19" s="36" t="s">
        <v>341</v>
      </c>
      <c r="L19" s="36"/>
      <c r="M19" s="36" t="s">
        <v>285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1" type="noConversion"/>
  <pageMargins left="0.75" right="0.75" top="1" bottom="1" header="0.5" footer="0.5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8"/>
  <sheetViews>
    <sheetView workbookViewId="0">
      <selection activeCell="K9" sqref="K9"/>
    </sheetView>
  </sheetViews>
  <sheetFormatPr defaultColWidth="9" defaultRowHeight="26.1" customHeight="1"/>
  <cols>
    <col min="1" max="1" width="17.125" style="15" customWidth="1"/>
    <col min="2" max="7" width="9.375" style="15" customWidth="1"/>
    <col min="8" max="8" width="1.375" style="15" customWidth="1"/>
    <col min="9" max="9" width="16.5" style="15" customWidth="1"/>
    <col min="10" max="10" width="17" style="15" customWidth="1"/>
    <col min="11" max="11" width="18.5" style="15" customWidth="1"/>
    <col min="12" max="12" width="16.625" style="15" customWidth="1"/>
    <col min="13" max="13" width="14.125" style="15" customWidth="1"/>
    <col min="14" max="14" width="16.375" style="15" customWidth="1"/>
    <col min="15" max="16384" width="9" style="15"/>
  </cols>
  <sheetData>
    <row r="1" spans="1:14" ht="30" customHeight="1" thickBot="1">
      <c r="A1" s="206" t="s">
        <v>131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</row>
    <row r="2" spans="1:14" ht="29.1" customHeight="1" thickTop="1">
      <c r="A2" s="16" t="s">
        <v>58</v>
      </c>
      <c r="B2" s="208"/>
      <c r="C2" s="208"/>
      <c r="D2" s="17" t="s">
        <v>63</v>
      </c>
      <c r="E2" s="208"/>
      <c r="F2" s="208"/>
      <c r="G2" s="208"/>
      <c r="H2" s="218"/>
      <c r="I2" s="38" t="s">
        <v>54</v>
      </c>
      <c r="J2" s="208"/>
      <c r="K2" s="208"/>
      <c r="L2" s="208"/>
      <c r="M2" s="208"/>
      <c r="N2" s="209"/>
    </row>
    <row r="3" spans="1:14" ht="29.1" customHeight="1">
      <c r="A3" s="370" t="s">
        <v>132</v>
      </c>
      <c r="B3" s="371" t="s">
        <v>133</v>
      </c>
      <c r="C3" s="371"/>
      <c r="D3" s="371"/>
      <c r="E3" s="371"/>
      <c r="F3" s="371"/>
      <c r="G3" s="371"/>
      <c r="H3" s="219"/>
      <c r="I3" s="213" t="s">
        <v>134</v>
      </c>
      <c r="J3" s="213"/>
      <c r="K3" s="213"/>
      <c r="L3" s="213"/>
      <c r="M3" s="213"/>
      <c r="N3" s="214"/>
    </row>
    <row r="4" spans="1:14" ht="29.1" customHeight="1">
      <c r="A4" s="370"/>
      <c r="B4" s="18" t="s">
        <v>104</v>
      </c>
      <c r="C4" s="18" t="s">
        <v>105</v>
      </c>
      <c r="D4" s="19" t="s">
        <v>106</v>
      </c>
      <c r="E4" s="18" t="s">
        <v>107</v>
      </c>
      <c r="F4" s="18" t="s">
        <v>108</v>
      </c>
      <c r="G4" s="18" t="s">
        <v>109</v>
      </c>
      <c r="H4" s="219"/>
      <c r="I4" s="18" t="s">
        <v>104</v>
      </c>
      <c r="J4" s="18" t="s">
        <v>105</v>
      </c>
      <c r="K4" s="19" t="s">
        <v>106</v>
      </c>
      <c r="L4" s="18" t="s">
        <v>107</v>
      </c>
      <c r="M4" s="18" t="s">
        <v>108</v>
      </c>
      <c r="N4" s="18" t="s">
        <v>109</v>
      </c>
    </row>
    <row r="5" spans="1:14" ht="29.1" customHeight="1">
      <c r="A5" s="370"/>
      <c r="B5" s="20"/>
      <c r="C5" s="20"/>
      <c r="D5" s="19"/>
      <c r="E5" s="20"/>
      <c r="F5" s="20"/>
      <c r="G5" s="20"/>
      <c r="H5" s="219"/>
      <c r="I5" s="159"/>
      <c r="J5" s="159"/>
      <c r="K5" s="159"/>
      <c r="L5" s="159"/>
      <c r="M5" s="159"/>
      <c r="N5" s="42"/>
    </row>
    <row r="6" spans="1:14" ht="29.1" customHeight="1">
      <c r="A6" s="21"/>
      <c r="B6" s="20"/>
      <c r="C6" s="20"/>
      <c r="D6" s="22"/>
      <c r="E6" s="20"/>
      <c r="F6" s="20"/>
      <c r="G6" s="20"/>
      <c r="H6" s="219"/>
      <c r="I6" s="43"/>
      <c r="J6" s="43"/>
      <c r="K6" s="43"/>
      <c r="L6" s="43"/>
      <c r="M6" s="43"/>
      <c r="N6" s="44"/>
    </row>
    <row r="7" spans="1:14" ht="29.1" customHeight="1">
      <c r="A7" s="21"/>
      <c r="B7" s="20"/>
      <c r="C7" s="20"/>
      <c r="D7" s="22"/>
      <c r="E7" s="20"/>
      <c r="F7" s="20"/>
      <c r="G7" s="20"/>
      <c r="H7" s="219"/>
      <c r="I7" s="45"/>
      <c r="J7" s="45"/>
      <c r="K7" s="45"/>
      <c r="L7" s="45"/>
      <c r="M7" s="45"/>
      <c r="N7" s="46"/>
    </row>
    <row r="8" spans="1:14" ht="29.1" customHeight="1">
      <c r="A8" s="21"/>
      <c r="B8" s="20"/>
      <c r="C8" s="20"/>
      <c r="D8" s="22"/>
      <c r="E8" s="20"/>
      <c r="F8" s="20"/>
      <c r="G8" s="20"/>
      <c r="H8" s="219"/>
      <c r="I8" s="45"/>
      <c r="J8" s="45"/>
      <c r="K8" s="45"/>
      <c r="L8" s="45"/>
      <c r="M8" s="45"/>
      <c r="N8" s="47"/>
    </row>
    <row r="9" spans="1:14" ht="29.1" customHeight="1">
      <c r="A9" s="21"/>
      <c r="B9" s="20"/>
      <c r="C9" s="20"/>
      <c r="D9" s="22"/>
      <c r="E9" s="20"/>
      <c r="F9" s="20"/>
      <c r="G9" s="20"/>
      <c r="H9" s="219"/>
      <c r="I9" s="43"/>
      <c r="J9" s="43"/>
      <c r="K9" s="43"/>
      <c r="L9" s="43"/>
      <c r="M9" s="43"/>
      <c r="N9" s="48"/>
    </row>
    <row r="10" spans="1:14" ht="29.1" customHeight="1">
      <c r="A10" s="21"/>
      <c r="B10" s="20"/>
      <c r="C10" s="20"/>
      <c r="D10" s="22"/>
      <c r="E10" s="20"/>
      <c r="F10" s="20"/>
      <c r="G10" s="20"/>
      <c r="H10" s="219"/>
      <c r="I10" s="45"/>
      <c r="J10" s="45"/>
      <c r="K10" s="45"/>
      <c r="L10" s="45"/>
      <c r="M10" s="45"/>
      <c r="N10" s="47"/>
    </row>
    <row r="11" spans="1:14" ht="29.1" customHeight="1">
      <c r="A11" s="21"/>
      <c r="B11" s="20"/>
      <c r="C11" s="20"/>
      <c r="D11" s="22"/>
      <c r="E11" s="20"/>
      <c r="F11" s="20"/>
      <c r="G11" s="20"/>
      <c r="H11" s="219"/>
      <c r="I11" s="45"/>
      <c r="J11" s="45"/>
      <c r="K11" s="45"/>
      <c r="L11" s="45"/>
      <c r="M11" s="45"/>
      <c r="N11" s="47"/>
    </row>
    <row r="12" spans="1:14" ht="29.1" customHeight="1">
      <c r="A12" s="21"/>
      <c r="B12" s="20"/>
      <c r="C12" s="20"/>
      <c r="D12" s="22"/>
      <c r="E12" s="20"/>
      <c r="F12" s="20"/>
      <c r="G12" s="20"/>
      <c r="H12" s="219"/>
      <c r="I12" s="45"/>
      <c r="J12" s="45"/>
      <c r="K12" s="45"/>
      <c r="L12" s="45"/>
      <c r="M12" s="45"/>
      <c r="N12" s="47"/>
    </row>
    <row r="13" spans="1:14" ht="29.1" customHeight="1">
      <c r="A13" s="23"/>
      <c r="B13" s="24"/>
      <c r="C13" s="25"/>
      <c r="D13" s="26"/>
      <c r="E13" s="25"/>
      <c r="F13" s="25"/>
      <c r="G13" s="25"/>
      <c r="H13" s="219"/>
      <c r="I13" s="45"/>
      <c r="J13" s="45"/>
      <c r="K13" s="45"/>
      <c r="L13" s="45"/>
      <c r="M13" s="45"/>
      <c r="N13" s="47"/>
    </row>
    <row r="14" spans="1:14" ht="29.1" customHeight="1">
      <c r="A14" s="27"/>
      <c r="B14" s="28"/>
      <c r="C14" s="29"/>
      <c r="D14" s="29"/>
      <c r="E14" s="29"/>
      <c r="F14" s="29"/>
      <c r="G14" s="30"/>
      <c r="H14" s="219"/>
      <c r="I14" s="45"/>
      <c r="J14" s="45"/>
      <c r="K14" s="45"/>
      <c r="L14" s="45"/>
      <c r="M14" s="45"/>
      <c r="N14" s="47"/>
    </row>
    <row r="15" spans="1:14" ht="29.1" customHeight="1" thickBot="1">
      <c r="A15" s="31"/>
      <c r="B15" s="32"/>
      <c r="C15" s="33"/>
      <c r="D15" s="33"/>
      <c r="E15" s="34"/>
      <c r="F15" s="34"/>
      <c r="G15" s="35"/>
      <c r="H15" s="369"/>
      <c r="I15" s="49"/>
      <c r="J15" s="50"/>
      <c r="K15" s="51"/>
      <c r="L15" s="50"/>
      <c r="M15" s="50"/>
      <c r="N15" s="52"/>
    </row>
    <row r="16" spans="1:14" ht="15" thickTop="1">
      <c r="A16" s="36" t="s">
        <v>116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</row>
    <row r="17" spans="1:14" ht="14.25">
      <c r="A17" s="15" t="s">
        <v>150</v>
      </c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</row>
    <row r="18" spans="1:14" ht="14.25">
      <c r="A18" s="37"/>
      <c r="B18" s="37"/>
      <c r="C18" s="37"/>
      <c r="D18" s="37"/>
      <c r="E18" s="37"/>
      <c r="F18" s="37"/>
      <c r="G18" s="37"/>
      <c r="H18" s="37"/>
      <c r="I18" s="36" t="s">
        <v>135</v>
      </c>
      <c r="J18" s="53"/>
      <c r="K18" s="36" t="s">
        <v>136</v>
      </c>
      <c r="L18" s="36"/>
      <c r="M18" s="36" t="s">
        <v>137</v>
      </c>
    </row>
  </sheetData>
  <mergeCells count="8">
    <mergeCell ref="A1:N1"/>
    <mergeCell ref="B2:C2"/>
    <mergeCell ref="E2:G2"/>
    <mergeCell ref="H2:H15"/>
    <mergeCell ref="J2:N2"/>
    <mergeCell ref="A3:A5"/>
    <mergeCell ref="B3:G3"/>
    <mergeCell ref="I3:N3"/>
  </mergeCells>
  <phoneticPr fontId="31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45"/>
  <sheetViews>
    <sheetView workbookViewId="0">
      <selection activeCell="M14" sqref="M14"/>
    </sheetView>
  </sheetViews>
  <sheetFormatPr defaultColWidth="10.125" defaultRowHeight="14.25"/>
  <cols>
    <col min="1" max="1" width="9.625" style="56" customWidth="1"/>
    <col min="2" max="2" width="11.125" style="56" customWidth="1"/>
    <col min="3" max="3" width="9.125" style="56" customWidth="1"/>
    <col min="4" max="4" width="9.5" style="56" customWidth="1"/>
    <col min="5" max="5" width="9.125" style="56" customWidth="1"/>
    <col min="6" max="6" width="10.375" style="56" customWidth="1"/>
    <col min="7" max="7" width="9.5" style="56" customWidth="1"/>
    <col min="8" max="8" width="9.125" style="56" customWidth="1"/>
    <col min="9" max="9" width="8.125" style="56" customWidth="1"/>
    <col min="10" max="10" width="10.5" style="56" customWidth="1"/>
    <col min="11" max="11" width="12.125" style="56" customWidth="1"/>
    <col min="12" max="16384" width="10.125" style="56"/>
  </cols>
  <sheetData>
    <row r="1" spans="1:11" ht="25.5">
      <c r="A1" s="372" t="s">
        <v>151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</row>
    <row r="2" spans="1:11">
      <c r="A2" s="57" t="s">
        <v>52</v>
      </c>
      <c r="B2" s="373"/>
      <c r="C2" s="373"/>
      <c r="D2" s="58" t="s">
        <v>58</v>
      </c>
      <c r="E2" s="59"/>
      <c r="F2" s="60" t="s">
        <v>152</v>
      </c>
      <c r="G2" s="374"/>
      <c r="H2" s="374"/>
      <c r="I2" s="77" t="s">
        <v>54</v>
      </c>
      <c r="J2" s="374"/>
      <c r="K2" s="375"/>
    </row>
    <row r="3" spans="1:11">
      <c r="A3" s="61" t="s">
        <v>69</v>
      </c>
      <c r="B3" s="376"/>
      <c r="C3" s="376"/>
      <c r="D3" s="62" t="s">
        <v>153</v>
      </c>
      <c r="E3" s="377"/>
      <c r="F3" s="378"/>
      <c r="G3" s="378"/>
      <c r="H3" s="332" t="s">
        <v>154</v>
      </c>
      <c r="I3" s="332"/>
      <c r="J3" s="332"/>
      <c r="K3" s="333"/>
    </row>
    <row r="4" spans="1:11">
      <c r="A4" s="63" t="s">
        <v>66</v>
      </c>
      <c r="B4" s="64"/>
      <c r="C4" s="64"/>
      <c r="D4" s="65" t="s">
        <v>155</v>
      </c>
      <c r="E4" s="378" t="s">
        <v>274</v>
      </c>
      <c r="F4" s="378"/>
      <c r="G4" s="378"/>
      <c r="H4" s="252" t="s">
        <v>156</v>
      </c>
      <c r="I4" s="252"/>
      <c r="J4" s="74" t="s">
        <v>61</v>
      </c>
      <c r="K4" s="80" t="s">
        <v>62</v>
      </c>
    </row>
    <row r="5" spans="1:11">
      <c r="A5" s="63" t="s">
        <v>157</v>
      </c>
      <c r="B5" s="376">
        <v>1</v>
      </c>
      <c r="C5" s="376"/>
      <c r="D5" s="62" t="s">
        <v>158</v>
      </c>
      <c r="E5" s="62" t="s">
        <v>159</v>
      </c>
      <c r="F5" s="62" t="s">
        <v>160</v>
      </c>
      <c r="G5" s="62" t="s">
        <v>161</v>
      </c>
      <c r="H5" s="252" t="s">
        <v>162</v>
      </c>
      <c r="I5" s="252"/>
      <c r="J5" s="74" t="s">
        <v>61</v>
      </c>
      <c r="K5" s="80" t="s">
        <v>62</v>
      </c>
    </row>
    <row r="6" spans="1:11">
      <c r="A6" s="66" t="s">
        <v>163</v>
      </c>
      <c r="B6" s="379">
        <v>125</v>
      </c>
      <c r="C6" s="379"/>
      <c r="D6" s="67" t="s">
        <v>164</v>
      </c>
      <c r="E6" s="68"/>
      <c r="F6" s="69">
        <v>1500</v>
      </c>
      <c r="G6" s="67"/>
      <c r="H6" s="380" t="s">
        <v>165</v>
      </c>
      <c r="I6" s="380"/>
      <c r="J6" s="69" t="s">
        <v>61</v>
      </c>
      <c r="K6" s="81" t="s">
        <v>62</v>
      </c>
    </row>
    <row r="7" spans="1:11">
      <c r="A7" s="70"/>
      <c r="B7" s="71"/>
      <c r="C7" s="71"/>
      <c r="D7" s="70"/>
      <c r="E7" s="71"/>
      <c r="F7" s="72"/>
      <c r="G7" s="70"/>
      <c r="H7" s="72"/>
      <c r="I7" s="71"/>
      <c r="J7" s="71"/>
      <c r="K7" s="71"/>
    </row>
    <row r="8" spans="1:11">
      <c r="A8" s="73" t="s">
        <v>166</v>
      </c>
      <c r="B8" s="60" t="s">
        <v>167</v>
      </c>
      <c r="C8" s="60" t="s">
        <v>168</v>
      </c>
      <c r="D8" s="60" t="s">
        <v>169</v>
      </c>
      <c r="E8" s="60" t="s">
        <v>170</v>
      </c>
      <c r="F8" s="60" t="s">
        <v>171</v>
      </c>
      <c r="G8" s="381" t="s">
        <v>275</v>
      </c>
      <c r="H8" s="382"/>
      <c r="I8" s="382"/>
      <c r="J8" s="382"/>
      <c r="K8" s="383"/>
    </row>
    <row r="9" spans="1:11">
      <c r="A9" s="251" t="s">
        <v>172</v>
      </c>
      <c r="B9" s="252"/>
      <c r="C9" s="74" t="s">
        <v>61</v>
      </c>
      <c r="D9" s="74" t="s">
        <v>62</v>
      </c>
      <c r="E9" s="62" t="s">
        <v>173</v>
      </c>
      <c r="F9" s="75" t="s">
        <v>174</v>
      </c>
      <c r="G9" s="384"/>
      <c r="H9" s="385"/>
      <c r="I9" s="385"/>
      <c r="J9" s="385"/>
      <c r="K9" s="386"/>
    </row>
    <row r="10" spans="1:11">
      <c r="A10" s="251" t="s">
        <v>175</v>
      </c>
      <c r="B10" s="252"/>
      <c r="C10" s="74" t="s">
        <v>61</v>
      </c>
      <c r="D10" s="74" t="s">
        <v>62</v>
      </c>
      <c r="E10" s="62" t="s">
        <v>176</v>
      </c>
      <c r="F10" s="75" t="s">
        <v>177</v>
      </c>
      <c r="G10" s="384" t="s">
        <v>178</v>
      </c>
      <c r="H10" s="385"/>
      <c r="I10" s="385"/>
      <c r="J10" s="385"/>
      <c r="K10" s="386"/>
    </row>
    <row r="11" spans="1:11">
      <c r="A11" s="387" t="s">
        <v>145</v>
      </c>
      <c r="B11" s="388"/>
      <c r="C11" s="388"/>
      <c r="D11" s="388"/>
      <c r="E11" s="388"/>
      <c r="F11" s="388"/>
      <c r="G11" s="388"/>
      <c r="H11" s="388"/>
      <c r="I11" s="388"/>
      <c r="J11" s="388"/>
      <c r="K11" s="389"/>
    </row>
    <row r="12" spans="1:11">
      <c r="A12" s="61" t="s">
        <v>81</v>
      </c>
      <c r="B12" s="74" t="s">
        <v>77</v>
      </c>
      <c r="C12" s="74" t="s">
        <v>78</v>
      </c>
      <c r="D12" s="75"/>
      <c r="E12" s="62" t="s">
        <v>79</v>
      </c>
      <c r="F12" s="74" t="s">
        <v>77</v>
      </c>
      <c r="G12" s="74" t="s">
        <v>78</v>
      </c>
      <c r="H12" s="74"/>
      <c r="I12" s="62" t="s">
        <v>179</v>
      </c>
      <c r="J12" s="74" t="s">
        <v>77</v>
      </c>
      <c r="K12" s="80" t="s">
        <v>78</v>
      </c>
    </row>
    <row r="13" spans="1:11">
      <c r="A13" s="61" t="s">
        <v>84</v>
      </c>
      <c r="B13" s="74" t="s">
        <v>77</v>
      </c>
      <c r="C13" s="74" t="s">
        <v>78</v>
      </c>
      <c r="D13" s="75"/>
      <c r="E13" s="62" t="s">
        <v>89</v>
      </c>
      <c r="F13" s="74" t="s">
        <v>77</v>
      </c>
      <c r="G13" s="74" t="s">
        <v>78</v>
      </c>
      <c r="H13" s="74"/>
      <c r="I13" s="62" t="s">
        <v>180</v>
      </c>
      <c r="J13" s="74" t="s">
        <v>77</v>
      </c>
      <c r="K13" s="80" t="s">
        <v>78</v>
      </c>
    </row>
    <row r="14" spans="1:11">
      <c r="A14" s="66" t="s">
        <v>181</v>
      </c>
      <c r="B14" s="69" t="s">
        <v>77</v>
      </c>
      <c r="C14" s="69" t="s">
        <v>78</v>
      </c>
      <c r="D14" s="68"/>
      <c r="E14" s="67" t="s">
        <v>182</v>
      </c>
      <c r="F14" s="69" t="s">
        <v>77</v>
      </c>
      <c r="G14" s="69" t="s">
        <v>78</v>
      </c>
      <c r="H14" s="69"/>
      <c r="I14" s="67" t="s">
        <v>183</v>
      </c>
      <c r="J14" s="69" t="s">
        <v>77</v>
      </c>
      <c r="K14" s="81" t="s">
        <v>78</v>
      </c>
    </row>
    <row r="15" spans="1:11">
      <c r="A15" s="70"/>
      <c r="B15" s="76"/>
      <c r="C15" s="76"/>
      <c r="D15" s="71"/>
      <c r="E15" s="70"/>
      <c r="F15" s="76"/>
      <c r="G15" s="76"/>
      <c r="H15" s="76"/>
      <c r="I15" s="70"/>
      <c r="J15" s="76"/>
      <c r="K15" s="76"/>
    </row>
    <row r="16" spans="1:11" s="54" customFormat="1">
      <c r="A16" s="329" t="s">
        <v>184</v>
      </c>
      <c r="B16" s="330"/>
      <c r="C16" s="330"/>
      <c r="D16" s="330"/>
      <c r="E16" s="330"/>
      <c r="F16" s="330"/>
      <c r="G16" s="330"/>
      <c r="H16" s="330"/>
      <c r="I16" s="330"/>
      <c r="J16" s="330"/>
      <c r="K16" s="331"/>
    </row>
    <row r="17" spans="1:11">
      <c r="A17" s="251" t="s">
        <v>276</v>
      </c>
      <c r="B17" s="252"/>
      <c r="C17" s="252"/>
      <c r="D17" s="252"/>
      <c r="E17" s="252"/>
      <c r="F17" s="252"/>
      <c r="G17" s="252"/>
      <c r="H17" s="252"/>
      <c r="I17" s="252"/>
      <c r="J17" s="252"/>
      <c r="K17" s="390"/>
    </row>
    <row r="18" spans="1:11">
      <c r="A18" s="251" t="s">
        <v>277</v>
      </c>
      <c r="B18" s="252"/>
      <c r="C18" s="252"/>
      <c r="D18" s="252"/>
      <c r="E18" s="252"/>
      <c r="F18" s="252"/>
      <c r="G18" s="252"/>
      <c r="H18" s="252"/>
      <c r="I18" s="252"/>
      <c r="J18" s="252"/>
      <c r="K18" s="390"/>
    </row>
    <row r="19" spans="1:11">
      <c r="A19" s="391"/>
      <c r="B19" s="392"/>
      <c r="C19" s="392"/>
      <c r="D19" s="392"/>
      <c r="E19" s="392"/>
      <c r="F19" s="392"/>
      <c r="G19" s="392"/>
      <c r="H19" s="392"/>
      <c r="I19" s="392"/>
      <c r="J19" s="392"/>
      <c r="K19" s="393"/>
    </row>
    <row r="20" spans="1:11">
      <c r="A20" s="394"/>
      <c r="B20" s="395"/>
      <c r="C20" s="395"/>
      <c r="D20" s="395"/>
      <c r="E20" s="395"/>
      <c r="F20" s="395"/>
      <c r="G20" s="395"/>
      <c r="H20" s="395"/>
      <c r="I20" s="395"/>
      <c r="J20" s="395"/>
      <c r="K20" s="396"/>
    </row>
    <row r="21" spans="1:11">
      <c r="A21" s="394"/>
      <c r="B21" s="395"/>
      <c r="C21" s="395"/>
      <c r="D21" s="395"/>
      <c r="E21" s="395"/>
      <c r="F21" s="395"/>
      <c r="G21" s="395"/>
      <c r="H21" s="395"/>
      <c r="I21" s="395"/>
      <c r="J21" s="395"/>
      <c r="K21" s="396"/>
    </row>
    <row r="22" spans="1:11">
      <c r="A22" s="394"/>
      <c r="B22" s="395"/>
      <c r="C22" s="395"/>
      <c r="D22" s="395"/>
      <c r="E22" s="395"/>
      <c r="F22" s="395"/>
      <c r="G22" s="395"/>
      <c r="H22" s="395"/>
      <c r="I22" s="395"/>
      <c r="J22" s="395"/>
      <c r="K22" s="396"/>
    </row>
    <row r="23" spans="1:11">
      <c r="A23" s="397"/>
      <c r="B23" s="398"/>
      <c r="C23" s="398"/>
      <c r="D23" s="398"/>
      <c r="E23" s="398"/>
      <c r="F23" s="398"/>
      <c r="G23" s="398"/>
      <c r="H23" s="398"/>
      <c r="I23" s="398"/>
      <c r="J23" s="398"/>
      <c r="K23" s="399"/>
    </row>
    <row r="24" spans="1:11">
      <c r="A24" s="251" t="s">
        <v>115</v>
      </c>
      <c r="B24" s="252"/>
      <c r="C24" s="74" t="s">
        <v>61</v>
      </c>
      <c r="D24" s="74" t="s">
        <v>62</v>
      </c>
      <c r="E24" s="332"/>
      <c r="F24" s="332"/>
      <c r="G24" s="332"/>
      <c r="H24" s="332"/>
      <c r="I24" s="332"/>
      <c r="J24" s="332"/>
      <c r="K24" s="333"/>
    </row>
    <row r="25" spans="1:11">
      <c r="A25" s="78" t="s">
        <v>185</v>
      </c>
      <c r="B25" s="400"/>
      <c r="C25" s="400"/>
      <c r="D25" s="400"/>
      <c r="E25" s="400"/>
      <c r="F25" s="400"/>
      <c r="G25" s="400"/>
      <c r="H25" s="400"/>
      <c r="I25" s="400"/>
      <c r="J25" s="400"/>
      <c r="K25" s="401"/>
    </row>
    <row r="26" spans="1:11">
      <c r="A26" s="402"/>
      <c r="B26" s="402"/>
      <c r="C26" s="402"/>
      <c r="D26" s="402"/>
      <c r="E26" s="402"/>
      <c r="F26" s="402"/>
      <c r="G26" s="402"/>
      <c r="H26" s="402"/>
      <c r="I26" s="402"/>
      <c r="J26" s="402"/>
      <c r="K26" s="402"/>
    </row>
    <row r="27" spans="1:11">
      <c r="A27" s="403" t="s">
        <v>186</v>
      </c>
      <c r="B27" s="382"/>
      <c r="C27" s="382"/>
      <c r="D27" s="382"/>
      <c r="E27" s="382"/>
      <c r="F27" s="382"/>
      <c r="G27" s="382"/>
      <c r="H27" s="382"/>
      <c r="I27" s="382"/>
      <c r="J27" s="382"/>
      <c r="K27" s="383"/>
    </row>
    <row r="28" spans="1:11" ht="17.25" customHeight="1">
      <c r="A28" s="404"/>
      <c r="B28" s="405"/>
      <c r="C28" s="405"/>
      <c r="D28" s="405"/>
      <c r="E28" s="405"/>
      <c r="F28" s="405"/>
      <c r="G28" s="405"/>
      <c r="H28" s="405"/>
      <c r="I28" s="405"/>
      <c r="J28" s="405"/>
      <c r="K28" s="406"/>
    </row>
    <row r="29" spans="1:11" ht="17.25" customHeight="1">
      <c r="A29" s="404"/>
      <c r="B29" s="405"/>
      <c r="C29" s="405"/>
      <c r="D29" s="405"/>
      <c r="E29" s="405"/>
      <c r="F29" s="405"/>
      <c r="G29" s="405"/>
      <c r="H29" s="405"/>
      <c r="I29" s="405"/>
      <c r="J29" s="405"/>
      <c r="K29" s="406"/>
    </row>
    <row r="30" spans="1:11" ht="17.25" customHeight="1">
      <c r="A30" s="404"/>
      <c r="B30" s="405"/>
      <c r="C30" s="405"/>
      <c r="D30" s="405"/>
      <c r="E30" s="405"/>
      <c r="F30" s="405"/>
      <c r="G30" s="405"/>
      <c r="H30" s="405"/>
      <c r="I30" s="405"/>
      <c r="J30" s="405"/>
      <c r="K30" s="406"/>
    </row>
    <row r="31" spans="1:11" ht="17.25" customHeight="1">
      <c r="A31" s="404"/>
      <c r="B31" s="405"/>
      <c r="C31" s="405"/>
      <c r="D31" s="405"/>
      <c r="E31" s="405"/>
      <c r="F31" s="405"/>
      <c r="G31" s="405"/>
      <c r="H31" s="405"/>
      <c r="I31" s="405"/>
      <c r="J31" s="405"/>
      <c r="K31" s="406"/>
    </row>
    <row r="32" spans="1:11" ht="17.25" customHeight="1">
      <c r="A32" s="404"/>
      <c r="B32" s="405"/>
      <c r="C32" s="405"/>
      <c r="D32" s="405"/>
      <c r="E32" s="405"/>
      <c r="F32" s="405"/>
      <c r="G32" s="405"/>
      <c r="H32" s="405"/>
      <c r="I32" s="405"/>
      <c r="J32" s="405"/>
      <c r="K32" s="406"/>
    </row>
    <row r="33" spans="1:13" ht="17.25" customHeight="1">
      <c r="A33" s="404"/>
      <c r="B33" s="405"/>
      <c r="C33" s="405"/>
      <c r="D33" s="405"/>
      <c r="E33" s="405"/>
      <c r="F33" s="405"/>
      <c r="G33" s="405"/>
      <c r="H33" s="405"/>
      <c r="I33" s="405"/>
      <c r="J33" s="405"/>
      <c r="K33" s="406"/>
    </row>
    <row r="34" spans="1:13" ht="17.25" customHeight="1">
      <c r="A34" s="394"/>
      <c r="B34" s="395"/>
      <c r="C34" s="395"/>
      <c r="D34" s="395"/>
      <c r="E34" s="395"/>
      <c r="F34" s="395"/>
      <c r="G34" s="395"/>
      <c r="H34" s="395"/>
      <c r="I34" s="395"/>
      <c r="J34" s="395"/>
      <c r="K34" s="396"/>
    </row>
    <row r="35" spans="1:13" ht="17.25" customHeight="1">
      <c r="A35" s="407"/>
      <c r="B35" s="395"/>
      <c r="C35" s="395"/>
      <c r="D35" s="395"/>
      <c r="E35" s="395"/>
      <c r="F35" s="395"/>
      <c r="G35" s="395"/>
      <c r="H35" s="395"/>
      <c r="I35" s="395"/>
      <c r="J35" s="395"/>
      <c r="K35" s="396"/>
    </row>
    <row r="36" spans="1:13" ht="17.25" customHeight="1">
      <c r="A36" s="408"/>
      <c r="B36" s="409"/>
      <c r="C36" s="409"/>
      <c r="D36" s="409"/>
      <c r="E36" s="409"/>
      <c r="F36" s="409"/>
      <c r="G36" s="409"/>
      <c r="H36" s="409"/>
      <c r="I36" s="409"/>
      <c r="J36" s="409"/>
      <c r="K36" s="410"/>
    </row>
    <row r="37" spans="1:13" ht="18.75" customHeight="1">
      <c r="A37" s="411" t="s">
        <v>187</v>
      </c>
      <c r="B37" s="412"/>
      <c r="C37" s="412"/>
      <c r="D37" s="412"/>
      <c r="E37" s="412"/>
      <c r="F37" s="412"/>
      <c r="G37" s="412"/>
      <c r="H37" s="412"/>
      <c r="I37" s="412"/>
      <c r="J37" s="412"/>
      <c r="K37" s="413"/>
    </row>
    <row r="38" spans="1:13" s="55" customFormat="1" ht="18.75" customHeight="1">
      <c r="A38" s="251" t="s">
        <v>188</v>
      </c>
      <c r="B38" s="252"/>
      <c r="C38" s="252"/>
      <c r="D38" s="332" t="s">
        <v>189</v>
      </c>
      <c r="E38" s="332"/>
      <c r="F38" s="414" t="s">
        <v>190</v>
      </c>
      <c r="G38" s="415"/>
      <c r="H38" s="252" t="s">
        <v>191</v>
      </c>
      <c r="I38" s="252"/>
      <c r="J38" s="252" t="s">
        <v>192</v>
      </c>
      <c r="K38" s="390"/>
    </row>
    <row r="39" spans="1:13" ht="18.75" customHeight="1">
      <c r="A39" s="63" t="s">
        <v>116</v>
      </c>
      <c r="B39" s="252"/>
      <c r="C39" s="252"/>
      <c r="D39" s="252"/>
      <c r="E39" s="252"/>
      <c r="F39" s="252"/>
      <c r="G39" s="252"/>
      <c r="H39" s="252"/>
      <c r="I39" s="252"/>
      <c r="J39" s="252"/>
      <c r="K39" s="390"/>
      <c r="M39" s="55"/>
    </row>
    <row r="40" spans="1:13" ht="30.95" customHeight="1">
      <c r="A40" s="251" t="s">
        <v>278</v>
      </c>
      <c r="B40" s="252"/>
      <c r="C40" s="252"/>
      <c r="D40" s="252"/>
      <c r="E40" s="252"/>
      <c r="F40" s="252"/>
      <c r="G40" s="252"/>
      <c r="H40" s="252"/>
      <c r="I40" s="252"/>
      <c r="J40" s="252"/>
      <c r="K40" s="390"/>
    </row>
    <row r="41" spans="1:13" ht="18.75" customHeight="1">
      <c r="A41" s="251"/>
      <c r="B41" s="252"/>
      <c r="C41" s="252"/>
      <c r="D41" s="252"/>
      <c r="E41" s="252"/>
      <c r="F41" s="252"/>
      <c r="G41" s="252"/>
      <c r="H41" s="252"/>
      <c r="I41" s="252"/>
      <c r="J41" s="252"/>
      <c r="K41" s="390"/>
    </row>
    <row r="42" spans="1:13" ht="32.1" customHeight="1">
      <c r="A42" s="66" t="s">
        <v>124</v>
      </c>
      <c r="B42" s="416" t="s">
        <v>193</v>
      </c>
      <c r="C42" s="416"/>
      <c r="D42" s="67" t="s">
        <v>194</v>
      </c>
      <c r="E42" s="68"/>
      <c r="F42" s="67" t="s">
        <v>127</v>
      </c>
      <c r="G42" s="79"/>
      <c r="H42" s="417" t="s">
        <v>128</v>
      </c>
      <c r="I42" s="417"/>
      <c r="J42" s="416"/>
      <c r="K42" s="418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8"/>
  <sheetViews>
    <sheetView workbookViewId="0">
      <selection activeCell="C21" sqref="C20:C21"/>
    </sheetView>
  </sheetViews>
  <sheetFormatPr defaultColWidth="9" defaultRowHeight="26.1" customHeight="1"/>
  <cols>
    <col min="1" max="1" width="17.125" style="15" customWidth="1"/>
    <col min="2" max="7" width="9.375" style="15" customWidth="1"/>
    <col min="8" max="8" width="1.375" style="15" customWidth="1"/>
    <col min="9" max="9" width="16.5" style="15" customWidth="1"/>
    <col min="10" max="10" width="17" style="15" customWidth="1"/>
    <col min="11" max="11" width="18.5" style="15" customWidth="1"/>
    <col min="12" max="12" width="16.625" style="15" customWidth="1"/>
    <col min="13" max="13" width="14.125" style="15" customWidth="1"/>
    <col min="14" max="14" width="16.375" style="15" customWidth="1"/>
    <col min="15" max="16384" width="9" style="15"/>
  </cols>
  <sheetData>
    <row r="1" spans="1:14" ht="30" customHeight="1">
      <c r="A1" s="206" t="s">
        <v>131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</row>
    <row r="2" spans="1:14" ht="29.1" customHeight="1">
      <c r="A2" s="16" t="s">
        <v>58</v>
      </c>
      <c r="B2" s="208"/>
      <c r="C2" s="208"/>
      <c r="D2" s="17" t="s">
        <v>63</v>
      </c>
      <c r="E2" s="208"/>
      <c r="F2" s="208"/>
      <c r="G2" s="208"/>
      <c r="H2" s="218"/>
      <c r="I2" s="38" t="s">
        <v>54</v>
      </c>
      <c r="J2" s="208"/>
      <c r="K2" s="208"/>
      <c r="L2" s="208"/>
      <c r="M2" s="208"/>
      <c r="N2" s="209"/>
    </row>
    <row r="3" spans="1:14" ht="29.1" customHeight="1">
      <c r="A3" s="370" t="s">
        <v>132</v>
      </c>
      <c r="B3" s="371" t="s">
        <v>133</v>
      </c>
      <c r="C3" s="371"/>
      <c r="D3" s="371"/>
      <c r="E3" s="371"/>
      <c r="F3" s="371"/>
      <c r="G3" s="371"/>
      <c r="H3" s="219"/>
      <c r="I3" s="213" t="s">
        <v>134</v>
      </c>
      <c r="J3" s="213"/>
      <c r="K3" s="213"/>
      <c r="L3" s="213"/>
      <c r="M3" s="213"/>
      <c r="N3" s="214"/>
    </row>
    <row r="4" spans="1:14" ht="29.1" customHeight="1">
      <c r="A4" s="370"/>
      <c r="B4" s="18" t="s">
        <v>104</v>
      </c>
      <c r="C4" s="18" t="s">
        <v>105</v>
      </c>
      <c r="D4" s="19" t="s">
        <v>106</v>
      </c>
      <c r="E4" s="18" t="s">
        <v>107</v>
      </c>
      <c r="F4" s="18" t="s">
        <v>108</v>
      </c>
      <c r="G4" s="18" t="s">
        <v>109</v>
      </c>
      <c r="H4" s="219"/>
      <c r="I4" s="39"/>
      <c r="J4" s="39"/>
      <c r="K4" s="39"/>
      <c r="L4" s="39"/>
      <c r="M4" s="39"/>
      <c r="N4" s="40"/>
    </row>
    <row r="5" spans="1:14" ht="29.1" customHeight="1">
      <c r="A5" s="370"/>
      <c r="B5" s="20"/>
      <c r="C5" s="20"/>
      <c r="D5" s="19"/>
      <c r="E5" s="20"/>
      <c r="F5" s="20"/>
      <c r="G5" s="20"/>
      <c r="H5" s="219"/>
      <c r="I5" s="41"/>
      <c r="J5" s="41"/>
      <c r="K5" s="41"/>
      <c r="L5" s="41"/>
      <c r="M5" s="41"/>
      <c r="N5" s="42"/>
    </row>
    <row r="6" spans="1:14" ht="29.1" customHeight="1">
      <c r="A6" s="21"/>
      <c r="B6" s="20"/>
      <c r="C6" s="20"/>
      <c r="D6" s="22"/>
      <c r="E6" s="20"/>
      <c r="F6" s="20"/>
      <c r="G6" s="20"/>
      <c r="H6" s="219"/>
      <c r="I6" s="43"/>
      <c r="J6" s="43"/>
      <c r="K6" s="43"/>
      <c r="L6" s="43"/>
      <c r="M6" s="43"/>
      <c r="N6" s="44"/>
    </row>
    <row r="7" spans="1:14" ht="29.1" customHeight="1">
      <c r="A7" s="21"/>
      <c r="B7" s="20"/>
      <c r="C7" s="20"/>
      <c r="D7" s="22"/>
      <c r="E7" s="20"/>
      <c r="F7" s="20"/>
      <c r="G7" s="20"/>
      <c r="H7" s="219"/>
      <c r="I7" s="45"/>
      <c r="J7" s="45"/>
      <c r="K7" s="45"/>
      <c r="L7" s="45"/>
      <c r="M7" s="45"/>
      <c r="N7" s="46"/>
    </row>
    <row r="8" spans="1:14" ht="29.1" customHeight="1">
      <c r="A8" s="21"/>
      <c r="B8" s="20"/>
      <c r="C8" s="20"/>
      <c r="D8" s="22"/>
      <c r="E8" s="20"/>
      <c r="F8" s="20"/>
      <c r="G8" s="20"/>
      <c r="H8" s="219"/>
      <c r="I8" s="45"/>
      <c r="J8" s="45"/>
      <c r="K8" s="45"/>
      <c r="L8" s="45"/>
      <c r="M8" s="45"/>
      <c r="N8" s="47"/>
    </row>
    <row r="9" spans="1:14" ht="29.1" customHeight="1">
      <c r="A9" s="21"/>
      <c r="B9" s="20"/>
      <c r="C9" s="20"/>
      <c r="D9" s="22"/>
      <c r="E9" s="20"/>
      <c r="F9" s="20"/>
      <c r="G9" s="20"/>
      <c r="H9" s="219"/>
      <c r="I9" s="43"/>
      <c r="J9" s="43"/>
      <c r="K9" s="43"/>
      <c r="L9" s="43"/>
      <c r="M9" s="43"/>
      <c r="N9" s="48"/>
    </row>
    <row r="10" spans="1:14" ht="29.1" customHeight="1">
      <c r="A10" s="21"/>
      <c r="B10" s="20"/>
      <c r="C10" s="20"/>
      <c r="D10" s="22"/>
      <c r="E10" s="20"/>
      <c r="F10" s="20"/>
      <c r="G10" s="20"/>
      <c r="H10" s="219"/>
      <c r="I10" s="45"/>
      <c r="J10" s="45"/>
      <c r="K10" s="45"/>
      <c r="L10" s="45"/>
      <c r="M10" s="45"/>
      <c r="N10" s="47"/>
    </row>
    <row r="11" spans="1:14" ht="29.1" customHeight="1">
      <c r="A11" s="21"/>
      <c r="B11" s="20"/>
      <c r="C11" s="20"/>
      <c r="D11" s="22"/>
      <c r="E11" s="20"/>
      <c r="F11" s="20"/>
      <c r="G11" s="20"/>
      <c r="H11" s="219"/>
      <c r="I11" s="45"/>
      <c r="J11" s="45"/>
      <c r="K11" s="45"/>
      <c r="L11" s="45"/>
      <c r="M11" s="45"/>
      <c r="N11" s="47"/>
    </row>
    <row r="12" spans="1:14" ht="29.1" customHeight="1">
      <c r="A12" s="21"/>
      <c r="B12" s="20"/>
      <c r="C12" s="20"/>
      <c r="D12" s="22"/>
      <c r="E12" s="20"/>
      <c r="F12" s="20"/>
      <c r="G12" s="20"/>
      <c r="H12" s="219"/>
      <c r="I12" s="45"/>
      <c r="J12" s="45"/>
      <c r="K12" s="45"/>
      <c r="L12" s="45"/>
      <c r="M12" s="45"/>
      <c r="N12" s="47"/>
    </row>
    <row r="13" spans="1:14" ht="29.1" customHeight="1">
      <c r="A13" s="23"/>
      <c r="B13" s="24"/>
      <c r="C13" s="25"/>
      <c r="D13" s="26"/>
      <c r="E13" s="25"/>
      <c r="F13" s="25"/>
      <c r="G13" s="25"/>
      <c r="H13" s="219"/>
      <c r="I13" s="45"/>
      <c r="J13" s="45"/>
      <c r="K13" s="45"/>
      <c r="L13" s="45"/>
      <c r="M13" s="45"/>
      <c r="N13" s="47"/>
    </row>
    <row r="14" spans="1:14" ht="29.1" customHeight="1">
      <c r="A14" s="27"/>
      <c r="B14" s="28"/>
      <c r="C14" s="29"/>
      <c r="D14" s="29"/>
      <c r="E14" s="29"/>
      <c r="F14" s="29"/>
      <c r="G14" s="30"/>
      <c r="H14" s="219"/>
      <c r="I14" s="45"/>
      <c r="J14" s="45"/>
      <c r="K14" s="45"/>
      <c r="L14" s="45"/>
      <c r="M14" s="45"/>
      <c r="N14" s="47"/>
    </row>
    <row r="15" spans="1:14" ht="29.1" customHeight="1">
      <c r="A15" s="31"/>
      <c r="B15" s="32"/>
      <c r="C15" s="33"/>
      <c r="D15" s="33"/>
      <c r="E15" s="34"/>
      <c r="F15" s="34"/>
      <c r="G15" s="35"/>
      <c r="H15" s="369"/>
      <c r="I15" s="49"/>
      <c r="J15" s="50"/>
      <c r="K15" s="51"/>
      <c r="L15" s="50"/>
      <c r="M15" s="50"/>
      <c r="N15" s="52"/>
    </row>
    <row r="16" spans="1:14" ht="14.25">
      <c r="A16" s="36" t="s">
        <v>116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</row>
    <row r="17" spans="1:14" ht="14.25">
      <c r="A17" s="15" t="s">
        <v>195</v>
      </c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</row>
    <row r="18" spans="1:14" ht="14.25">
      <c r="A18" s="37"/>
      <c r="B18" s="37"/>
      <c r="C18" s="37"/>
      <c r="D18" s="37"/>
      <c r="E18" s="37"/>
      <c r="F18" s="37"/>
      <c r="G18" s="37"/>
      <c r="H18" s="37"/>
      <c r="I18" s="36" t="s">
        <v>135</v>
      </c>
      <c r="J18" s="53"/>
      <c r="K18" s="36" t="s">
        <v>136</v>
      </c>
      <c r="L18" s="36"/>
      <c r="M18" s="36" t="s">
        <v>137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1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4.25"/>
  <sheetData/>
  <phoneticPr fontId="3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13"/>
  <sheetViews>
    <sheetView zoomScale="125" zoomScaleNormal="125" workbookViewId="0">
      <selection activeCell="F10" sqref="F10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419" t="s">
        <v>196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</row>
    <row r="2" spans="1:15" s="1" customFormat="1" ht="16.5">
      <c r="A2" s="428" t="s">
        <v>197</v>
      </c>
      <c r="B2" s="429" t="s">
        <v>198</v>
      </c>
      <c r="C2" s="429" t="s">
        <v>199</v>
      </c>
      <c r="D2" s="429" t="s">
        <v>200</v>
      </c>
      <c r="E2" s="429" t="s">
        <v>201</v>
      </c>
      <c r="F2" s="429" t="s">
        <v>202</v>
      </c>
      <c r="G2" s="429" t="s">
        <v>203</v>
      </c>
      <c r="H2" s="429" t="s">
        <v>204</v>
      </c>
      <c r="I2" s="3" t="s">
        <v>205</v>
      </c>
      <c r="J2" s="3" t="s">
        <v>206</v>
      </c>
      <c r="K2" s="3" t="s">
        <v>207</v>
      </c>
      <c r="L2" s="3" t="s">
        <v>208</v>
      </c>
      <c r="M2" s="3" t="s">
        <v>209</v>
      </c>
      <c r="N2" s="429" t="s">
        <v>210</v>
      </c>
      <c r="O2" s="429" t="s">
        <v>211</v>
      </c>
    </row>
    <row r="3" spans="1:15" s="1" customFormat="1" ht="16.5">
      <c r="A3" s="428"/>
      <c r="B3" s="430"/>
      <c r="C3" s="430"/>
      <c r="D3" s="430"/>
      <c r="E3" s="430"/>
      <c r="F3" s="430"/>
      <c r="G3" s="430"/>
      <c r="H3" s="430"/>
      <c r="I3" s="3" t="s">
        <v>212</v>
      </c>
      <c r="J3" s="3" t="s">
        <v>212</v>
      </c>
      <c r="K3" s="3" t="s">
        <v>212</v>
      </c>
      <c r="L3" s="3" t="s">
        <v>212</v>
      </c>
      <c r="M3" s="3" t="s">
        <v>212</v>
      </c>
      <c r="N3" s="430"/>
      <c r="O3" s="430"/>
    </row>
    <row r="4" spans="1:15" ht="28.5">
      <c r="A4" s="5">
        <v>1</v>
      </c>
      <c r="B4" s="178" t="s">
        <v>342</v>
      </c>
      <c r="C4" s="179" t="s">
        <v>344</v>
      </c>
      <c r="D4" s="179" t="s">
        <v>311</v>
      </c>
      <c r="E4" s="179" t="s">
        <v>317</v>
      </c>
      <c r="F4" s="179" t="s">
        <v>286</v>
      </c>
      <c r="G4" s="179" t="s">
        <v>287</v>
      </c>
      <c r="H4" s="179" t="s">
        <v>288</v>
      </c>
      <c r="I4" s="180">
        <v>1</v>
      </c>
      <c r="J4" s="180"/>
      <c r="K4" s="180">
        <v>1</v>
      </c>
      <c r="L4" s="180"/>
      <c r="M4" s="180">
        <v>1</v>
      </c>
      <c r="N4" s="180">
        <v>3</v>
      </c>
      <c r="O4" s="179" t="s">
        <v>289</v>
      </c>
    </row>
    <row r="5" spans="1:15" ht="28.5">
      <c r="A5" s="5">
        <v>2</v>
      </c>
      <c r="B5" s="178" t="s">
        <v>345</v>
      </c>
      <c r="C5" s="179" t="s">
        <v>344</v>
      </c>
      <c r="D5" s="179" t="s">
        <v>346</v>
      </c>
      <c r="E5" s="179" t="s">
        <v>317</v>
      </c>
      <c r="F5" s="179" t="s">
        <v>286</v>
      </c>
      <c r="G5" s="179" t="s">
        <v>287</v>
      </c>
      <c r="H5" s="179" t="s">
        <v>288</v>
      </c>
      <c r="I5" s="180">
        <v>1</v>
      </c>
      <c r="J5" s="180">
        <v>1</v>
      </c>
      <c r="K5" s="180"/>
      <c r="L5" s="180"/>
      <c r="M5" s="180"/>
      <c r="N5" s="180">
        <v>2</v>
      </c>
      <c r="O5" s="179" t="s">
        <v>289</v>
      </c>
    </row>
    <row r="6" spans="1:15" ht="42" customHeight="1">
      <c r="A6" s="5">
        <v>3</v>
      </c>
      <c r="B6" s="179" t="s">
        <v>350</v>
      </c>
      <c r="C6" s="191" t="s">
        <v>351</v>
      </c>
      <c r="D6" s="179" t="s">
        <v>352</v>
      </c>
      <c r="E6" s="179" t="s">
        <v>317</v>
      </c>
      <c r="F6" s="179" t="s">
        <v>353</v>
      </c>
      <c r="G6" s="179" t="s">
        <v>354</v>
      </c>
      <c r="H6" s="179" t="s">
        <v>355</v>
      </c>
      <c r="I6" s="180"/>
      <c r="J6" s="181"/>
      <c r="K6" s="180">
        <v>1</v>
      </c>
      <c r="L6" s="180"/>
      <c r="M6" s="180"/>
      <c r="N6" s="180">
        <v>1</v>
      </c>
      <c r="O6" s="179" t="s">
        <v>289</v>
      </c>
    </row>
    <row r="7" spans="1:15">
      <c r="A7" s="5"/>
      <c r="B7" s="178"/>
      <c r="C7" s="191"/>
      <c r="D7" s="179"/>
      <c r="E7" s="179"/>
      <c r="F7" s="179"/>
      <c r="G7" s="179"/>
      <c r="H7" s="179"/>
      <c r="I7" s="180"/>
      <c r="J7" s="181"/>
      <c r="K7" s="180"/>
      <c r="L7" s="180"/>
      <c r="M7" s="180"/>
      <c r="N7" s="180"/>
      <c r="O7" s="179"/>
    </row>
    <row r="8" spans="1:15">
      <c r="A8" s="5"/>
      <c r="B8" s="5"/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</row>
    <row r="9" spans="1:15">
      <c r="A9" s="5"/>
      <c r="B9" s="5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</row>
    <row r="10" spans="1:15">
      <c r="A10" s="5"/>
      <c r="B10" s="5"/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</row>
    <row r="1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8.75">
      <c r="A12" s="420" t="s">
        <v>305</v>
      </c>
      <c r="B12" s="421"/>
      <c r="C12" s="421"/>
      <c r="D12" s="422"/>
      <c r="E12" s="423"/>
      <c r="F12" s="424"/>
      <c r="G12" s="424"/>
      <c r="H12" s="424"/>
      <c r="I12" s="425"/>
      <c r="J12" s="420" t="s">
        <v>312</v>
      </c>
      <c r="K12" s="421"/>
      <c r="L12" s="421"/>
      <c r="M12" s="422"/>
      <c r="N12" s="7"/>
      <c r="O12" s="9"/>
    </row>
    <row r="13" spans="1:15" ht="16.5">
      <c r="A13" s="426" t="s">
        <v>215</v>
      </c>
      <c r="B13" s="427"/>
      <c r="C13" s="427"/>
      <c r="D13" s="427"/>
      <c r="E13" s="427"/>
      <c r="F13" s="427"/>
      <c r="G13" s="427"/>
      <c r="H13" s="427"/>
      <c r="I13" s="427"/>
      <c r="J13" s="427"/>
      <c r="K13" s="427"/>
      <c r="L13" s="427"/>
      <c r="M13" s="427"/>
      <c r="N13" s="427"/>
      <c r="O13" s="427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1" type="noConversion"/>
  <dataValidations count="1">
    <dataValidation type="list" allowBlank="1" showInputMessage="1" showErrorMessage="1" sqref="O1 O3:O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13"/>
  <sheetViews>
    <sheetView zoomScale="125" zoomScaleNormal="125" workbookViewId="0">
      <selection activeCell="K5" sqref="K5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419" t="s">
        <v>216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</row>
    <row r="2" spans="1:13" s="1" customFormat="1" ht="16.5">
      <c r="A2" s="428" t="s">
        <v>197</v>
      </c>
      <c r="B2" s="429" t="s">
        <v>202</v>
      </c>
      <c r="C2" s="429" t="s">
        <v>198</v>
      </c>
      <c r="D2" s="429" t="s">
        <v>199</v>
      </c>
      <c r="E2" s="429" t="s">
        <v>200</v>
      </c>
      <c r="F2" s="429" t="s">
        <v>201</v>
      </c>
      <c r="G2" s="428" t="s">
        <v>217</v>
      </c>
      <c r="H2" s="428"/>
      <c r="I2" s="428" t="s">
        <v>218</v>
      </c>
      <c r="J2" s="428"/>
      <c r="K2" s="434" t="s">
        <v>219</v>
      </c>
      <c r="L2" s="436" t="s">
        <v>220</v>
      </c>
      <c r="M2" s="438" t="s">
        <v>221</v>
      </c>
    </row>
    <row r="3" spans="1:13" s="1" customFormat="1" ht="16.5">
      <c r="A3" s="428"/>
      <c r="B3" s="430"/>
      <c r="C3" s="430"/>
      <c r="D3" s="430"/>
      <c r="E3" s="430"/>
      <c r="F3" s="430"/>
      <c r="G3" s="3" t="s">
        <v>222</v>
      </c>
      <c r="H3" s="3" t="s">
        <v>223</v>
      </c>
      <c r="I3" s="3" t="s">
        <v>222</v>
      </c>
      <c r="J3" s="3" t="s">
        <v>223</v>
      </c>
      <c r="K3" s="435"/>
      <c r="L3" s="437"/>
      <c r="M3" s="439"/>
    </row>
    <row r="4" spans="1:13" ht="28.5">
      <c r="A4" s="5">
        <v>1</v>
      </c>
      <c r="B4" s="178" t="s">
        <v>313</v>
      </c>
      <c r="C4" s="179" t="s">
        <v>347</v>
      </c>
      <c r="D4" s="179" t="s">
        <v>344</v>
      </c>
      <c r="E4" s="179" t="s">
        <v>311</v>
      </c>
      <c r="F4" s="179" t="s">
        <v>317</v>
      </c>
      <c r="G4" s="6">
        <v>0.4</v>
      </c>
      <c r="H4" s="6">
        <v>0.5</v>
      </c>
      <c r="I4" s="6">
        <v>0.3</v>
      </c>
      <c r="J4" s="6">
        <v>0.5</v>
      </c>
      <c r="K4" s="182" t="s">
        <v>348</v>
      </c>
      <c r="L4" s="178" t="s">
        <v>288</v>
      </c>
      <c r="M4" s="178" t="s">
        <v>289</v>
      </c>
    </row>
    <row r="5" spans="1:13" ht="28.5">
      <c r="A5" s="5">
        <v>2</v>
      </c>
      <c r="B5" s="179" t="s">
        <v>313</v>
      </c>
      <c r="C5" s="179" t="s">
        <v>345</v>
      </c>
      <c r="D5" s="179" t="s">
        <v>344</v>
      </c>
      <c r="E5" s="179" t="s">
        <v>346</v>
      </c>
      <c r="F5" s="179" t="s">
        <v>317</v>
      </c>
      <c r="G5" s="6">
        <v>0.3</v>
      </c>
      <c r="H5" s="6">
        <v>0.5</v>
      </c>
      <c r="I5" s="6">
        <v>0.3</v>
      </c>
      <c r="J5" s="6">
        <v>0.5</v>
      </c>
      <c r="K5" s="182" t="s">
        <v>314</v>
      </c>
      <c r="L5" s="178" t="s">
        <v>288</v>
      </c>
      <c r="M5" s="178" t="s">
        <v>289</v>
      </c>
    </row>
    <row r="6" spans="1:13">
      <c r="A6" s="5"/>
      <c r="B6" s="178"/>
      <c r="C6" s="179"/>
      <c r="D6" s="179"/>
      <c r="E6" s="179"/>
      <c r="F6" s="179"/>
      <c r="G6" s="6"/>
      <c r="H6" s="6"/>
      <c r="I6" s="6"/>
      <c r="J6" s="6"/>
      <c r="K6" s="182"/>
      <c r="L6" s="178"/>
      <c r="M6" s="178"/>
    </row>
    <row r="7" spans="1:13">
      <c r="A7" s="5"/>
      <c r="B7" s="179"/>
      <c r="C7" s="179"/>
      <c r="D7" s="179"/>
      <c r="E7" s="179"/>
      <c r="F7" s="179"/>
      <c r="G7" s="6"/>
      <c r="H7" s="6"/>
      <c r="I7" s="6"/>
      <c r="J7" s="6"/>
      <c r="K7" s="182"/>
      <c r="L7" s="178"/>
      <c r="M7" s="178"/>
    </row>
    <row r="8" spans="1:13">
      <c r="A8" s="5"/>
      <c r="B8" s="183"/>
      <c r="C8" s="178"/>
      <c r="D8" s="178"/>
      <c r="E8" s="178"/>
      <c r="F8" s="178"/>
      <c r="G8" s="6"/>
      <c r="H8" s="6"/>
      <c r="I8" s="6"/>
      <c r="J8" s="6"/>
      <c r="K8" s="178"/>
      <c r="L8" s="178"/>
      <c r="M8" s="178"/>
    </row>
    <row r="9" spans="1:13">
      <c r="A9" s="5"/>
      <c r="B9" s="183"/>
      <c r="C9" s="178"/>
      <c r="D9" s="178"/>
      <c r="E9" s="178"/>
      <c r="F9" s="178"/>
      <c r="G9" s="6"/>
      <c r="H9" s="6"/>
      <c r="I9" s="6"/>
      <c r="J9" s="6"/>
      <c r="K9" s="178"/>
      <c r="L9" s="178"/>
      <c r="M9" s="178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8.75">
      <c r="A12" s="420" t="s">
        <v>304</v>
      </c>
      <c r="B12" s="421"/>
      <c r="C12" s="421"/>
      <c r="D12" s="421"/>
      <c r="E12" s="422"/>
      <c r="F12" s="423"/>
      <c r="G12" s="425"/>
      <c r="H12" s="420" t="s">
        <v>312</v>
      </c>
      <c r="I12" s="421"/>
      <c r="J12" s="421"/>
      <c r="K12" s="422"/>
      <c r="L12" s="431"/>
      <c r="M12" s="432"/>
    </row>
    <row r="13" spans="1:13" ht="16.5">
      <c r="A13" s="433" t="s">
        <v>290</v>
      </c>
      <c r="B13" s="433"/>
      <c r="C13" s="427"/>
      <c r="D13" s="427"/>
      <c r="E13" s="427"/>
      <c r="F13" s="427"/>
      <c r="G13" s="427"/>
      <c r="H13" s="427"/>
      <c r="I13" s="427"/>
      <c r="J13" s="427"/>
      <c r="K13" s="427"/>
      <c r="L13" s="427"/>
      <c r="M13" s="427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1" type="noConversion"/>
  <dataValidations count="1">
    <dataValidation type="list" allowBlank="1" showInputMessage="1" showErrorMessage="1" sqref="M1:M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W18"/>
  <sheetViews>
    <sheetView zoomScale="125" zoomScaleNormal="125" workbookViewId="0">
      <selection activeCell="F10" sqref="F10:F11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419" t="s">
        <v>224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419"/>
      <c r="W1" s="419"/>
    </row>
    <row r="2" spans="1:23" s="1" customFormat="1" ht="15.95" customHeight="1">
      <c r="A2" s="429" t="s">
        <v>225</v>
      </c>
      <c r="B2" s="429" t="s">
        <v>202</v>
      </c>
      <c r="C2" s="429" t="s">
        <v>198</v>
      </c>
      <c r="D2" s="429" t="s">
        <v>199</v>
      </c>
      <c r="E2" s="429" t="s">
        <v>200</v>
      </c>
      <c r="F2" s="429" t="s">
        <v>201</v>
      </c>
      <c r="G2" s="440" t="s">
        <v>226</v>
      </c>
      <c r="H2" s="441"/>
      <c r="I2" s="442"/>
      <c r="J2" s="440" t="s">
        <v>227</v>
      </c>
      <c r="K2" s="441"/>
      <c r="L2" s="442"/>
      <c r="M2" s="440" t="s">
        <v>228</v>
      </c>
      <c r="N2" s="441"/>
      <c r="O2" s="442"/>
      <c r="P2" s="440" t="s">
        <v>229</v>
      </c>
      <c r="Q2" s="441"/>
      <c r="R2" s="442"/>
      <c r="S2" s="441" t="s">
        <v>230</v>
      </c>
      <c r="T2" s="441"/>
      <c r="U2" s="442"/>
      <c r="V2" s="444" t="s">
        <v>231</v>
      </c>
      <c r="W2" s="444" t="s">
        <v>211</v>
      </c>
    </row>
    <row r="3" spans="1:23" s="1" customFormat="1" ht="16.5">
      <c r="A3" s="430"/>
      <c r="B3" s="443"/>
      <c r="C3" s="443"/>
      <c r="D3" s="443"/>
      <c r="E3" s="443"/>
      <c r="F3" s="443"/>
      <c r="G3" s="3" t="s">
        <v>232</v>
      </c>
      <c r="H3" s="3" t="s">
        <v>63</v>
      </c>
      <c r="I3" s="3" t="s">
        <v>202</v>
      </c>
      <c r="J3" s="3" t="s">
        <v>232</v>
      </c>
      <c r="K3" s="3" t="s">
        <v>63</v>
      </c>
      <c r="L3" s="3" t="s">
        <v>202</v>
      </c>
      <c r="M3" s="3" t="s">
        <v>232</v>
      </c>
      <c r="N3" s="3" t="s">
        <v>63</v>
      </c>
      <c r="O3" s="3" t="s">
        <v>202</v>
      </c>
      <c r="P3" s="3" t="s">
        <v>232</v>
      </c>
      <c r="Q3" s="3" t="s">
        <v>63</v>
      </c>
      <c r="R3" s="3" t="s">
        <v>202</v>
      </c>
      <c r="S3" s="3" t="s">
        <v>232</v>
      </c>
      <c r="T3" s="3" t="s">
        <v>63</v>
      </c>
      <c r="U3" s="3" t="s">
        <v>202</v>
      </c>
      <c r="V3" s="445"/>
      <c r="W3" s="445"/>
    </row>
    <row r="4" spans="1:23">
      <c r="A4" s="446" t="s">
        <v>233</v>
      </c>
      <c r="B4" s="451" t="s">
        <v>286</v>
      </c>
      <c r="C4" s="453" t="s">
        <v>349</v>
      </c>
      <c r="D4" s="453" t="s">
        <v>344</v>
      </c>
      <c r="E4" s="453" t="s">
        <v>311</v>
      </c>
      <c r="F4" s="453" t="s">
        <v>317</v>
      </c>
      <c r="G4" s="179"/>
      <c r="H4" s="178"/>
      <c r="I4" s="178"/>
      <c r="J4" s="6"/>
      <c r="K4" s="179"/>
      <c r="L4" s="179"/>
      <c r="M4" s="6"/>
      <c r="N4" s="6"/>
      <c r="O4" s="6"/>
      <c r="P4" s="6"/>
      <c r="Q4" s="6"/>
      <c r="R4" s="6"/>
      <c r="S4" s="6"/>
      <c r="T4" s="6"/>
      <c r="U4" s="6"/>
      <c r="V4" s="178" t="s">
        <v>288</v>
      </c>
      <c r="W4" s="178" t="s">
        <v>289</v>
      </c>
    </row>
    <row r="5" spans="1:23" ht="16.5">
      <c r="A5" s="447"/>
      <c r="B5" s="452"/>
      <c r="C5" s="454"/>
      <c r="D5" s="456"/>
      <c r="E5" s="456"/>
      <c r="F5" s="454"/>
      <c r="G5" s="440" t="s">
        <v>234</v>
      </c>
      <c r="H5" s="441"/>
      <c r="I5" s="442"/>
      <c r="J5" s="440" t="s">
        <v>235</v>
      </c>
      <c r="K5" s="441"/>
      <c r="L5" s="442"/>
      <c r="M5" s="440" t="s">
        <v>236</v>
      </c>
      <c r="N5" s="441"/>
      <c r="O5" s="442"/>
      <c r="P5" s="440" t="s">
        <v>237</v>
      </c>
      <c r="Q5" s="441"/>
      <c r="R5" s="442"/>
      <c r="S5" s="441" t="s">
        <v>238</v>
      </c>
      <c r="T5" s="441"/>
      <c r="U5" s="442"/>
      <c r="V5" s="6"/>
      <c r="W5" s="6"/>
    </row>
    <row r="6" spans="1:23" ht="16.5">
      <c r="A6" s="447"/>
      <c r="B6" s="452"/>
      <c r="C6" s="454"/>
      <c r="D6" s="456"/>
      <c r="E6" s="456"/>
      <c r="F6" s="454"/>
      <c r="G6" s="3" t="s">
        <v>232</v>
      </c>
      <c r="H6" s="3" t="s">
        <v>63</v>
      </c>
      <c r="I6" s="3" t="s">
        <v>202</v>
      </c>
      <c r="J6" s="3" t="s">
        <v>232</v>
      </c>
      <c r="K6" s="3" t="s">
        <v>63</v>
      </c>
      <c r="L6" s="3" t="s">
        <v>202</v>
      </c>
      <c r="M6" s="3" t="s">
        <v>232</v>
      </c>
      <c r="N6" s="3" t="s">
        <v>63</v>
      </c>
      <c r="O6" s="3" t="s">
        <v>202</v>
      </c>
      <c r="P6" s="3" t="s">
        <v>232</v>
      </c>
      <c r="Q6" s="3" t="s">
        <v>63</v>
      </c>
      <c r="R6" s="3" t="s">
        <v>202</v>
      </c>
      <c r="S6" s="3" t="s">
        <v>232</v>
      </c>
      <c r="T6" s="3" t="s">
        <v>63</v>
      </c>
      <c r="U6" s="3" t="s">
        <v>202</v>
      </c>
      <c r="V6" s="6"/>
      <c r="W6" s="6"/>
    </row>
    <row r="7" spans="1:23">
      <c r="A7" s="448"/>
      <c r="B7" s="450"/>
      <c r="C7" s="455"/>
      <c r="D7" s="457"/>
      <c r="E7" s="457"/>
      <c r="F7" s="455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49" t="s">
        <v>239</v>
      </c>
      <c r="B8" s="451" t="s">
        <v>315</v>
      </c>
      <c r="C8" s="451" t="s">
        <v>345</v>
      </c>
      <c r="D8" s="451" t="s">
        <v>343</v>
      </c>
      <c r="E8" s="451" t="s">
        <v>346</v>
      </c>
      <c r="F8" s="451" t="s">
        <v>317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50"/>
      <c r="B9" s="450"/>
      <c r="C9" s="450"/>
      <c r="D9" s="450"/>
      <c r="E9" s="450"/>
      <c r="F9" s="450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49" t="s">
        <v>240</v>
      </c>
      <c r="B10" s="451"/>
      <c r="C10" s="449"/>
      <c r="D10" s="451"/>
      <c r="E10" s="451"/>
      <c r="F10" s="451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50"/>
      <c r="B11" s="450"/>
      <c r="C11" s="450"/>
      <c r="D11" s="450"/>
      <c r="E11" s="450"/>
      <c r="F11" s="450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49" t="s">
        <v>241</v>
      </c>
      <c r="B12" s="449"/>
      <c r="C12" s="449"/>
      <c r="D12" s="449"/>
      <c r="E12" s="449"/>
      <c r="F12" s="44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50"/>
      <c r="B13" s="450"/>
      <c r="C13" s="450"/>
      <c r="D13" s="450"/>
      <c r="E13" s="450"/>
      <c r="F13" s="450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49" t="s">
        <v>242</v>
      </c>
      <c r="B14" s="449"/>
      <c r="C14" s="449"/>
      <c r="D14" s="449"/>
      <c r="E14" s="449"/>
      <c r="F14" s="449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50"/>
      <c r="B15" s="450"/>
      <c r="C15" s="450"/>
      <c r="D15" s="450"/>
      <c r="E15" s="450"/>
      <c r="F15" s="450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420" t="s">
        <v>304</v>
      </c>
      <c r="B17" s="421"/>
      <c r="C17" s="421"/>
      <c r="D17" s="421"/>
      <c r="E17" s="422"/>
      <c r="F17" s="423"/>
      <c r="G17" s="425"/>
      <c r="H17" s="14"/>
      <c r="I17" s="14"/>
      <c r="J17" s="420" t="s">
        <v>312</v>
      </c>
      <c r="K17" s="421"/>
      <c r="L17" s="421"/>
      <c r="M17" s="421"/>
      <c r="N17" s="421"/>
      <c r="O17" s="421"/>
      <c r="P17" s="421"/>
      <c r="Q17" s="421"/>
      <c r="R17" s="421"/>
      <c r="S17" s="421"/>
      <c r="T17" s="421"/>
      <c r="U17" s="422"/>
      <c r="V17" s="7"/>
      <c r="W17" s="9"/>
    </row>
    <row r="18" spans="1:23" ht="16.5">
      <c r="A18" s="426" t="s">
        <v>243</v>
      </c>
      <c r="B18" s="426"/>
      <c r="C18" s="427"/>
      <c r="D18" s="427"/>
      <c r="E18" s="427"/>
      <c r="F18" s="427"/>
      <c r="G18" s="427"/>
      <c r="H18" s="427"/>
      <c r="I18" s="427"/>
      <c r="J18" s="427"/>
      <c r="K18" s="427"/>
      <c r="L18" s="427"/>
      <c r="M18" s="427"/>
      <c r="N18" s="427"/>
      <c r="O18" s="427"/>
      <c r="P18" s="427"/>
      <c r="Q18" s="427"/>
      <c r="R18" s="427"/>
      <c r="S18" s="427"/>
      <c r="T18" s="427"/>
      <c r="U18" s="427"/>
      <c r="V18" s="427"/>
      <c r="W18" s="427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1" type="noConversion"/>
  <dataValidations count="1">
    <dataValidation type="list" allowBlank="1" showInputMessage="1" showErrorMessage="1" sqref="W1 W4:W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419" t="s">
        <v>244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</row>
    <row r="2" spans="1:14" s="1" customFormat="1" ht="16.5">
      <c r="A2" s="10" t="s">
        <v>245</v>
      </c>
      <c r="B2" s="11" t="s">
        <v>198</v>
      </c>
      <c r="C2" s="11" t="s">
        <v>199</v>
      </c>
      <c r="D2" s="11" t="s">
        <v>200</v>
      </c>
      <c r="E2" s="11" t="s">
        <v>201</v>
      </c>
      <c r="F2" s="11" t="s">
        <v>202</v>
      </c>
      <c r="G2" s="10" t="s">
        <v>246</v>
      </c>
      <c r="H2" s="10" t="s">
        <v>247</v>
      </c>
      <c r="I2" s="10" t="s">
        <v>248</v>
      </c>
      <c r="J2" s="10" t="s">
        <v>247</v>
      </c>
      <c r="K2" s="10" t="s">
        <v>249</v>
      </c>
      <c r="L2" s="10" t="s">
        <v>247</v>
      </c>
      <c r="M2" s="11" t="s">
        <v>231</v>
      </c>
      <c r="N2" s="11" t="s">
        <v>211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2" t="s">
        <v>245</v>
      </c>
      <c r="B4" s="13" t="s">
        <v>250</v>
      </c>
      <c r="C4" s="13" t="s">
        <v>232</v>
      </c>
      <c r="D4" s="13" t="s">
        <v>200</v>
      </c>
      <c r="E4" s="11" t="s">
        <v>201</v>
      </c>
      <c r="F4" s="11" t="s">
        <v>202</v>
      </c>
      <c r="G4" s="10" t="s">
        <v>246</v>
      </c>
      <c r="H4" s="10" t="s">
        <v>247</v>
      </c>
      <c r="I4" s="10" t="s">
        <v>248</v>
      </c>
      <c r="J4" s="10" t="s">
        <v>247</v>
      </c>
      <c r="K4" s="10" t="s">
        <v>249</v>
      </c>
      <c r="L4" s="10" t="s">
        <v>247</v>
      </c>
      <c r="M4" s="11" t="s">
        <v>231</v>
      </c>
      <c r="N4" s="11" t="s">
        <v>211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420" t="s">
        <v>213</v>
      </c>
      <c r="B11" s="421"/>
      <c r="C11" s="421"/>
      <c r="D11" s="422"/>
      <c r="E11" s="423"/>
      <c r="F11" s="424"/>
      <c r="G11" s="425"/>
      <c r="H11" s="14"/>
      <c r="I11" s="420" t="s">
        <v>214</v>
      </c>
      <c r="J11" s="421"/>
      <c r="K11" s="421"/>
      <c r="L11" s="7"/>
      <c r="M11" s="7"/>
      <c r="N11" s="9"/>
    </row>
    <row r="12" spans="1:14" ht="16.5">
      <c r="A12" s="426" t="s">
        <v>251</v>
      </c>
      <c r="B12" s="427"/>
      <c r="C12" s="427"/>
      <c r="D12" s="427"/>
      <c r="E12" s="427"/>
      <c r="F12" s="427"/>
      <c r="G12" s="427"/>
      <c r="H12" s="427"/>
      <c r="I12" s="427"/>
      <c r="J12" s="427"/>
      <c r="K12" s="427"/>
      <c r="L12" s="427"/>
      <c r="M12" s="427"/>
      <c r="N12" s="427"/>
    </row>
  </sheetData>
  <mergeCells count="5">
    <mergeCell ref="A1:N1"/>
    <mergeCell ref="A11:D11"/>
    <mergeCell ref="E11:G11"/>
    <mergeCell ref="I11:K11"/>
    <mergeCell ref="A12:N12"/>
  </mergeCells>
  <phoneticPr fontId="31" type="noConversion"/>
  <dataValidations count="1">
    <dataValidation type="list" allowBlank="1" showInputMessage="1" showErrorMessage="1" sqref="N1 N3 N5:N1048576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12"/>
  <sheetViews>
    <sheetView zoomScale="125" zoomScaleNormal="125" workbookViewId="0">
      <selection activeCell="A12" sqref="A12:L12"/>
    </sheetView>
  </sheetViews>
  <sheetFormatPr defaultColWidth="9" defaultRowHeight="14.25"/>
  <cols>
    <col min="1" max="1" width="9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419" t="s">
        <v>252</v>
      </c>
      <c r="B1" s="419"/>
      <c r="C1" s="419"/>
      <c r="D1" s="419"/>
      <c r="E1" s="419"/>
      <c r="F1" s="419"/>
      <c r="G1" s="419"/>
      <c r="H1" s="419"/>
      <c r="I1" s="419"/>
      <c r="J1" s="419"/>
    </row>
    <row r="2" spans="1:12" s="1" customFormat="1" ht="16.5">
      <c r="A2" s="3" t="s">
        <v>225</v>
      </c>
      <c r="B2" s="4" t="s">
        <v>202</v>
      </c>
      <c r="C2" s="4" t="s">
        <v>198</v>
      </c>
      <c r="D2" s="4" t="s">
        <v>199</v>
      </c>
      <c r="E2" s="4" t="s">
        <v>200</v>
      </c>
      <c r="F2" s="4" t="s">
        <v>201</v>
      </c>
      <c r="G2" s="3" t="s">
        <v>253</v>
      </c>
      <c r="H2" s="3" t="s">
        <v>254</v>
      </c>
      <c r="I2" s="3" t="s">
        <v>255</v>
      </c>
      <c r="J2" s="3" t="s">
        <v>256</v>
      </c>
      <c r="K2" s="4" t="s">
        <v>231</v>
      </c>
      <c r="L2" s="4" t="s">
        <v>211</v>
      </c>
    </row>
    <row r="3" spans="1:12">
      <c r="A3" s="5" t="s">
        <v>233</v>
      </c>
      <c r="B3" s="183"/>
      <c r="C3" s="184"/>
      <c r="D3" s="179"/>
      <c r="E3" s="179"/>
      <c r="F3" s="178"/>
      <c r="G3" s="178"/>
      <c r="H3" s="178"/>
      <c r="I3" s="6"/>
      <c r="J3" s="6"/>
      <c r="K3" s="178"/>
      <c r="L3" s="178"/>
    </row>
    <row r="4" spans="1:12">
      <c r="A4" s="5" t="s">
        <v>239</v>
      </c>
      <c r="B4" s="183"/>
      <c r="C4" s="184"/>
      <c r="D4" s="179"/>
      <c r="E4" s="179"/>
      <c r="F4" s="178"/>
      <c r="G4" s="178"/>
      <c r="H4" s="178"/>
      <c r="I4" s="6"/>
      <c r="J4" s="6"/>
      <c r="K4" s="178"/>
      <c r="L4" s="178"/>
    </row>
    <row r="5" spans="1:12">
      <c r="A5" s="5" t="s">
        <v>240</v>
      </c>
      <c r="B5" s="183"/>
      <c r="C5" s="184"/>
      <c r="D5" s="179"/>
      <c r="E5" s="179"/>
      <c r="F5" s="178"/>
      <c r="G5" s="178"/>
      <c r="H5" s="178"/>
      <c r="I5" s="6"/>
      <c r="J5" s="6"/>
      <c r="K5" s="178"/>
      <c r="L5" s="178"/>
    </row>
    <row r="6" spans="1:12">
      <c r="A6" s="5" t="s">
        <v>241</v>
      </c>
      <c r="B6" s="183"/>
      <c r="C6" s="184"/>
      <c r="D6" s="179"/>
      <c r="E6" s="6"/>
      <c r="F6" s="6"/>
      <c r="G6" s="6"/>
      <c r="H6" s="6"/>
      <c r="I6" s="6"/>
      <c r="J6" s="6"/>
      <c r="K6" s="6"/>
      <c r="L6" s="6"/>
    </row>
    <row r="7" spans="1:12">
      <c r="A7" s="5" t="s">
        <v>242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8.75">
      <c r="A11" s="420" t="s">
        <v>306</v>
      </c>
      <c r="B11" s="421"/>
      <c r="C11" s="421"/>
      <c r="D11" s="421"/>
      <c r="E11" s="422"/>
      <c r="F11" s="423"/>
      <c r="G11" s="425"/>
      <c r="H11" s="420" t="s">
        <v>356</v>
      </c>
      <c r="I11" s="421"/>
      <c r="J11" s="421"/>
      <c r="K11" s="7"/>
      <c r="L11" s="9"/>
    </row>
    <row r="12" spans="1:12" ht="16.5">
      <c r="A12" s="426" t="s">
        <v>257</v>
      </c>
      <c r="B12" s="426"/>
      <c r="C12" s="427"/>
      <c r="D12" s="427"/>
      <c r="E12" s="427"/>
      <c r="F12" s="427"/>
      <c r="G12" s="427"/>
      <c r="H12" s="427"/>
      <c r="I12" s="427"/>
      <c r="J12" s="427"/>
      <c r="K12" s="427"/>
      <c r="L12" s="427"/>
    </row>
  </sheetData>
  <mergeCells count="5">
    <mergeCell ref="A1:J1"/>
    <mergeCell ref="A11:E11"/>
    <mergeCell ref="F11:G11"/>
    <mergeCell ref="H11:J11"/>
    <mergeCell ref="A12:L12"/>
  </mergeCells>
  <phoneticPr fontId="31" type="noConversion"/>
  <dataValidations count="1">
    <dataValidation type="list" allowBlank="1" showInputMessage="1" showErrorMessage="1" sqref="L3:L12" xr:uid="{00000000-0002-0000-0E00-000000000000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13"/>
  <sheetViews>
    <sheetView zoomScale="125" zoomScaleNormal="125" workbookViewId="0">
      <selection activeCell="D15" sqref="D15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419" t="s">
        <v>258</v>
      </c>
      <c r="B1" s="419"/>
      <c r="C1" s="419"/>
      <c r="D1" s="419"/>
      <c r="E1" s="419"/>
      <c r="F1" s="419"/>
      <c r="G1" s="419"/>
      <c r="H1" s="419"/>
      <c r="I1" s="419"/>
    </row>
    <row r="2" spans="1:9" s="1" customFormat="1" ht="16.5">
      <c r="A2" s="428" t="s">
        <v>197</v>
      </c>
      <c r="B2" s="429" t="s">
        <v>202</v>
      </c>
      <c r="C2" s="429" t="s">
        <v>232</v>
      </c>
      <c r="D2" s="429" t="s">
        <v>200</v>
      </c>
      <c r="E2" s="429" t="s">
        <v>201</v>
      </c>
      <c r="F2" s="3" t="s">
        <v>259</v>
      </c>
      <c r="G2" s="3" t="s">
        <v>218</v>
      </c>
      <c r="H2" s="434" t="s">
        <v>219</v>
      </c>
      <c r="I2" s="438" t="s">
        <v>221</v>
      </c>
    </row>
    <row r="3" spans="1:9" s="1" customFormat="1" ht="16.5">
      <c r="A3" s="428"/>
      <c r="B3" s="430"/>
      <c r="C3" s="430"/>
      <c r="D3" s="430"/>
      <c r="E3" s="430"/>
      <c r="F3" s="3" t="s">
        <v>260</v>
      </c>
      <c r="G3" s="3" t="s">
        <v>222</v>
      </c>
      <c r="H3" s="435"/>
      <c r="I3" s="439"/>
    </row>
    <row r="4" spans="1:9">
      <c r="A4" s="5">
        <v>1</v>
      </c>
      <c r="B4" s="183"/>
      <c r="C4" s="178"/>
      <c r="D4" s="178"/>
      <c r="E4" s="178"/>
      <c r="F4" s="6"/>
      <c r="G4" s="6"/>
      <c r="H4" s="6"/>
      <c r="I4" s="178"/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420" t="s">
        <v>306</v>
      </c>
      <c r="B12" s="421"/>
      <c r="C12" s="421"/>
      <c r="D12" s="422"/>
      <c r="E12" s="8"/>
      <c r="F12" s="420" t="s">
        <v>316</v>
      </c>
      <c r="G12" s="421"/>
      <c r="H12" s="422"/>
      <c r="I12" s="9"/>
    </row>
    <row r="13" spans="1:9" ht="16.5">
      <c r="A13" s="426" t="s">
        <v>261</v>
      </c>
      <c r="B13" s="426"/>
      <c r="C13" s="427"/>
      <c r="D13" s="427"/>
      <c r="E13" s="427"/>
      <c r="F13" s="427"/>
      <c r="G13" s="427"/>
      <c r="H13" s="427"/>
      <c r="I13" s="42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1" type="noConversion"/>
  <dataValidations count="1">
    <dataValidation type="list" allowBlank="1" showInputMessage="1" showErrorMessage="1" sqref="I1:I1048576" xr:uid="{00000000-0002-0000-0F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验货尺寸表 </vt:lpstr>
      <vt:lpstr>首期</vt:lpstr>
      <vt:lpstr>中期</vt:lpstr>
      <vt:lpstr>验货尺寸表 （中期洗水）</vt:lpstr>
      <vt:lpstr>中期验货尺寸表</vt:lpstr>
      <vt:lpstr>尾期</vt:lpstr>
      <vt:lpstr>验货尺寸表</vt:lpstr>
      <vt:lpstr>Sheet1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2022-06-11T08:13:36Z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