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<sst xmlns="http://schemas.openxmlformats.org/spreadsheetml/2006/main" count="132" uniqueCount="55">
  <si>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</si>
  <si>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</si>
  <si>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</si>
  <si>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</si>
  <si>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</si>
  <si>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</si>
  <si>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</si>
  <si>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</si>
  <si>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</si>
  <si>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</si>
  <si>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</si>
  <si>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</si>
  <si>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</si>
  <si>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</si>
  <si>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</si>
  <si>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</si>
  <si>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</si>
  <si>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</si>
  <si>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</si>
  <si>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TAMMAK91012</t>
  </si>
  <si>
    <t>品名</t>
  </si>
  <si>
    <t>极地科考冲锋衣套装裤子</t>
  </si>
  <si>
    <t>生产工厂</t>
  </si>
  <si>
    <t>蒂安缇-新帛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</si>
  <si>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</si>
  <si>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</si>
  <si>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</si>
  <si>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</si>
  <si>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</si>
  <si>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</si>
  <si>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</si>
  <si>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</si>
  <si>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</si>
  <si>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</si>
  <si>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洗前</t>
  </si>
  <si>
    <t>洗后</t>
  </si>
  <si>
    <t>裤长（侧长）</t>
  </si>
  <si>
    <t>0</t>
  </si>
  <si>
    <t>腰围（松量）</t>
  </si>
  <si>
    <t>腰围（拉量）</t>
  </si>
  <si>
    <t xml:space="preserve">臀围（门襟底量） </t>
  </si>
  <si>
    <t>腿围（档底量）</t>
  </si>
  <si>
    <t>-0.5</t>
  </si>
  <si>
    <t>脚口/2</t>
  </si>
  <si>
    <t>前裆（含腰）</t>
  </si>
  <si>
    <t>后裆（含腰）</t>
  </si>
  <si>
    <t>0.5</t>
  </si>
  <si>
    <t>备注：</t>
  </si>
  <si>
    <t xml:space="preserve">     初期请洗测2-3件，有问题的另加测量数量。</t>
  </si>
  <si>
    <t>验货时间：6-8</t>
  </si>
  <si>
    <t>跟单QC:周苑</t>
  </si>
  <si>
    <t>工厂负责人：</t>
  </si>
  <si>
    <t>朴静怡</t>
  </si>
  <si>
    <t>验货时间：</t>
  </si>
  <si>
    <t>跟单QC: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</si>
</sst>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9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32" borderId="22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15" fillId="8" borderId="17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1" fillId="0" borderId="0">
      <alignment vertical="center"/>
    </xf>
    <xf numFmtId="0" fontId="3" fillId="0" borderId="0">
      <alignment vertical="center"/>
    </xf>
  </cellStyleXfs>
  <cellXfs count="63">
    <xf numFmtId="0" fontId="0" fillId="0" borderId="0" xfId="0"/>
    <xf numFmtId="0" fontId="1" fillId="2" borderId="0" xfId="53" applyFont="1" applyFill="1"/>
    <xf numFmtId="0" fontId="2" fillId="2" borderId="0" xfId="53" applyFont="1" applyFill="1" applyBorder="1" applyAlignment="1">
      <alignment horizontal="center"/>
    </xf>
    <xf numFmtId="0" fontId="1" fillId="2" borderId="0" xfId="53" applyFont="1" applyFill="1" applyBorder="1" applyAlignment="1">
      <alignment horizontal="center"/>
    </xf>
    <xf numFmtId="0" fontId="2" fillId="2" borderId="1" xfId="52" applyFont="1" applyFill="1" applyBorder="1" applyAlignment="1">
      <alignment horizontal="left" vertical="center"/>
    </xf>
    <xf numFmtId="0" fontId="1" fillId="2" borderId="2" xfId="52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vertical="center"/>
    </xf>
    <xf numFmtId="0" fontId="2" fillId="2" borderId="3" xfId="53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3" fillId="0" borderId="4" xfId="49" applyFill="1" applyBorder="1">
      <alignment vertical="center"/>
    </xf>
    <xf numFmtId="0" fontId="3" fillId="0" borderId="4" xfId="49" applyFill="1" applyBorder="1" applyAlignment="1">
      <alignment horizontal="center" vertical="center"/>
    </xf>
    <xf numFmtId="0" fontId="3" fillId="0" borderId="5" xfId="49" applyFill="1" applyBorder="1" applyAlignment="1">
      <alignment horizontal="center" vertical="center"/>
    </xf>
    <xf numFmtId="0" fontId="4" fillId="0" borderId="4" xfId="55" applyFont="1" applyFill="1" applyBorder="1" applyAlignment="1">
      <alignment horizontal="center"/>
    </xf>
    <xf numFmtId="0" fontId="3" fillId="0" borderId="6" xfId="49" applyFill="1" applyBorder="1">
      <alignment vertical="center"/>
    </xf>
    <xf numFmtId="0" fontId="3" fillId="0" borderId="7" xfId="49" applyFont="1" applyFill="1" applyBorder="1">
      <alignment vertical="center"/>
    </xf>
    <xf numFmtId="0" fontId="3" fillId="0" borderId="7" xfId="49" applyFill="1" applyBorder="1">
      <alignment vertical="center"/>
    </xf>
    <xf numFmtId="0" fontId="3" fillId="0" borderId="7" xfId="49" applyBorder="1">
      <alignment vertical="center"/>
    </xf>
    <xf numFmtId="0" fontId="5" fillId="0" borderId="4" xfId="54" applyFont="1" applyFill="1" applyBorder="1" applyAlignment="1">
      <alignment horizontal="center"/>
    </xf>
    <xf numFmtId="176" fontId="6" fillId="0" borderId="4" xfId="54" applyNumberFormat="1" applyFont="1" applyFill="1" applyBorder="1" applyAlignment="1">
      <alignment horizontal="center"/>
    </xf>
    <xf numFmtId="0" fontId="7" fillId="0" borderId="4" xfId="54" applyFont="1" applyFill="1" applyBorder="1" applyAlignment="1">
      <alignment horizontal="center"/>
    </xf>
    <xf numFmtId="176" fontId="6" fillId="2" borderId="4" xfId="54" applyNumberFormat="1" applyFont="1" applyFill="1" applyBorder="1" applyAlignment="1">
      <alignment horizontal="center"/>
    </xf>
    <xf numFmtId="176" fontId="5" fillId="0" borderId="4" xfId="54" applyNumberFormat="1" applyFont="1" applyFill="1" applyBorder="1" applyAlignment="1">
      <alignment horizontal="center"/>
    </xf>
    <xf numFmtId="0" fontId="6" fillId="0" borderId="4" xfId="39" applyFont="1" applyFill="1" applyBorder="1" applyAlignment="1">
      <alignment horizontal="center" vertical="center"/>
    </xf>
    <xf numFmtId="0" fontId="2" fillId="2" borderId="0" xfId="53" applyFont="1" applyFill="1"/>
    <xf numFmtId="0" fontId="0" fillId="2" borderId="0" xfId="54" applyFont="1" applyFill="1">
      <alignment vertical="center"/>
    </xf>
    <xf numFmtId="0" fontId="1" fillId="2" borderId="2" xfId="53" applyFont="1" applyFill="1" applyBorder="1" applyAlignment="1"/>
    <xf numFmtId="0" fontId="2" fillId="2" borderId="2" xfId="52" applyFont="1" applyFill="1" applyBorder="1" applyAlignment="1">
      <alignment horizontal="left" vertical="center"/>
    </xf>
    <xf numFmtId="0" fontId="1" fillId="2" borderId="8" xfId="52" applyFont="1" applyFill="1" applyBorder="1" applyAlignment="1">
      <alignment horizontal="center" vertical="center"/>
    </xf>
    <xf numFmtId="0" fontId="1" fillId="2" borderId="4" xfId="53" applyFont="1" applyFill="1" applyBorder="1" applyAlignment="1"/>
    <xf numFmtId="0" fontId="2" fillId="2" borderId="4" xfId="53" applyFont="1" applyFill="1" applyBorder="1" applyAlignment="1" applyProtection="1">
      <alignment horizontal="center" vertical="center"/>
    </xf>
    <xf numFmtId="0" fontId="2" fillId="2" borderId="9" xfId="53" applyFont="1" applyFill="1" applyBorder="1" applyAlignment="1" applyProtection="1">
      <alignment horizontal="center" vertical="center"/>
    </xf>
    <xf numFmtId="0" fontId="1" fillId="2" borderId="4" xfId="53" applyFont="1" applyFill="1" applyBorder="1" applyAlignment="1" applyProtection="1">
      <alignment horizontal="center" vertical="center"/>
    </xf>
    <xf numFmtId="0" fontId="1" fillId="2" borderId="9" xfId="53" applyFont="1" applyFill="1" applyBorder="1" applyAlignment="1" applyProtection="1">
      <alignment horizontal="center" vertical="center"/>
    </xf>
    <xf numFmtId="0" fontId="2" fillId="2" borderId="4" xfId="54" applyFont="1" applyFill="1" applyBorder="1" applyAlignment="1">
      <alignment horizontal="center" vertical="center"/>
    </xf>
    <xf numFmtId="0" fontId="2" fillId="2" borderId="9" xfId="54" applyFont="1" applyFill="1" applyBorder="1" applyAlignment="1">
      <alignment horizontal="center" vertical="center"/>
    </xf>
    <xf numFmtId="49" fontId="2" fillId="2" borderId="4" xfId="54" applyNumberFormat="1" applyFont="1" applyFill="1" applyBorder="1" applyAlignment="1">
      <alignment horizontal="center" vertical="center"/>
    </xf>
    <xf numFmtId="49" fontId="2" fillId="2" borderId="9" xfId="54" applyNumberFormat="1" applyFont="1" applyFill="1" applyBorder="1" applyAlignment="1">
      <alignment horizontal="center" vertical="center"/>
    </xf>
    <xf numFmtId="49" fontId="1" fillId="2" borderId="4" xfId="54" applyNumberFormat="1" applyFont="1" applyFill="1" applyBorder="1" applyAlignment="1">
      <alignment horizontal="center" vertical="center"/>
    </xf>
    <xf numFmtId="49" fontId="1" fillId="2" borderId="9" xfId="54" applyNumberFormat="1" applyFont="1" applyFill="1" applyBorder="1" applyAlignment="1">
      <alignment horizontal="center" vertical="center"/>
    </xf>
    <xf numFmtId="14" fontId="2" fillId="2" borderId="0" xfId="53" applyNumberFormat="1" applyFont="1" applyFill="1"/>
    <xf numFmtId="0" fontId="3" fillId="3" borderId="4" xfId="49" applyFill="1" applyBorder="1" applyAlignment="1">
      <alignment horizontal="center" vertical="center"/>
    </xf>
    <xf numFmtId="0" fontId="4" fillId="3" borderId="4" xfId="55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1" xfId="0" applyBorder="1"/>
    <xf numFmtId="0" fontId="0" fillId="0" borderId="12" xfId="0" applyBorder="1"/>
    <xf numFmtId="0" fontId="0" fillId="4" borderId="12" xfId="0" applyFill="1" applyBorder="1"/>
    <xf numFmtId="0" fontId="0" fillId="5" borderId="0" xfId="0" applyFill="1"/>
    <xf numFmtId="0" fontId="8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/>
    <xf numFmtId="0" fontId="0" fillId="0" borderId="9" xfId="0" applyBorder="1"/>
    <xf numFmtId="0" fontId="0" fillId="0" borderId="14" xfId="0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2" t="s">
        <v>0</v>
      </c>
      <c r="C2" s="43"/>
      <c r="D2" s="43"/>
      <c r="E2" s="43"/>
      <c r="F2" s="43"/>
      <c r="G2" s="43"/>
      <c r="H2" s="43"/>
      <c r="I2" s="58"/>
    </row>
    <row r="3" ht="28" customHeight="1" spans="2:9">
      <c r="B3" s="44"/>
      <c r="C3" s="45"/>
      <c r="D3" s="46" t="s">
        <v>1</v>
      </c>
      <c r="E3" s="47"/>
      <c r="F3" s="48" t="s">
        <v>2</v>
      </c>
      <c r="G3" s="49"/>
      <c r="H3" s="46" t="s">
        <v>3</v>
      </c>
      <c r="I3" s="59"/>
    </row>
    <row r="4" ht="28" customHeight="1" spans="2:9">
      <c r="B4" s="44" t="s">
        <v>4</v>
      </c>
      <c r="C4" s="45" t="s">
        <v>5</v>
      </c>
      <c r="D4" s="45" t="s">
        <v>6</v>
      </c>
      <c r="E4" s="45" t="s">
        <v>7</v>
      </c>
      <c r="F4" s="50" t="s">
        <v>6</v>
      </c>
      <c r="G4" s="50" t="s">
        <v>7</v>
      </c>
      <c r="H4" s="45" t="s">
        <v>6</v>
      </c>
      <c r="I4" s="60" t="s">
        <v>7</v>
      </c>
    </row>
    <row r="5" ht="28" customHeight="1" spans="2:9">
      <c r="B5" s="51" t="s">
        <v>8</v>
      </c>
      <c r="C5" s="52">
        <v>13</v>
      </c>
      <c r="D5" s="52">
        <v>0</v>
      </c>
      <c r="E5" s="52">
        <v>1</v>
      </c>
      <c r="F5" s="53">
        <v>0</v>
      </c>
      <c r="G5" s="53">
        <v>1</v>
      </c>
      <c r="H5" s="52">
        <v>1</v>
      </c>
      <c r="I5" s="61">
        <v>2</v>
      </c>
    </row>
    <row r="6" ht="28" customHeight="1" spans="2:9">
      <c r="B6" s="51" t="s">
        <v>9</v>
      </c>
      <c r="C6" s="52">
        <v>20</v>
      </c>
      <c r="D6" s="52">
        <v>0</v>
      </c>
      <c r="E6" s="52">
        <v>1</v>
      </c>
      <c r="F6" s="53">
        <v>1</v>
      </c>
      <c r="G6" s="53">
        <v>2</v>
      </c>
      <c r="H6" s="52">
        <v>2</v>
      </c>
      <c r="I6" s="61">
        <v>3</v>
      </c>
    </row>
    <row r="7" ht="28" customHeight="1" spans="2:9">
      <c r="B7" s="51" t="s">
        <v>10</v>
      </c>
      <c r="C7" s="52">
        <v>32</v>
      </c>
      <c r="D7" s="52">
        <v>0</v>
      </c>
      <c r="E7" s="52">
        <v>1</v>
      </c>
      <c r="F7" s="53">
        <v>2</v>
      </c>
      <c r="G7" s="53">
        <v>3</v>
      </c>
      <c r="H7" s="52">
        <v>3</v>
      </c>
      <c r="I7" s="61">
        <v>4</v>
      </c>
    </row>
    <row r="8" ht="28" customHeight="1" spans="2:9">
      <c r="B8" s="51" t="s">
        <v>11</v>
      </c>
      <c r="C8" s="52">
        <v>50</v>
      </c>
      <c r="D8" s="52">
        <v>1</v>
      </c>
      <c r="E8" s="52">
        <v>2</v>
      </c>
      <c r="F8" s="53">
        <v>3</v>
      </c>
      <c r="G8" s="53">
        <v>4</v>
      </c>
      <c r="H8" s="52">
        <v>5</v>
      </c>
      <c r="I8" s="61">
        <v>6</v>
      </c>
    </row>
    <row r="9" ht="28" customHeight="1" spans="2:9">
      <c r="B9" s="51" t="s">
        <v>12</v>
      </c>
      <c r="C9" s="52">
        <v>80</v>
      </c>
      <c r="D9" s="52">
        <v>2</v>
      </c>
      <c r="E9" s="52">
        <v>3</v>
      </c>
      <c r="F9" s="53">
        <v>5</v>
      </c>
      <c r="G9" s="53">
        <v>6</v>
      </c>
      <c r="H9" s="52">
        <v>7</v>
      </c>
      <c r="I9" s="61">
        <v>8</v>
      </c>
    </row>
    <row r="10" ht="28" customHeight="1" spans="2:9">
      <c r="B10" s="51" t="s">
        <v>13</v>
      </c>
      <c r="C10" s="52">
        <v>125</v>
      </c>
      <c r="D10" s="52">
        <v>3</v>
      </c>
      <c r="E10" s="52">
        <v>4</v>
      </c>
      <c r="F10" s="53">
        <v>7</v>
      </c>
      <c r="G10" s="53">
        <v>8</v>
      </c>
      <c r="H10" s="52">
        <v>10</v>
      </c>
      <c r="I10" s="61">
        <v>11</v>
      </c>
    </row>
    <row r="11" ht="28" customHeight="1" spans="2:9">
      <c r="B11" s="51" t="s">
        <v>14</v>
      </c>
      <c r="C11" s="52">
        <v>200</v>
      </c>
      <c r="D11" s="52">
        <v>5</v>
      </c>
      <c r="E11" s="52">
        <v>6</v>
      </c>
      <c r="F11" s="53">
        <v>10</v>
      </c>
      <c r="G11" s="53">
        <v>11</v>
      </c>
      <c r="H11" s="52">
        <v>14</v>
      </c>
      <c r="I11" s="61">
        <v>15</v>
      </c>
    </row>
    <row r="12" ht="28" customHeight="1" spans="2:9">
      <c r="B12" s="54" t="s">
        <v>15</v>
      </c>
      <c r="C12" s="55">
        <v>315</v>
      </c>
      <c r="D12" s="55">
        <v>7</v>
      </c>
      <c r="E12" s="55">
        <v>8</v>
      </c>
      <c r="F12" s="56">
        <v>14</v>
      </c>
      <c r="G12" s="56">
        <v>15</v>
      </c>
      <c r="H12" s="55">
        <v>21</v>
      </c>
      <c r="I12" s="62">
        <v>22</v>
      </c>
    </row>
    <row r="14" spans="2:4">
      <c r="B14" s="57" t="s">
        <v>16</v>
      </c>
      <c r="C14" s="57"/>
      <c r="D14" s="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L14" sqref="L14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10" t="s">
        <v>28</v>
      </c>
      <c r="D4" s="10" t="s">
        <v>29</v>
      </c>
      <c r="E4" s="40" t="s">
        <v>30</v>
      </c>
      <c r="F4" s="11" t="s">
        <v>31</v>
      </c>
      <c r="G4" s="11" t="s">
        <v>32</v>
      </c>
      <c r="H4" s="11" t="s">
        <v>33</v>
      </c>
      <c r="I4" s="28"/>
      <c r="J4" s="31" t="s">
        <v>30</v>
      </c>
      <c r="K4" s="31" t="s">
        <v>30</v>
      </c>
      <c r="L4" s="31"/>
      <c r="M4" s="31"/>
      <c r="N4" s="31"/>
      <c r="O4" s="32"/>
    </row>
    <row r="5" s="1" customFormat="1" ht="16" customHeight="1" spans="1:15">
      <c r="A5" s="7"/>
      <c r="B5" s="12"/>
      <c r="C5" s="12"/>
      <c r="D5" s="12"/>
      <c r="E5" s="41"/>
      <c r="F5" s="12"/>
      <c r="G5" s="12"/>
      <c r="H5" s="12"/>
      <c r="I5" s="28"/>
      <c r="J5" s="33" t="s">
        <v>34</v>
      </c>
      <c r="K5" s="33" t="s">
        <v>35</v>
      </c>
      <c r="L5" s="33"/>
      <c r="M5" s="33"/>
      <c r="N5" s="33"/>
      <c r="O5" s="34"/>
    </row>
    <row r="6" s="1" customFormat="1" ht="16" customHeight="1" spans="1:15">
      <c r="A6" s="13" t="s">
        <v>36</v>
      </c>
      <c r="B6" s="10">
        <f>C6-2.1</f>
        <v>100.7</v>
      </c>
      <c r="C6" s="10">
        <f>D6-2.1</f>
        <v>102.8</v>
      </c>
      <c r="D6" s="10">
        <f>E6-2.1</f>
        <v>104.9</v>
      </c>
      <c r="E6" s="40">
        <v>107</v>
      </c>
      <c r="F6" s="10">
        <f t="shared" ref="F6:H6" si="0">E6+2.1</f>
        <v>109.1</v>
      </c>
      <c r="G6" s="10">
        <f t="shared" si="0"/>
        <v>111.2</v>
      </c>
      <c r="H6" s="10">
        <f t="shared" si="0"/>
        <v>113.3</v>
      </c>
      <c r="I6" s="28"/>
      <c r="J6" s="37" t="s">
        <v>37</v>
      </c>
      <c r="K6" s="37" t="s">
        <v>37</v>
      </c>
      <c r="L6" s="35"/>
      <c r="M6" s="35"/>
      <c r="N6" s="35"/>
      <c r="O6" s="36"/>
    </row>
    <row r="7" s="1" customFormat="1" ht="16" customHeight="1" spans="1:15">
      <c r="A7" s="13" t="s">
        <v>38</v>
      </c>
      <c r="B7" s="10">
        <f>C7-4</f>
        <v>76</v>
      </c>
      <c r="C7" s="10">
        <f>D7-4</f>
        <v>80</v>
      </c>
      <c r="D7" s="10">
        <f>E7-4</f>
        <v>84</v>
      </c>
      <c r="E7" s="40">
        <v>88</v>
      </c>
      <c r="F7" s="10">
        <f t="shared" ref="F7:F9" si="1">E7+4</f>
        <v>92</v>
      </c>
      <c r="G7" s="10">
        <f>F7+5</f>
        <v>97</v>
      </c>
      <c r="H7" s="10">
        <f>G7+6</f>
        <v>103</v>
      </c>
      <c r="I7" s="28"/>
      <c r="J7" s="37" t="s">
        <v>37</v>
      </c>
      <c r="K7" s="37" t="s">
        <v>37</v>
      </c>
      <c r="L7" s="37"/>
      <c r="M7" s="37"/>
      <c r="N7" s="37"/>
      <c r="O7" s="38"/>
    </row>
    <row r="8" s="1" customFormat="1" ht="16" customHeight="1" spans="1:15">
      <c r="A8" s="13" t="s">
        <v>39</v>
      </c>
      <c r="B8" s="10">
        <f>C8-4</f>
        <v>94</v>
      </c>
      <c r="C8" s="10">
        <f>D8-4</f>
        <v>98</v>
      </c>
      <c r="D8" s="10">
        <f>E8-4</f>
        <v>102</v>
      </c>
      <c r="E8" s="40">
        <v>106</v>
      </c>
      <c r="F8" s="10">
        <f t="shared" si="1"/>
        <v>110</v>
      </c>
      <c r="G8" s="10">
        <f>F8+5</f>
        <v>115</v>
      </c>
      <c r="H8" s="10">
        <f>G8+6</f>
        <v>121</v>
      </c>
      <c r="I8" s="28"/>
      <c r="J8" s="37" t="s">
        <v>37</v>
      </c>
      <c r="K8" s="37" t="s">
        <v>37</v>
      </c>
      <c r="L8" s="37"/>
      <c r="M8" s="37"/>
      <c r="N8" s="37"/>
      <c r="O8" s="38"/>
    </row>
    <row r="9" s="1" customFormat="1" ht="16" customHeight="1" spans="1:15">
      <c r="A9" s="13" t="s">
        <v>40</v>
      </c>
      <c r="B9" s="10">
        <f>C9-3.6</f>
        <v>105.2</v>
      </c>
      <c r="C9" s="10">
        <f>D9-3.6</f>
        <v>108.8</v>
      </c>
      <c r="D9" s="10">
        <f>E9-3.6</f>
        <v>112.4</v>
      </c>
      <c r="E9" s="40">
        <v>116</v>
      </c>
      <c r="F9" s="10">
        <f t="shared" si="1"/>
        <v>120</v>
      </c>
      <c r="G9" s="10">
        <f>F9+4</f>
        <v>124</v>
      </c>
      <c r="H9" s="10">
        <f>G9+4</f>
        <v>128</v>
      </c>
      <c r="I9" s="28"/>
      <c r="J9" s="37" t="s">
        <v>37</v>
      </c>
      <c r="K9" s="37" t="s">
        <v>37</v>
      </c>
      <c r="L9" s="35"/>
      <c r="M9" s="35"/>
      <c r="N9" s="35"/>
      <c r="O9" s="36"/>
    </row>
    <row r="10" s="1" customFormat="1" ht="16" customHeight="1" spans="1:15">
      <c r="A10" s="14" t="s">
        <v>41</v>
      </c>
      <c r="B10" s="10">
        <v>32</v>
      </c>
      <c r="C10" s="10">
        <v>33.2</v>
      </c>
      <c r="D10" s="10">
        <v>34.3</v>
      </c>
      <c r="E10" s="40">
        <v>35.5</v>
      </c>
      <c r="F10" s="10">
        <v>36.8</v>
      </c>
      <c r="G10" s="10">
        <v>38.1</v>
      </c>
      <c r="H10" s="10">
        <v>39.4</v>
      </c>
      <c r="I10" s="28"/>
      <c r="J10" s="37" t="s">
        <v>42</v>
      </c>
      <c r="K10" s="37" t="s">
        <v>42</v>
      </c>
      <c r="L10" s="35"/>
      <c r="M10" s="35"/>
      <c r="N10" s="35"/>
      <c r="O10" s="36"/>
    </row>
    <row r="11" s="1" customFormat="1" ht="16" customHeight="1" spans="1:15">
      <c r="A11" s="13" t="s">
        <v>43</v>
      </c>
      <c r="B11" s="10">
        <f>C11-0.5</f>
        <v>23.5</v>
      </c>
      <c r="C11" s="10">
        <f>D11-0.5</f>
        <v>24</v>
      </c>
      <c r="D11" s="10">
        <f>E11-0.5</f>
        <v>24.5</v>
      </c>
      <c r="E11" s="40">
        <v>25</v>
      </c>
      <c r="F11" s="10">
        <f>E11+0.5</f>
        <v>25.5</v>
      </c>
      <c r="G11" s="10">
        <f>F11+0.5</f>
        <v>26</v>
      </c>
      <c r="H11" s="10">
        <f>G11+0.7</f>
        <v>26.7</v>
      </c>
      <c r="I11" s="28"/>
      <c r="J11" s="37" t="s">
        <v>37</v>
      </c>
      <c r="K11" s="37" t="s">
        <v>37</v>
      </c>
      <c r="L11" s="35"/>
      <c r="M11" s="35"/>
      <c r="N11" s="35"/>
      <c r="O11" s="36"/>
    </row>
    <row r="12" s="1" customFormat="1" ht="16" customHeight="1" spans="1:15">
      <c r="A12" s="15" t="s">
        <v>44</v>
      </c>
      <c r="B12" s="10">
        <f>C12-0.7</f>
        <v>30</v>
      </c>
      <c r="C12" s="10">
        <f>D12-0.7</f>
        <v>30.7</v>
      </c>
      <c r="D12" s="10">
        <f>E12-0.6</f>
        <v>31.4</v>
      </c>
      <c r="E12" s="40">
        <v>32</v>
      </c>
      <c r="F12" s="10">
        <f>E12+0.6</f>
        <v>32.6</v>
      </c>
      <c r="G12" s="10">
        <f>F12+0.7</f>
        <v>33.3</v>
      </c>
      <c r="H12" s="10">
        <f>G12+0.6</f>
        <v>33.9</v>
      </c>
      <c r="I12" s="28"/>
      <c r="J12" s="37" t="s">
        <v>37</v>
      </c>
      <c r="K12" s="37" t="s">
        <v>37</v>
      </c>
      <c r="L12" s="35"/>
      <c r="M12" s="35"/>
      <c r="N12" s="35"/>
      <c r="O12" s="36"/>
    </row>
    <row r="13" s="1" customFormat="1" ht="16" customHeight="1" spans="1:15">
      <c r="A13" s="16" t="s">
        <v>45</v>
      </c>
      <c r="B13" s="10">
        <f>C13-0.9</f>
        <v>40.3</v>
      </c>
      <c r="C13" s="10">
        <f>D13-0.9</f>
        <v>41.2</v>
      </c>
      <c r="D13" s="10">
        <f>E13-0.9</f>
        <v>42.1</v>
      </c>
      <c r="E13" s="40">
        <v>43</v>
      </c>
      <c r="F13" s="10">
        <f t="shared" ref="F13:H13" si="2">E13+1.1</f>
        <v>44.1</v>
      </c>
      <c r="G13" s="10">
        <f t="shared" si="2"/>
        <v>45.2</v>
      </c>
      <c r="H13" s="10">
        <f t="shared" si="2"/>
        <v>46.3</v>
      </c>
      <c r="I13" s="28"/>
      <c r="J13" s="37" t="s">
        <v>46</v>
      </c>
      <c r="K13" s="37" t="s">
        <v>37</v>
      </c>
      <c r="L13" s="35"/>
      <c r="M13" s="35"/>
      <c r="N13" s="35"/>
      <c r="O13" s="36"/>
    </row>
    <row r="14" s="1" customFormat="1" ht="16" customHeight="1" spans="1:15">
      <c r="A14" s="17"/>
      <c r="B14" s="18"/>
      <c r="C14" s="18"/>
      <c r="D14" s="18"/>
      <c r="E14" s="18"/>
      <c r="F14" s="18"/>
      <c r="G14" s="18"/>
      <c r="H14" s="18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9"/>
      <c r="B15" s="18"/>
      <c r="C15" s="18"/>
      <c r="D15" s="18"/>
      <c r="E15" s="18"/>
      <c r="F15" s="18"/>
      <c r="G15" s="18"/>
      <c r="H15" s="18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7"/>
      <c r="B16" s="20"/>
      <c r="C16" s="20"/>
      <c r="D16" s="20"/>
      <c r="E16" s="20"/>
      <c r="F16" s="20"/>
      <c r="G16" s="20"/>
      <c r="H16" s="20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21"/>
      <c r="C17" s="21"/>
      <c r="D17" s="21"/>
      <c r="E17" s="21"/>
      <c r="F17" s="21"/>
      <c r="G17" s="21"/>
      <c r="H17" s="21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8"/>
      <c r="C18" s="18"/>
      <c r="D18" s="22"/>
      <c r="E18" s="18"/>
      <c r="F18" s="18"/>
      <c r="G18" s="18"/>
      <c r="H18" s="18"/>
      <c r="I18" s="28"/>
      <c r="J18" s="35"/>
      <c r="K18" s="35"/>
      <c r="L18" s="35"/>
      <c r="M18" s="35"/>
      <c r="N18" s="35"/>
      <c r="O18" s="36"/>
    </row>
    <row r="19" s="1" customFormat="1" ht="15.6" spans="1:15">
      <c r="A19" s="23" t="s">
        <v>47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="1" customFormat="1" ht="15.6" spans="1:15">
      <c r="A20" s="1" t="s">
        <v>48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5">
      <c r="A21" s="24"/>
      <c r="B21" s="24"/>
      <c r="C21" s="24"/>
      <c r="D21" s="24"/>
      <c r="E21" s="24"/>
      <c r="F21" s="24"/>
      <c r="G21" s="24"/>
      <c r="H21" s="24"/>
      <c r="I21" s="24"/>
      <c r="J21" s="23" t="s">
        <v>49</v>
      </c>
      <c r="K21" s="39"/>
      <c r="L21" s="23" t="s">
        <v>50</v>
      </c>
      <c r="M21" s="23"/>
      <c r="N21" s="23" t="s">
        <v>51</v>
      </c>
      <c r="O21" s="1" t="s">
        <v>52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B23" sqref="B23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10" t="s">
        <v>28</v>
      </c>
      <c r="D4" s="10" t="s">
        <v>29</v>
      </c>
      <c r="E4" s="10" t="s">
        <v>30</v>
      </c>
      <c r="F4" s="11" t="s">
        <v>31</v>
      </c>
      <c r="G4" s="11" t="s">
        <v>32</v>
      </c>
      <c r="H4" s="11" t="s">
        <v>33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2"/>
      <c r="C5" s="12"/>
      <c r="D5" s="12"/>
      <c r="E5" s="12"/>
      <c r="F5" s="12"/>
      <c r="G5" s="12"/>
      <c r="H5" s="12"/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3" t="s">
        <v>36</v>
      </c>
      <c r="B6" s="10">
        <f>C6-2.1</f>
        <v>100.7</v>
      </c>
      <c r="C6" s="10">
        <f>D6-2.1</f>
        <v>102.8</v>
      </c>
      <c r="D6" s="10">
        <f>E6-2.1</f>
        <v>104.9</v>
      </c>
      <c r="E6" s="10">
        <v>107</v>
      </c>
      <c r="F6" s="10">
        <f t="shared" ref="F6:H6" si="0">E6+2.1</f>
        <v>109.1</v>
      </c>
      <c r="G6" s="10">
        <f t="shared" si="0"/>
        <v>111.2</v>
      </c>
      <c r="H6" s="10">
        <f t="shared" si="0"/>
        <v>113.3</v>
      </c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3" t="s">
        <v>38</v>
      </c>
      <c r="B7" s="10">
        <f>C7-4</f>
        <v>76</v>
      </c>
      <c r="C7" s="10">
        <f>D7-4</f>
        <v>80</v>
      </c>
      <c r="D7" s="10">
        <f>E7-4</f>
        <v>84</v>
      </c>
      <c r="E7" s="10">
        <v>88</v>
      </c>
      <c r="F7" s="10">
        <f t="shared" ref="F7:F9" si="1">E7+4</f>
        <v>92</v>
      </c>
      <c r="G7" s="10">
        <f>F7+5</f>
        <v>97</v>
      </c>
      <c r="H7" s="10">
        <f>G7+6</f>
        <v>103</v>
      </c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3" t="s">
        <v>39</v>
      </c>
      <c r="B8" s="10">
        <f>C8-4</f>
        <v>94</v>
      </c>
      <c r="C8" s="10">
        <f>D8-4</f>
        <v>98</v>
      </c>
      <c r="D8" s="10">
        <f>E8-4</f>
        <v>102</v>
      </c>
      <c r="E8" s="10">
        <v>106</v>
      </c>
      <c r="F8" s="10">
        <f t="shared" si="1"/>
        <v>110</v>
      </c>
      <c r="G8" s="10">
        <f>F8+5</f>
        <v>115</v>
      </c>
      <c r="H8" s="10">
        <f>G8+6</f>
        <v>121</v>
      </c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3" t="s">
        <v>40</v>
      </c>
      <c r="B9" s="10">
        <f>C9-3.6</f>
        <v>105.2</v>
      </c>
      <c r="C9" s="10">
        <f>D9-3.6</f>
        <v>108.8</v>
      </c>
      <c r="D9" s="10">
        <f>E9-3.6</f>
        <v>112.4</v>
      </c>
      <c r="E9" s="10">
        <v>116</v>
      </c>
      <c r="F9" s="10">
        <f t="shared" si="1"/>
        <v>120</v>
      </c>
      <c r="G9" s="10">
        <f>F9+4</f>
        <v>124</v>
      </c>
      <c r="H9" s="10">
        <f>G9+4</f>
        <v>128</v>
      </c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4" t="s">
        <v>41</v>
      </c>
      <c r="B10" s="10">
        <v>32</v>
      </c>
      <c r="C10" s="10">
        <v>33.2</v>
      </c>
      <c r="D10" s="10">
        <v>34.3</v>
      </c>
      <c r="E10" s="10">
        <v>35.5</v>
      </c>
      <c r="F10" s="10">
        <v>36.8</v>
      </c>
      <c r="G10" s="10">
        <v>38.1</v>
      </c>
      <c r="H10" s="10">
        <v>39.4</v>
      </c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3" t="s">
        <v>43</v>
      </c>
      <c r="B11" s="10">
        <f>C11-0.5</f>
        <v>23.5</v>
      </c>
      <c r="C11" s="10">
        <f>D11-0.5</f>
        <v>24</v>
      </c>
      <c r="D11" s="10">
        <f>E11-0.5</f>
        <v>24.5</v>
      </c>
      <c r="E11" s="10">
        <v>25</v>
      </c>
      <c r="F11" s="10">
        <f>E11+0.5</f>
        <v>25.5</v>
      </c>
      <c r="G11" s="10">
        <f>F11+0.5</f>
        <v>26</v>
      </c>
      <c r="H11" s="10">
        <f>G11+0.7</f>
        <v>26.7</v>
      </c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5" t="s">
        <v>44</v>
      </c>
      <c r="B12" s="10">
        <f>C12-0.7</f>
        <v>30</v>
      </c>
      <c r="C12" s="10">
        <f>D12-0.7</f>
        <v>30.7</v>
      </c>
      <c r="D12" s="10">
        <f>E12-0.6</f>
        <v>31.4</v>
      </c>
      <c r="E12" s="10">
        <v>32</v>
      </c>
      <c r="F12" s="10">
        <f>E12+0.6</f>
        <v>32.6</v>
      </c>
      <c r="G12" s="10">
        <f>F12+0.7</f>
        <v>33.3</v>
      </c>
      <c r="H12" s="10">
        <f>G12+0.6</f>
        <v>33.9</v>
      </c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6" t="s">
        <v>45</v>
      </c>
      <c r="B13" s="10">
        <f>C13-0.9</f>
        <v>40.3</v>
      </c>
      <c r="C13" s="10">
        <f>D13-0.9</f>
        <v>41.2</v>
      </c>
      <c r="D13" s="10">
        <f>E13-0.9</f>
        <v>42.1</v>
      </c>
      <c r="E13" s="10">
        <v>43</v>
      </c>
      <c r="F13" s="10">
        <f t="shared" ref="F13:H13" si="2">E13+1.1</f>
        <v>44.1</v>
      </c>
      <c r="G13" s="10">
        <f t="shared" si="2"/>
        <v>45.2</v>
      </c>
      <c r="H13" s="10">
        <f t="shared" si="2"/>
        <v>46.3</v>
      </c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7"/>
      <c r="B14" s="18"/>
      <c r="C14" s="18"/>
      <c r="D14" s="18"/>
      <c r="E14" s="18"/>
      <c r="F14" s="18"/>
      <c r="G14" s="18"/>
      <c r="H14" s="18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9"/>
      <c r="B15" s="18"/>
      <c r="C15" s="18"/>
      <c r="D15" s="18"/>
      <c r="E15" s="18"/>
      <c r="F15" s="18"/>
      <c r="G15" s="18"/>
      <c r="H15" s="18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7"/>
      <c r="B16" s="20"/>
      <c r="C16" s="20"/>
      <c r="D16" s="20"/>
      <c r="E16" s="20"/>
      <c r="F16" s="20"/>
      <c r="G16" s="20"/>
      <c r="H16" s="20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21"/>
      <c r="C17" s="21"/>
      <c r="D17" s="21"/>
      <c r="E17" s="21"/>
      <c r="F17" s="21"/>
      <c r="G17" s="21"/>
      <c r="H17" s="21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8"/>
      <c r="C18" s="18"/>
      <c r="D18" s="22"/>
      <c r="E18" s="18"/>
      <c r="F18" s="18"/>
      <c r="G18" s="18"/>
      <c r="H18" s="18"/>
      <c r="I18" s="28"/>
      <c r="J18" s="35"/>
      <c r="K18" s="35"/>
      <c r="L18" s="35"/>
      <c r="M18" s="35"/>
      <c r="N18" s="35"/>
      <c r="O18" s="36"/>
    </row>
    <row r="19" s="1" customFormat="1" ht="15.6" spans="1:15">
      <c r="A19" s="23" t="s">
        <v>47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="1" customFormat="1" ht="15.6" spans="1:15">
      <c r="A20" s="1" t="s">
        <v>48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4">
      <c r="A21" s="24"/>
      <c r="B21" s="24"/>
      <c r="C21" s="24"/>
      <c r="D21" s="24"/>
      <c r="E21" s="24"/>
      <c r="F21" s="24"/>
      <c r="G21" s="24"/>
      <c r="H21" s="24"/>
      <c r="I21" s="24"/>
      <c r="J21" s="23" t="s">
        <v>53</v>
      </c>
      <c r="K21" s="39"/>
      <c r="L21" s="23" t="s">
        <v>54</v>
      </c>
      <c r="M21" s="23"/>
      <c r="N21" s="23" t="s">
        <v>51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29" sqref="D2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10" t="s">
        <v>28</v>
      </c>
      <c r="D4" s="10" t="s">
        <v>29</v>
      </c>
      <c r="E4" s="10" t="s">
        <v>30</v>
      </c>
      <c r="F4" s="11" t="s">
        <v>31</v>
      </c>
      <c r="G4" s="11" t="s">
        <v>32</v>
      </c>
      <c r="H4" s="11" t="s">
        <v>33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2"/>
      <c r="C5" s="12"/>
      <c r="D5" s="12"/>
      <c r="E5" s="12"/>
      <c r="F5" s="12"/>
      <c r="G5" s="12"/>
      <c r="H5" s="12"/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3" t="s">
        <v>36</v>
      </c>
      <c r="B6" s="10">
        <f>C6-2.1</f>
        <v>100.7</v>
      </c>
      <c r="C6" s="10">
        <f>D6-2.1</f>
        <v>102.8</v>
      </c>
      <c r="D6" s="10">
        <f>E6-2.1</f>
        <v>104.9</v>
      </c>
      <c r="E6" s="10">
        <v>107</v>
      </c>
      <c r="F6" s="10">
        <f t="shared" ref="F6:H6" si="0">E6+2.1</f>
        <v>109.1</v>
      </c>
      <c r="G6" s="10">
        <f t="shared" si="0"/>
        <v>111.2</v>
      </c>
      <c r="H6" s="10">
        <f t="shared" si="0"/>
        <v>113.3</v>
      </c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3" t="s">
        <v>38</v>
      </c>
      <c r="B7" s="10">
        <f>C7-4</f>
        <v>76</v>
      </c>
      <c r="C7" s="10">
        <f>D7-4</f>
        <v>80</v>
      </c>
      <c r="D7" s="10">
        <f>E7-4</f>
        <v>84</v>
      </c>
      <c r="E7" s="10">
        <v>88</v>
      </c>
      <c r="F7" s="10">
        <f t="shared" ref="F7:F9" si="1">E7+4</f>
        <v>92</v>
      </c>
      <c r="G7" s="10">
        <f>F7+5</f>
        <v>97</v>
      </c>
      <c r="H7" s="10">
        <f>G7+6</f>
        <v>103</v>
      </c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3" t="s">
        <v>39</v>
      </c>
      <c r="B8" s="10">
        <f>C8-4</f>
        <v>94</v>
      </c>
      <c r="C8" s="10">
        <f>D8-4</f>
        <v>98</v>
      </c>
      <c r="D8" s="10">
        <f>E8-4</f>
        <v>102</v>
      </c>
      <c r="E8" s="10">
        <v>106</v>
      </c>
      <c r="F8" s="10">
        <f t="shared" si="1"/>
        <v>110</v>
      </c>
      <c r="G8" s="10">
        <f>F8+5</f>
        <v>115</v>
      </c>
      <c r="H8" s="10">
        <f>G8+6</f>
        <v>121</v>
      </c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3" t="s">
        <v>40</v>
      </c>
      <c r="B9" s="10">
        <f>C9-3.6</f>
        <v>105.2</v>
      </c>
      <c r="C9" s="10">
        <f>D9-3.6</f>
        <v>108.8</v>
      </c>
      <c r="D9" s="10">
        <f>E9-3.6</f>
        <v>112.4</v>
      </c>
      <c r="E9" s="10">
        <v>116</v>
      </c>
      <c r="F9" s="10">
        <f t="shared" si="1"/>
        <v>120</v>
      </c>
      <c r="G9" s="10">
        <f>F9+4</f>
        <v>124</v>
      </c>
      <c r="H9" s="10">
        <f>G9+4</f>
        <v>128</v>
      </c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4" t="s">
        <v>41</v>
      </c>
      <c r="B10" s="10">
        <v>32</v>
      </c>
      <c r="C10" s="10">
        <v>33.2</v>
      </c>
      <c r="D10" s="10">
        <v>34.3</v>
      </c>
      <c r="E10" s="10">
        <v>35.5</v>
      </c>
      <c r="F10" s="10">
        <v>36.8</v>
      </c>
      <c r="G10" s="10">
        <v>38.1</v>
      </c>
      <c r="H10" s="10">
        <v>39.4</v>
      </c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3" t="s">
        <v>43</v>
      </c>
      <c r="B11" s="10">
        <f>C11-0.5</f>
        <v>23.5</v>
      </c>
      <c r="C11" s="10">
        <f>D11-0.5</f>
        <v>24</v>
      </c>
      <c r="D11" s="10">
        <f>E11-0.5</f>
        <v>24.5</v>
      </c>
      <c r="E11" s="10">
        <v>25</v>
      </c>
      <c r="F11" s="10">
        <f>E11+0.5</f>
        <v>25.5</v>
      </c>
      <c r="G11" s="10">
        <f>F11+0.5</f>
        <v>26</v>
      </c>
      <c r="H11" s="10">
        <f>G11+0.7</f>
        <v>26.7</v>
      </c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5" t="s">
        <v>44</v>
      </c>
      <c r="B12" s="10">
        <f>C12-0.7</f>
        <v>30</v>
      </c>
      <c r="C12" s="10">
        <f>D12-0.7</f>
        <v>30.7</v>
      </c>
      <c r="D12" s="10">
        <f>E12-0.6</f>
        <v>31.4</v>
      </c>
      <c r="E12" s="10">
        <v>32</v>
      </c>
      <c r="F12" s="10">
        <f>E12+0.6</f>
        <v>32.6</v>
      </c>
      <c r="G12" s="10">
        <f>F12+0.7</f>
        <v>33.3</v>
      </c>
      <c r="H12" s="10">
        <f>G12+0.6</f>
        <v>33.9</v>
      </c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6" t="s">
        <v>45</v>
      </c>
      <c r="B13" s="10">
        <f>C13-0.9</f>
        <v>40.3</v>
      </c>
      <c r="C13" s="10">
        <f>D13-0.9</f>
        <v>41.2</v>
      </c>
      <c r="D13" s="10">
        <f>E13-0.9</f>
        <v>42.1</v>
      </c>
      <c r="E13" s="10">
        <v>43</v>
      </c>
      <c r="F13" s="10">
        <f t="shared" ref="F13:H13" si="2">E13+1.1</f>
        <v>44.1</v>
      </c>
      <c r="G13" s="10">
        <f t="shared" si="2"/>
        <v>45.2</v>
      </c>
      <c r="H13" s="10">
        <f t="shared" si="2"/>
        <v>46.3</v>
      </c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7"/>
      <c r="B14" s="18"/>
      <c r="C14" s="18"/>
      <c r="D14" s="18"/>
      <c r="E14" s="18"/>
      <c r="F14" s="18"/>
      <c r="G14" s="18"/>
      <c r="H14" s="18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9"/>
      <c r="B15" s="18"/>
      <c r="C15" s="18"/>
      <c r="D15" s="18"/>
      <c r="E15" s="18"/>
      <c r="F15" s="18"/>
      <c r="G15" s="18"/>
      <c r="H15" s="18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7"/>
      <c r="B16" s="20"/>
      <c r="C16" s="20"/>
      <c r="D16" s="20"/>
      <c r="E16" s="20"/>
      <c r="F16" s="20"/>
      <c r="G16" s="20"/>
      <c r="H16" s="20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21"/>
      <c r="C17" s="21"/>
      <c r="D17" s="21"/>
      <c r="E17" s="21"/>
      <c r="F17" s="21"/>
      <c r="G17" s="21"/>
      <c r="H17" s="21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8"/>
      <c r="C18" s="18"/>
      <c r="D18" s="22"/>
      <c r="E18" s="18"/>
      <c r="F18" s="18"/>
      <c r="G18" s="18"/>
      <c r="H18" s="18"/>
      <c r="I18" s="28"/>
      <c r="J18" s="35"/>
      <c r="K18" s="35"/>
      <c r="L18" s="35"/>
      <c r="M18" s="35"/>
      <c r="N18" s="35"/>
      <c r="O18" s="36"/>
    </row>
    <row r="19" s="1" customFormat="1" ht="15.6" spans="1:15">
      <c r="A19" s="23" t="s">
        <v>47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="1" customFormat="1" ht="15.6" spans="1:15">
      <c r="A20" s="1" t="s">
        <v>48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4">
      <c r="A21" s="24"/>
      <c r="B21" s="24"/>
      <c r="C21" s="24"/>
      <c r="D21" s="24"/>
      <c r="E21" s="24"/>
      <c r="F21" s="24"/>
      <c r="G21" s="24"/>
      <c r="H21" s="24"/>
      <c r="I21" s="24"/>
      <c r="J21" s="23" t="s">
        <v>53</v>
      </c>
      <c r="K21" s="39"/>
      <c r="L21" s="23" t="s">
        <v>54</v>
      </c>
      <c r="M21" s="23"/>
      <c r="N21" s="23" t="s">
        <v>51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2022-06-08T07:13:29Z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