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探越22FW\TAEEAK91213\6-5首期\"/>
    </mc:Choice>
  </mc:AlternateContent>
  <xr:revisionPtr revIDLastSave="0" documentId="13_ncr:1_{49A195E7-EA8B-45F3-9EBA-80B4EF02E5C1}" xr6:coauthVersionLast="47" xr6:coauthVersionMax="47" xr10:uidLastSave="{00000000-0000-0000-0000-000000000000}"/>
  <bookViews>
    <workbookView xWindow="3330" yWindow="315" windowWidth="14220" windowHeight="10695" tabRatio="727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3" l="1"/>
  <c r="F6" i="13"/>
  <c r="G6" i="13"/>
  <c r="C6" i="13"/>
  <c r="B6" i="13"/>
  <c r="E13" i="13"/>
  <c r="F13" i="13"/>
  <c r="G13" i="13"/>
  <c r="C13" i="13"/>
  <c r="B13" i="13"/>
  <c r="H5" i="12"/>
  <c r="H4" i="12"/>
  <c r="K7" i="8"/>
  <c r="K6" i="8"/>
  <c r="K5" i="8"/>
  <c r="K4" i="8"/>
  <c r="N7" i="7"/>
  <c r="N6" i="7"/>
  <c r="N5" i="7"/>
  <c r="N4" i="7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</calcChain>
</file>

<file path=xl/sharedStrings.xml><?xml version="1.0" encoding="utf-8"?>
<sst xmlns="http://schemas.openxmlformats.org/spreadsheetml/2006/main" count="754" uniqueCount="350">
  <si>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</si>
  <si>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</si>
  <si>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</si>
  <si>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</si>
  <si>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</si>
  <si>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</si>
  <si>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</si>
  <si>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</si>
  <si>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</si>
  <si>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</si>
  <si>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</si>
  <si>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</si>
  <si>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</si>
  <si>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</si>
  <si>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</si>
  <si>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</si>
  <si>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</si>
  <si>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</si>
  <si>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</si>
  <si>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</si>
  <si>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</si>
  <si>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</si>
  <si>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</si>
  <si>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</si>
  <si>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</si>
  <si>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</si>
  <si>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</si>
  <si>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</si>
  <si>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</si>
  <si>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</si>
  <si>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</si>
  <si>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</si>
  <si>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</si>
  <si>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</si>
  <si>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</si>
  <si>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</si>
  <si>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</si>
  <si>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</si>
  <si>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</si>
  <si>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</si>
  <si>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</si>
  <si>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</si>
  <si>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</si>
  <si>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</si>
  <si>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</si>
  <si>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</si>
  <si>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</si>
  <si>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</si>
  <si>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</si>
  <si>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</si>
  <si>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</si>
  <si>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</si>
  <si>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</si>
  <si>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</si>
  <si>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徒步外套</t>
  </si>
  <si>
    <t>合同签订方</t>
  </si>
  <si>
    <t>北京喜益祥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</si>
  <si>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</si>
  <si>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</si>
  <si>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</si>
  <si>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</si>
  <si>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</si>
  <si>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</si>
  <si>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TAEEAK91213</t>
  </si>
  <si>
    <t>合同交期</t>
  </si>
  <si>
    <t>7-21/8-20</t>
  </si>
  <si>
    <t>产前确认样</t>
  </si>
  <si>
    <t>有</t>
  </si>
  <si>
    <t>无</t>
  </si>
  <si>
    <t>品名</t>
  </si>
  <si>
    <t>男式徒步外套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</si>
  <si>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</si>
  <si>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</si>
  <si>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</si>
  <si>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</si>
  <si>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</si>
  <si>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</si>
  <si>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</si>
  <si>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</si>
  <si>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</si>
  <si>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</si>
  <si>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</si>
  <si>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</si>
  <si>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</si>
  <si>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</si>
  <si>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</si>
  <si>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</si>
  <si>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</si>
  <si>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</si>
  <si>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</si>
  <si>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</si>
  <si>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</si>
  <si>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</si>
  <si>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</si>
  <si>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</si>
  <si>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</si>
  <si>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</si>
  <si>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</si>
  <si>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</si>
  <si>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</si>
  <si>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</si>
  <si>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</si>
  <si>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</si>
  <si>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</si>
  <si>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</si>
  <si>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</si>
  <si>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</si>
  <si>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</si>
  <si>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</si>
  <si>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</si>
  <si>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</si>
  <si>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</si>
  <si>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</si>
  <si>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</si>
  <si>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</si>
  <si>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</si>
  <si>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</si>
  <si>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</si>
  <si>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</si>
  <si>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</si>
  <si>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灰绿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</si>
  <si>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</si>
  <si>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灰绿m/3件。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</si>
  <si>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</si>
  <si>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</si>
  <si>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</si>
  <si>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</si>
  <si>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</si>
  <si>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1.下摆扭，</t>
  </si>
  <si>
    <t>2.包缝线有跳线现象。</t>
  </si>
  <si>
    <t>3.前止口有欠针，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</si>
  <si>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</si>
  <si>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</si>
  <si>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</si>
  <si>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</si>
  <si>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</si>
  <si>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</si>
  <si>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</si>
  <si>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</si>
  <si>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</si>
  <si>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</si>
  <si>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</si>
  <si>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</si>
  <si>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魏永军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</si>
  <si>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</si>
  <si>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</si>
  <si>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</si>
  <si>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</si>
  <si>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</si>
  <si>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</si>
  <si>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灰绿洗前m</t>
  </si>
  <si>
    <t>灰绿洗后m</t>
  </si>
  <si>
    <t>号型</t>
  </si>
  <si>
    <t>165/88B</t>
  </si>
  <si>
    <t>170/92B</t>
  </si>
  <si>
    <t>175/96B</t>
  </si>
  <si>
    <t>180/100B</t>
  </si>
  <si>
    <t>185/104B</t>
  </si>
  <si>
    <t>190/108B</t>
  </si>
  <si>
    <t>后中长</t>
  </si>
  <si>
    <t>-1</t>
  </si>
  <si>
    <t>胸围</t>
  </si>
  <si>
    <t>-0.8</t>
  </si>
  <si>
    <t>-0.5</t>
  </si>
  <si>
    <t>摆围（平量）</t>
  </si>
  <si>
    <t>肩宽</t>
  </si>
  <si>
    <t>+0.6</t>
  </si>
  <si>
    <t>+0.5</t>
  </si>
  <si>
    <t>√</t>
  </si>
  <si>
    <t>下领围</t>
  </si>
  <si>
    <t>肩点袖长</t>
  </si>
  <si>
    <t>袖肥/2（参考值）</t>
  </si>
  <si>
    <t xml:space="preserve">     初期请洗测2-3件，有问题的另加测量数量。</t>
  </si>
  <si>
    <t>验货时间：2022-5-26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</si>
  <si>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</si>
  <si>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</si>
  <si>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</si>
  <si>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</si>
  <si>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</si>
  <si>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</si>
  <si>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</si>
  <si>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</si>
  <si>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</si>
  <si>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</si>
  <si>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</si>
  <si>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</si>
  <si>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</si>
  <si>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</si>
  <si>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</si>
  <si>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</si>
  <si>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洗前</t>
  </si>
  <si>
    <t>洗后</t>
  </si>
  <si>
    <t xml:space="preserve">     齐色齐码请洗测2-3件，有问题的另加测量数量。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</si>
  <si>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</si>
  <si>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</si>
  <si>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</si>
  <si>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</si>
  <si>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</si>
  <si>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</si>
  <si>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</si>
  <si>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</si>
  <si>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</si>
  <si>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</si>
  <si>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</si>
  <si>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</si>
  <si>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</si>
  <si>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</si>
  <si>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</si>
  <si>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</si>
  <si>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</si>
  <si>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</si>
  <si>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</si>
  <si>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</si>
  <si>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</si>
  <si>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</si>
  <si>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</si>
  <si>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</si>
  <si>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</si>
  <si>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</si>
  <si>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</si>
  <si>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</si>
  <si>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</si>
  <si>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</si>
  <si>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</si>
  <si>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</si>
  <si>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</si>
  <si>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</si>
  <si>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</si>
  <si>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</si>
  <si>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</si>
  <si>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</si>
  <si>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</si>
  <si>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</si>
  <si>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</si>
  <si>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</si>
  <si>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</si>
  <si>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</si>
  <si>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</si>
  <si>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</si>
  <si>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</si>
  <si>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</si>
  <si>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</si>
  <si>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验货时间：22-4-18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</si>
  <si>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</si>
  <si>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</si>
  <si>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</si>
  <si>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</si>
  <si>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</si>
  <si>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</si>
  <si>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</si>
  <si>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</si>
  <si>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</si>
  <si>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</si>
  <si>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</si>
  <si>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</si>
  <si>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</si>
  <si>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</si>
  <si>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</si>
  <si>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</si>
  <si>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</si>
  <si>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FW09970</t>
  </si>
  <si>
    <t>19SS黑色/E77//19SS黑色</t>
  </si>
  <si>
    <t>石狮经纬</t>
  </si>
  <si>
    <t>YES</t>
  </si>
  <si>
    <t>22FW灰绿色/O09//19SS黑色</t>
  </si>
  <si>
    <t>22SS丹霞红/M67//19SS黑色</t>
  </si>
  <si>
    <t>FW09971</t>
  </si>
  <si>
    <t>22FW星海蓝/N99//19SS黑色</t>
  </si>
  <si>
    <t>制表时间：2022-4-18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</si>
  <si>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</si>
  <si>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</si>
  <si>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</si>
  <si>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</si>
  <si>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</si>
  <si>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</si>
  <si>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</si>
  <si>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</si>
  <si>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</si>
  <si>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</si>
  <si>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江苏南纬</t>
  </si>
  <si>
    <t>合格</t>
  </si>
  <si>
    <t>测试人签名：魏永军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</si>
  <si>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</si>
  <si>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</si>
  <si>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</si>
  <si>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</si>
  <si>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</si>
  <si>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</si>
  <si>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</si>
  <si>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</si>
  <si>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</si>
  <si>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</si>
  <si>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</si>
  <si>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LP00078</t>
  </si>
  <si>
    <t>5#Hypalon拉袢（含铆钉）</t>
  </si>
  <si>
    <t>常熟倍腾</t>
  </si>
  <si>
    <t>BB00003</t>
  </si>
  <si>
    <t xml:space="preserve">弹力包边带 </t>
  </si>
  <si>
    <t>东莞泰丰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</si>
  <si>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</si>
  <si>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</si>
  <si>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</si>
  <si>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</si>
  <si>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</si>
  <si>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</si>
  <si>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</si>
  <si>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</si>
  <si>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洗测3次</t>
  </si>
  <si>
    <t>洗测4次</t>
  </si>
  <si>
    <t>洗测5次</t>
  </si>
  <si>
    <t>制表时间：2022-4-6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</si>
  <si>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</si>
  <si>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</si>
  <si>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</si>
  <si>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</si>
  <si>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</si>
  <si>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</si>
  <si>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</si>
  <si>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</si>
  <si>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</si>
  <si>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</si>
  <si>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</si>
  <si>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</si>
  <si>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</si>
  <si>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</si>
  <si>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</si>
  <si>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</si>
  <si>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20SS本白/H20</t>
  </si>
  <si>
    <t>肩部</t>
  </si>
  <si>
    <t xml:space="preserve">视野高周波转移标 </t>
  </si>
  <si>
    <t>19SS黑色/E77</t>
  </si>
  <si>
    <t>后下</t>
  </si>
  <si>
    <t xml:space="preserve">TOREAD字体转移标（TPU哑光） </t>
  </si>
  <si>
    <t>制表时间：2022-4-12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</si>
  <si>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</si>
  <si>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</si>
  <si>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</si>
  <si>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</si>
  <si>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上海锦湾</t>
  </si>
  <si>
    <t xml:space="preserve">三色花纹弹力绳 </t>
  </si>
  <si>
    <t>制表时间：2022-4-8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</si>
  <si>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</si>
  <si>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袖口围/3(平量)</t>
  </si>
  <si>
    <t>星海蓝</t>
    <phoneticPr fontId="44" type="noConversion"/>
  </si>
  <si>
    <t>XL</t>
    <phoneticPr fontId="44" type="noConversion"/>
  </si>
  <si>
    <t>+1</t>
    <phoneticPr fontId="44" type="noConversion"/>
  </si>
  <si>
    <t>+0</t>
    <phoneticPr fontId="44" type="noConversion"/>
  </si>
  <si>
    <t>+1.8</t>
    <phoneticPr fontId="44" type="noConversion"/>
  </si>
  <si>
    <t>+0.5</t>
    <phoneticPr fontId="44" type="noConversion"/>
  </si>
  <si>
    <t>大货首件</t>
    <phoneticPr fontId="4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</si>
</sst>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微软雅黑"/>
      <family val="2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2"/>
      <name val="宋体"/>
      <family val="3"/>
      <charset val="134"/>
      <scheme val="major"/>
    </font>
    <font>
      <sz val="11"/>
      <color theme="1"/>
      <name val="宋体"/>
      <family val="3"/>
      <charset val="134"/>
    </font>
    <font>
      <sz val="11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8"/>
      <color theme="1"/>
      <name val="微软雅黑"/>
      <family val="2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/>
      <bottom/>
      <diagonal/>
    </border>
  </borders>
  <cellStyleXfs count="11">
    <xf numFmtId="0" fontId="0" fillId="0" borderId="0"/>
    <xf numFmtId="0" fontId="37" fillId="0" borderId="0">
      <alignment vertical="center"/>
    </xf>
    <xf numFmtId="0" fontId="17" fillId="0" borderId="0">
      <alignment vertical="center"/>
    </xf>
    <xf numFmtId="0" fontId="17" fillId="0" borderId="0"/>
    <xf numFmtId="0" fontId="37" fillId="0" borderId="0">
      <alignment vertical="center"/>
    </xf>
    <xf numFmtId="0" fontId="39" fillId="0" borderId="0">
      <alignment vertical="center"/>
    </xf>
    <xf numFmtId="0" fontId="38" fillId="0" borderId="0">
      <alignment horizontal="center" vertical="center"/>
    </xf>
    <xf numFmtId="0" fontId="40" fillId="0" borderId="0">
      <alignment horizontal="center" vertical="center"/>
    </xf>
    <xf numFmtId="0" fontId="17" fillId="0" borderId="0"/>
    <xf numFmtId="0" fontId="38" fillId="0" borderId="0">
      <alignment horizontal="center" vertical="center"/>
    </xf>
    <xf numFmtId="0" fontId="36" fillId="0" borderId="0">
      <alignment horizontal="center" vertical="top"/>
    </xf>
  </cellStyleXfs>
  <cellXfs count="44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13" xfId="6" applyFont="1" applyBorder="1" applyAlignment="1">
      <alignment horizontal="center" vertical="center" wrapText="1"/>
    </xf>
    <xf numFmtId="0" fontId="5" fillId="0" borderId="0" xfId="6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0" fillId="4" borderId="0" xfId="0" applyFill="1"/>
    <xf numFmtId="0" fontId="0" fillId="4" borderId="2" xfId="0" applyFill="1" applyBorder="1"/>
    <xf numFmtId="0" fontId="11" fillId="0" borderId="0" xfId="7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4" borderId="0" xfId="3" applyFont="1" applyFill="1"/>
    <xf numFmtId="0" fontId="12" fillId="4" borderId="0" xfId="3" applyFont="1" applyFill="1" applyBorder="1" applyAlignment="1">
      <alignment horizontal="center"/>
    </xf>
    <xf numFmtId="0" fontId="13" fillId="4" borderId="17" xfId="2" applyFont="1" applyFill="1" applyBorder="1" applyAlignment="1">
      <alignment horizontal="left" vertical="center"/>
    </xf>
    <xf numFmtId="0" fontId="13" fillId="4" borderId="18" xfId="2" applyFont="1" applyFill="1" applyBorder="1" applyAlignment="1">
      <alignment vertical="center"/>
    </xf>
    <xf numFmtId="178" fontId="0" fillId="4" borderId="2" xfId="0" applyNumberFormat="1" applyFont="1" applyFill="1" applyBorder="1" applyAlignment="1">
      <alignment horizontal="center"/>
    </xf>
    <xf numFmtId="178" fontId="14" fillId="4" borderId="2" xfId="0" applyNumberFormat="1" applyFont="1" applyFill="1" applyBorder="1" applyAlignment="1">
      <alignment horizontal="center"/>
    </xf>
    <xf numFmtId="178" fontId="15" fillId="4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/>
    </xf>
    <xf numFmtId="178" fontId="15" fillId="4" borderId="2" xfId="1" applyNumberFormat="1" applyFont="1" applyFill="1" applyBorder="1" applyAlignment="1">
      <alignment horizontal="center"/>
    </xf>
    <xf numFmtId="178" fontId="16" fillId="4" borderId="2" xfId="0" applyNumberFormat="1" applyFont="1" applyFill="1" applyBorder="1" applyAlignment="1">
      <alignment horizontal="center"/>
    </xf>
    <xf numFmtId="0" fontId="15" fillId="4" borderId="2" xfId="1" applyFont="1" applyFill="1" applyBorder="1" applyAlignment="1">
      <alignment horizontal="center"/>
    </xf>
    <xf numFmtId="0" fontId="12" fillId="4" borderId="20" xfId="3" applyFont="1" applyFill="1" applyBorder="1" applyAlignment="1"/>
    <xf numFmtId="49" fontId="12" fillId="4" borderId="21" xfId="4" applyNumberFormat="1" applyFont="1" applyFill="1" applyBorder="1" applyAlignment="1">
      <alignment horizontal="center" vertical="center"/>
    </xf>
    <xf numFmtId="49" fontId="12" fillId="4" borderId="21" xfId="4" applyNumberFormat="1" applyFont="1" applyFill="1" applyBorder="1" applyAlignment="1">
      <alignment horizontal="right" vertical="center"/>
    </xf>
    <xf numFmtId="49" fontId="12" fillId="4" borderId="22" xfId="4" applyNumberFormat="1" applyFont="1" applyFill="1" applyBorder="1" applyAlignment="1">
      <alignment horizontal="center" vertical="center"/>
    </xf>
    <xf numFmtId="0" fontId="12" fillId="4" borderId="23" xfId="3" applyFont="1" applyFill="1" applyBorder="1" applyAlignment="1"/>
    <xf numFmtId="49" fontId="12" fillId="4" borderId="24" xfId="3" applyNumberFormat="1" applyFont="1" applyFill="1" applyBorder="1" applyAlignment="1">
      <alignment horizontal="center"/>
    </xf>
    <xf numFmtId="49" fontId="12" fillId="4" borderId="24" xfId="3" applyNumberFormat="1" applyFont="1" applyFill="1" applyBorder="1" applyAlignment="1">
      <alignment horizontal="right"/>
    </xf>
    <xf numFmtId="49" fontId="12" fillId="4" borderId="24" xfId="3" applyNumberFormat="1" applyFont="1" applyFill="1" applyBorder="1" applyAlignment="1">
      <alignment horizontal="right" vertical="center"/>
    </xf>
    <xf numFmtId="49" fontId="12" fillId="4" borderId="25" xfId="3" applyNumberFormat="1" applyFont="1" applyFill="1" applyBorder="1" applyAlignment="1">
      <alignment horizontal="center"/>
    </xf>
    <xf numFmtId="0" fontId="13" fillId="4" borderId="0" xfId="3" applyFont="1" applyFill="1"/>
    <xf numFmtId="0" fontId="0" fillId="4" borderId="0" xfId="4" applyFont="1" applyFill="1">
      <alignment vertical="center"/>
    </xf>
    <xf numFmtId="0" fontId="13" fillId="4" borderId="18" xfId="2" applyFont="1" applyFill="1" applyBorder="1" applyAlignment="1">
      <alignment horizontal="left" vertical="center"/>
    </xf>
    <xf numFmtId="0" fontId="12" fillId="4" borderId="2" xfId="3" applyFont="1" applyFill="1" applyBorder="1" applyAlignment="1" applyProtection="1">
      <alignment horizontal="center" vertical="center"/>
    </xf>
    <xf numFmtId="0" fontId="12" fillId="4" borderId="8" xfId="3" applyFont="1" applyFill="1" applyBorder="1" applyAlignment="1" applyProtection="1">
      <alignment horizontal="center" vertical="center"/>
    </xf>
    <xf numFmtId="0" fontId="13" fillId="4" borderId="2" xfId="4" applyFont="1" applyFill="1" applyBorder="1" applyAlignment="1">
      <alignment horizontal="center" vertical="center"/>
    </xf>
    <xf numFmtId="0" fontId="13" fillId="4" borderId="29" xfId="4" applyFont="1" applyFill="1" applyBorder="1" applyAlignment="1">
      <alignment horizontal="center" vertical="center"/>
    </xf>
    <xf numFmtId="49" fontId="13" fillId="4" borderId="2" xfId="4" applyNumberFormat="1" applyFont="1" applyFill="1" applyBorder="1" applyAlignment="1">
      <alignment horizontal="center" vertical="center"/>
    </xf>
    <xf numFmtId="49" fontId="13" fillId="4" borderId="30" xfId="4" applyNumberFormat="1" applyFont="1" applyFill="1" applyBorder="1" applyAlignment="1">
      <alignment horizontal="center" vertical="center"/>
    </xf>
    <xf numFmtId="49" fontId="12" fillId="4" borderId="2" xfId="4" applyNumberFormat="1" applyFont="1" applyFill="1" applyBorder="1" applyAlignment="1">
      <alignment horizontal="center" vertical="center"/>
    </xf>
    <xf numFmtId="49" fontId="12" fillId="4" borderId="31" xfId="4" applyNumberFormat="1" applyFont="1" applyFill="1" applyBorder="1" applyAlignment="1">
      <alignment horizontal="center" vertical="center"/>
    </xf>
    <xf numFmtId="49" fontId="12" fillId="4" borderId="32" xfId="4" applyNumberFormat="1" applyFont="1" applyFill="1" applyBorder="1" applyAlignment="1">
      <alignment horizontal="center" vertical="center"/>
    </xf>
    <xf numFmtId="49" fontId="13" fillId="4" borderId="32" xfId="4" applyNumberFormat="1" applyFont="1" applyFill="1" applyBorder="1" applyAlignment="1">
      <alignment horizontal="center" vertical="center"/>
    </xf>
    <xf numFmtId="49" fontId="12" fillId="4" borderId="33" xfId="3" applyNumberFormat="1" applyFont="1" applyFill="1" applyBorder="1" applyAlignment="1">
      <alignment horizontal="center"/>
    </xf>
    <xf numFmtId="49" fontId="12" fillId="4" borderId="34" xfId="3" applyNumberFormat="1" applyFont="1" applyFill="1" applyBorder="1" applyAlignment="1">
      <alignment horizontal="center"/>
    </xf>
    <xf numFmtId="49" fontId="12" fillId="4" borderId="34" xfId="4" applyNumberFormat="1" applyFont="1" applyFill="1" applyBorder="1" applyAlignment="1">
      <alignment horizontal="center" vertical="center"/>
    </xf>
    <xf numFmtId="49" fontId="12" fillId="4" borderId="35" xfId="3" applyNumberFormat="1" applyFont="1" applyFill="1" applyBorder="1" applyAlignment="1">
      <alignment horizontal="center"/>
    </xf>
    <xf numFmtId="14" fontId="13" fillId="4" borderId="0" xfId="3" applyNumberFormat="1" applyFont="1" applyFill="1"/>
    <xf numFmtId="0" fontId="17" fillId="0" borderId="0" xfId="2" applyFill="1" applyBorder="1" applyAlignment="1">
      <alignment horizontal="left" vertical="center"/>
    </xf>
    <xf numFmtId="0" fontId="17" fillId="0" borderId="0" xfId="2" applyFont="1" applyFill="1" applyAlignment="1">
      <alignment horizontal="left" vertical="center"/>
    </xf>
    <xf numFmtId="0" fontId="17" fillId="0" borderId="0" xfId="2" applyFill="1" applyAlignment="1">
      <alignment horizontal="left" vertical="center"/>
    </xf>
    <xf numFmtId="0" fontId="19" fillId="0" borderId="37" xfId="2" applyFont="1" applyFill="1" applyBorder="1" applyAlignment="1">
      <alignment horizontal="left" vertical="center"/>
    </xf>
    <xf numFmtId="0" fontId="19" fillId="0" borderId="38" xfId="2" applyFont="1" applyFill="1" applyBorder="1" applyAlignment="1">
      <alignment horizontal="center" vertical="center"/>
    </xf>
    <xf numFmtId="0" fontId="20" fillId="0" borderId="38" xfId="2" applyFont="1" applyFill="1" applyBorder="1" applyAlignment="1">
      <alignment vertical="center"/>
    </xf>
    <xf numFmtId="0" fontId="19" fillId="0" borderId="38" xfId="2" applyFont="1" applyFill="1" applyBorder="1" applyAlignment="1">
      <alignment vertical="center"/>
    </xf>
    <xf numFmtId="0" fontId="19" fillId="0" borderId="39" xfId="2" applyFont="1" applyFill="1" applyBorder="1" applyAlignment="1">
      <alignment vertical="center"/>
    </xf>
    <xf numFmtId="0" fontId="19" fillId="0" borderId="21" xfId="2" applyFont="1" applyFill="1" applyBorder="1" applyAlignment="1">
      <alignment vertical="center"/>
    </xf>
    <xf numFmtId="0" fontId="19" fillId="0" borderId="39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right" vertical="center"/>
    </xf>
    <xf numFmtId="0" fontId="19" fillId="0" borderId="21" xfId="2" applyFont="1" applyFill="1" applyBorder="1" applyAlignment="1">
      <alignment horizontal="left" vertical="center"/>
    </xf>
    <xf numFmtId="0" fontId="19" fillId="0" borderId="40" xfId="2" applyFont="1" applyFill="1" applyBorder="1" applyAlignment="1">
      <alignment vertical="center"/>
    </xf>
    <xf numFmtId="0" fontId="19" fillId="0" borderId="41" xfId="2" applyFont="1" applyFill="1" applyBorder="1" applyAlignment="1">
      <alignment vertical="center"/>
    </xf>
    <xf numFmtId="0" fontId="20" fillId="0" borderId="41" xfId="2" applyFont="1" applyFill="1" applyBorder="1" applyAlignment="1">
      <alignment vertical="center"/>
    </xf>
    <xf numFmtId="0" fontId="20" fillId="0" borderId="41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0" fontId="20" fillId="0" borderId="0" xfId="2" applyFont="1" applyFill="1" applyAlignment="1">
      <alignment horizontal="left" vertical="center"/>
    </xf>
    <xf numFmtId="0" fontId="19" fillId="0" borderId="37" xfId="2" applyFont="1" applyFill="1" applyBorder="1" applyAlignment="1">
      <alignment vertical="center"/>
    </xf>
    <xf numFmtId="0" fontId="20" fillId="0" borderId="21" xfId="2" applyFont="1" applyFill="1" applyBorder="1" applyAlignment="1">
      <alignment horizontal="left" vertical="center"/>
    </xf>
    <xf numFmtId="0" fontId="20" fillId="0" borderId="21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left" vertical="center"/>
    </xf>
    <xf numFmtId="0" fontId="19" fillId="0" borderId="38" xfId="2" applyFont="1" applyFill="1" applyBorder="1" applyAlignment="1">
      <alignment horizontal="left" vertical="center"/>
    </xf>
    <xf numFmtId="0" fontId="19" fillId="0" borderId="40" xfId="2" applyFont="1" applyFill="1" applyBorder="1" applyAlignment="1">
      <alignment horizontal="left" vertical="center"/>
    </xf>
    <xf numFmtId="58" fontId="20" fillId="0" borderId="41" xfId="2" applyNumberFormat="1" applyFont="1" applyFill="1" applyBorder="1" applyAlignment="1">
      <alignment vertical="center"/>
    </xf>
    <xf numFmtId="0" fontId="20" fillId="0" borderId="53" xfId="2" applyFont="1" applyFill="1" applyBorder="1" applyAlignment="1">
      <alignment horizontal="left" vertical="center"/>
    </xf>
    <xf numFmtId="0" fontId="20" fillId="0" borderId="54" xfId="2" applyFont="1" applyFill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21" fillId="0" borderId="58" xfId="2" applyFont="1" applyBorder="1" applyAlignment="1">
      <alignment horizontal="left" vertical="center"/>
    </xf>
    <xf numFmtId="0" fontId="14" fillId="0" borderId="59" xfId="2" applyFont="1" applyBorder="1" applyAlignment="1">
      <alignment horizontal="left" vertical="center"/>
    </xf>
    <xf numFmtId="0" fontId="14" fillId="0" borderId="37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39" xfId="2" applyFont="1" applyBorder="1" applyAlignment="1">
      <alignment horizontal="left" vertical="center"/>
    </xf>
    <xf numFmtId="0" fontId="15" fillId="0" borderId="21" xfId="2" applyFont="1" applyBorder="1" applyAlignment="1">
      <alignment horizontal="center" vertical="center"/>
    </xf>
    <xf numFmtId="0" fontId="14" fillId="0" borderId="21" xfId="2" applyFont="1" applyBorder="1" applyAlignment="1">
      <alignment horizontal="left" vertical="center"/>
    </xf>
    <xf numFmtId="0" fontId="14" fillId="0" borderId="39" xfId="2" applyFont="1" applyBorder="1" applyAlignment="1">
      <alignment vertical="center"/>
    </xf>
    <xf numFmtId="0" fontId="15" fillId="0" borderId="21" xfId="2" applyFont="1" applyBorder="1" applyAlignment="1">
      <alignment vertical="center"/>
    </xf>
    <xf numFmtId="0" fontId="15" fillId="0" borderId="53" xfId="2" applyFont="1" applyBorder="1" applyAlignment="1">
      <alignment vertical="center"/>
    </xf>
    <xf numFmtId="0" fontId="14" fillId="0" borderId="39" xfId="2" applyFont="1" applyBorder="1" applyAlignment="1">
      <alignment horizontal="center" vertical="center"/>
    </xf>
    <xf numFmtId="0" fontId="15" fillId="0" borderId="39" xfId="2" applyFont="1" applyBorder="1" applyAlignment="1">
      <alignment horizontal="left" vertical="center"/>
    </xf>
    <xf numFmtId="0" fontId="23" fillId="0" borderId="40" xfId="2" applyFont="1" applyBorder="1" applyAlignment="1">
      <alignment vertical="center"/>
    </xf>
    <xf numFmtId="0" fontId="14" fillId="0" borderId="37" xfId="2" applyFont="1" applyBorder="1" applyAlignment="1">
      <alignment vertical="center"/>
    </xf>
    <xf numFmtId="0" fontId="17" fillId="0" borderId="38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7" fillId="0" borderId="38" xfId="2" applyFont="1" applyBorder="1" applyAlignment="1">
      <alignment vertical="center"/>
    </xf>
    <xf numFmtId="0" fontId="14" fillId="0" borderId="38" xfId="2" applyFont="1" applyBorder="1" applyAlignment="1">
      <alignment vertical="center"/>
    </xf>
    <xf numFmtId="0" fontId="17" fillId="0" borderId="21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7" fillId="0" borderId="21" xfId="2" applyFont="1" applyBorder="1" applyAlignment="1">
      <alignment vertical="center"/>
    </xf>
    <xf numFmtId="0" fontId="14" fillId="0" borderId="21" xfId="2" applyFont="1" applyBorder="1" applyAlignment="1">
      <alignment vertical="center"/>
    </xf>
    <xf numFmtId="0" fontId="15" fillId="0" borderId="41" xfId="2" applyFont="1" applyBorder="1" applyAlignment="1">
      <alignment horizontal="left" vertical="center"/>
    </xf>
    <xf numFmtId="0" fontId="14" fillId="0" borderId="21" xfId="2" applyFont="1" applyBorder="1" applyAlignment="1">
      <alignment horizontal="center" vertical="center"/>
    </xf>
    <xf numFmtId="0" fontId="21" fillId="0" borderId="60" xfId="2" applyFont="1" applyBorder="1" applyAlignment="1">
      <alignment vertical="center"/>
    </xf>
    <xf numFmtId="0" fontId="21" fillId="0" borderId="61" xfId="2" applyFont="1" applyBorder="1" applyAlignment="1">
      <alignment vertical="center"/>
    </xf>
    <xf numFmtId="0" fontId="15" fillId="0" borderId="61" xfId="2" applyFont="1" applyBorder="1" applyAlignment="1">
      <alignment vertical="center"/>
    </xf>
    <xf numFmtId="58" fontId="17" fillId="0" borderId="61" xfId="2" applyNumberFormat="1" applyFont="1" applyBorder="1" applyAlignment="1">
      <alignment vertical="center"/>
    </xf>
    <xf numFmtId="0" fontId="15" fillId="0" borderId="53" xfId="2" applyFont="1" applyBorder="1" applyAlignment="1">
      <alignment horizontal="left" vertical="center"/>
    </xf>
    <xf numFmtId="0" fontId="15" fillId="0" borderId="52" xfId="2" applyFont="1" applyBorder="1" applyAlignment="1">
      <alignment horizontal="left" vertical="center"/>
    </xf>
    <xf numFmtId="0" fontId="15" fillId="0" borderId="54" xfId="2" applyFont="1" applyBorder="1" applyAlignment="1">
      <alignment horizontal="left" vertical="center"/>
    </xf>
    <xf numFmtId="0" fontId="19" fillId="0" borderId="53" xfId="2" applyFont="1" applyBorder="1" applyAlignment="1">
      <alignment horizontal="left" vertical="center"/>
    </xf>
    <xf numFmtId="0" fontId="24" fillId="0" borderId="2" xfId="8" applyFont="1" applyFill="1" applyBorder="1" applyAlignment="1">
      <alignment horizontal="center"/>
    </xf>
    <xf numFmtId="0" fontId="24" fillId="0" borderId="2" xfId="8" applyFont="1" applyFill="1" applyBorder="1" applyAlignment="1">
      <alignment horizontal="left"/>
    </xf>
    <xf numFmtId="0" fontId="24" fillId="4" borderId="2" xfId="8" applyFont="1" applyFill="1" applyBorder="1" applyAlignment="1">
      <alignment horizontal="left"/>
    </xf>
    <xf numFmtId="0" fontId="24" fillId="4" borderId="2" xfId="8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49" fontId="26" fillId="0" borderId="2" xfId="5" applyNumberFormat="1" applyFont="1" applyFill="1" applyBorder="1" applyAlignment="1">
      <alignment horizontal="center"/>
    </xf>
    <xf numFmtId="0" fontId="17" fillId="0" borderId="0" xfId="2" applyFont="1" applyBorder="1" applyAlignment="1">
      <alignment horizontal="left" vertical="center"/>
    </xf>
    <xf numFmtId="0" fontId="14" fillId="0" borderId="63" xfId="2" applyFont="1" applyBorder="1" applyAlignment="1">
      <alignment vertical="center"/>
    </xf>
    <xf numFmtId="0" fontId="17" fillId="0" borderId="64" xfId="2" applyFont="1" applyBorder="1" applyAlignment="1">
      <alignment horizontal="left" vertical="center"/>
    </xf>
    <xf numFmtId="0" fontId="15" fillId="0" borderId="64" xfId="2" applyFont="1" applyBorder="1" applyAlignment="1">
      <alignment horizontal="left" vertical="center"/>
    </xf>
    <xf numFmtId="0" fontId="17" fillId="0" borderId="64" xfId="2" applyFont="1" applyBorder="1" applyAlignment="1">
      <alignment vertical="center"/>
    </xf>
    <xf numFmtId="0" fontId="14" fillId="0" borderId="64" xfId="2" applyFont="1" applyBorder="1" applyAlignment="1">
      <alignment vertical="center"/>
    </xf>
    <xf numFmtId="0" fontId="14" fillId="0" borderId="63" xfId="2" applyFont="1" applyBorder="1" applyAlignment="1">
      <alignment horizontal="center" vertical="center"/>
    </xf>
    <xf numFmtId="0" fontId="15" fillId="0" borderId="64" xfId="2" applyFont="1" applyBorder="1" applyAlignment="1">
      <alignment horizontal="center" vertical="center"/>
    </xf>
    <xf numFmtId="0" fontId="14" fillId="0" borderId="64" xfId="2" applyFont="1" applyBorder="1" applyAlignment="1">
      <alignment horizontal="center" vertical="center"/>
    </xf>
    <xf numFmtId="0" fontId="17" fillId="0" borderId="64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28" fillId="0" borderId="70" xfId="2" applyFont="1" applyBorder="1" applyAlignment="1">
      <alignment horizontal="left" vertical="center" wrapText="1"/>
    </xf>
    <xf numFmtId="9" fontId="15" fillId="0" borderId="21" xfId="2" applyNumberFormat="1" applyFont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shrinkToFit="1"/>
    </xf>
    <xf numFmtId="0" fontId="21" fillId="0" borderId="58" xfId="2" applyFont="1" applyBorder="1" applyAlignment="1">
      <alignment vertical="center"/>
    </xf>
    <xf numFmtId="0" fontId="21" fillId="0" borderId="59" xfId="2" applyFont="1" applyBorder="1" applyAlignment="1">
      <alignment vertical="center"/>
    </xf>
    <xf numFmtId="0" fontId="15" fillId="0" borderId="74" xfId="2" applyFont="1" applyBorder="1" applyAlignment="1">
      <alignment vertical="center"/>
    </xf>
    <xf numFmtId="0" fontId="21" fillId="0" borderId="74" xfId="2" applyFont="1" applyBorder="1" applyAlignment="1">
      <alignment vertical="center"/>
    </xf>
    <xf numFmtId="58" fontId="17" fillId="0" borderId="59" xfId="2" applyNumberFormat="1" applyFont="1" applyBorder="1" applyAlignment="1">
      <alignment vertical="center"/>
    </xf>
    <xf numFmtId="0" fontId="17" fillId="0" borderId="74" xfId="2" applyFont="1" applyBorder="1" applyAlignment="1">
      <alignment vertical="center"/>
    </xf>
    <xf numFmtId="0" fontId="15" fillId="0" borderId="68" xfId="2" applyFont="1" applyBorder="1" applyAlignment="1">
      <alignment horizontal="left" vertical="center"/>
    </xf>
    <xf numFmtId="0" fontId="14" fillId="0" borderId="0" xfId="2" applyFont="1" applyBorder="1" applyAlignment="1">
      <alignment vertical="center"/>
    </xf>
    <xf numFmtId="0" fontId="30" fillId="0" borderId="53" xfId="2" applyFont="1" applyBorder="1" applyAlignment="1">
      <alignment horizontal="left" vertical="center" wrapText="1"/>
    </xf>
    <xf numFmtId="0" fontId="30" fillId="0" borderId="53" xfId="2" applyFont="1" applyBorder="1" applyAlignment="1">
      <alignment horizontal="left" vertical="center"/>
    </xf>
    <xf numFmtId="0" fontId="20" fillId="0" borderId="53" xfId="2" applyFont="1" applyBorder="1" applyAlignment="1">
      <alignment horizontal="left" vertical="center"/>
    </xf>
    <xf numFmtId="0" fontId="32" fillId="0" borderId="80" xfId="0" applyFont="1" applyBorder="1"/>
    <xf numFmtId="0" fontId="32" fillId="0" borderId="2" xfId="0" applyFont="1" applyBorder="1"/>
    <xf numFmtId="0" fontId="32" fillId="6" borderId="2" xfId="0" applyFont="1" applyFill="1" applyBorder="1"/>
    <xf numFmtId="0" fontId="0" fillId="0" borderId="80" xfId="0" applyBorder="1"/>
    <xf numFmtId="0" fontId="0" fillId="6" borderId="2" xfId="0" applyFill="1" applyBorder="1"/>
    <xf numFmtId="0" fontId="0" fillId="0" borderId="81" xfId="0" applyBorder="1"/>
    <xf numFmtId="0" fontId="0" fillId="0" borderId="82" xfId="0" applyBorder="1"/>
    <xf numFmtId="0" fontId="0" fillId="6" borderId="82" xfId="0" applyFill="1" applyBorder="1"/>
    <xf numFmtId="0" fontId="0" fillId="7" borderId="0" xfId="0" applyFill="1"/>
    <xf numFmtId="0" fontId="32" fillId="0" borderId="85" xfId="0" applyFont="1" applyBorder="1"/>
    <xf numFmtId="0" fontId="0" fillId="0" borderId="85" xfId="0" applyBorder="1"/>
    <xf numFmtId="0" fontId="0" fillId="0" borderId="8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3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2" fillId="8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9" borderId="2" xfId="0" applyFont="1" applyFill="1" applyBorder="1" applyAlignment="1">
      <alignment vertical="top" wrapText="1"/>
    </xf>
    <xf numFmtId="0" fontId="0" fillId="9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  <xf numFmtId="0" fontId="0" fillId="0" borderId="2" xfId="0" quotePrefix="1" applyBorder="1" applyAlignment="1">
      <alignment horizontal="center"/>
    </xf>
    <xf numFmtId="0" fontId="5" fillId="5" borderId="15" xfId="9" quotePrefix="1" applyFont="1" applyFill="1" applyBorder="1" applyAlignment="1">
      <alignment horizontal="center" vertical="center" wrapText="1"/>
    </xf>
    <xf numFmtId="0" fontId="5" fillId="5" borderId="16" xfId="9" quotePrefix="1" applyFont="1" applyFill="1" applyBorder="1" applyAlignment="1">
      <alignment horizontal="center" vertical="center" wrapText="1"/>
    </xf>
    <xf numFmtId="0" fontId="5" fillId="3" borderId="5" xfId="9" quotePrefix="1" applyFont="1" applyFill="1" applyBorder="1" applyAlignment="1">
      <alignment horizontal="center" vertical="center" wrapText="1"/>
    </xf>
    <xf numFmtId="0" fontId="9" fillId="3" borderId="9" xfId="7" quotePrefix="1" applyFont="1" applyFill="1" applyBorder="1" applyAlignment="1">
      <alignment horizontal="center" vertical="center" wrapText="1"/>
    </xf>
    <xf numFmtId="0" fontId="9" fillId="3" borderId="5" xfId="10" quotePrefix="1" applyFont="1" applyFill="1" applyBorder="1" applyAlignment="1">
      <alignment horizontal="center" vertical="top" wrapText="1"/>
    </xf>
    <xf numFmtId="0" fontId="5" fillId="3" borderId="10" xfId="9" quotePrefix="1" applyFont="1" applyFill="1" applyBorder="1" applyAlignment="1">
      <alignment horizontal="center" vertical="center" wrapText="1"/>
    </xf>
    <xf numFmtId="0" fontId="9" fillId="3" borderId="11" xfId="7" quotePrefix="1" applyFont="1" applyFill="1" applyBorder="1" applyAlignment="1">
      <alignment horizontal="center" vertical="center" wrapText="1"/>
    </xf>
    <xf numFmtId="0" fontId="9" fillId="3" borderId="12" xfId="10" quotePrefix="1" applyFont="1" applyFill="1" applyBorder="1" applyAlignment="1">
      <alignment horizontal="center" vertical="top" wrapText="1"/>
    </xf>
    <xf numFmtId="0" fontId="0" fillId="0" borderId="2" xfId="0" quotePrefix="1" applyBorder="1"/>
    <xf numFmtId="0" fontId="31" fillId="0" borderId="78" xfId="0" applyFont="1" applyBorder="1" applyAlignment="1">
      <alignment horizontal="center" vertical="center" wrapText="1"/>
    </xf>
    <xf numFmtId="0" fontId="31" fillId="0" borderId="79" xfId="0" applyFont="1" applyBorder="1" applyAlignment="1">
      <alignment horizontal="center" vertical="center" wrapText="1"/>
    </xf>
    <xf numFmtId="0" fontId="31" fillId="0" borderId="83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6" borderId="6" xfId="0" applyFont="1" applyFill="1" applyBorder="1" applyAlignment="1">
      <alignment horizontal="center" vertical="center"/>
    </xf>
    <xf numFmtId="0" fontId="32" fillId="6" borderId="8" xfId="0" applyFont="1" applyFill="1" applyBorder="1" applyAlignment="1">
      <alignment horizontal="center" vertical="center"/>
    </xf>
    <xf numFmtId="0" fontId="32" fillId="0" borderId="84" xfId="0" applyFont="1" applyBorder="1" applyAlignment="1">
      <alignment horizontal="center" vertical="center"/>
    </xf>
    <xf numFmtId="0" fontId="27" fillId="0" borderId="36" xfId="2" applyFont="1" applyBorder="1" applyAlignment="1">
      <alignment horizontal="center" vertical="top"/>
    </xf>
    <xf numFmtId="0" fontId="15" fillId="0" borderId="59" xfId="2" applyFont="1" applyBorder="1" applyAlignment="1">
      <alignment horizontal="center" vertical="center"/>
    </xf>
    <xf numFmtId="0" fontId="21" fillId="0" borderId="59" xfId="2" applyFont="1" applyBorder="1" applyAlignment="1">
      <alignment horizontal="center" vertical="center"/>
    </xf>
    <xf numFmtId="0" fontId="17" fillId="0" borderId="59" xfId="2" applyFont="1" applyBorder="1" applyAlignment="1">
      <alignment horizontal="center" vertical="center"/>
    </xf>
    <xf numFmtId="0" fontId="17" fillId="0" borderId="65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21" fillId="0" borderId="37" xfId="2" applyFont="1" applyBorder="1" applyAlignment="1">
      <alignment horizontal="center" vertical="center"/>
    </xf>
    <xf numFmtId="0" fontId="21" fillId="0" borderId="38" xfId="2" applyFont="1" applyBorder="1" applyAlignment="1">
      <alignment horizontal="center" vertical="center"/>
    </xf>
    <xf numFmtId="0" fontId="21" fillId="0" borderId="52" xfId="2" applyFont="1" applyBorder="1" applyAlignment="1">
      <alignment horizontal="center" vertical="center"/>
    </xf>
    <xf numFmtId="0" fontId="15" fillId="0" borderId="21" xfId="2" applyFont="1" applyBorder="1" applyAlignment="1">
      <alignment horizontal="left" vertical="center"/>
    </xf>
    <xf numFmtId="0" fontId="15" fillId="0" borderId="53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14" fontId="15" fillId="0" borderId="21" xfId="2" applyNumberFormat="1" applyFont="1" applyBorder="1" applyAlignment="1">
      <alignment horizontal="center" vertical="center"/>
    </xf>
    <xf numFmtId="14" fontId="15" fillId="0" borderId="53" xfId="2" applyNumberFormat="1" applyFont="1" applyBorder="1" applyAlignment="1">
      <alignment horizontal="center" vertical="center"/>
    </xf>
    <xf numFmtId="0" fontId="15" fillId="0" borderId="44" xfId="2" applyFont="1" applyBorder="1" applyAlignment="1">
      <alignment horizontal="left" vertical="center"/>
    </xf>
    <xf numFmtId="0" fontId="15" fillId="0" borderId="56" xfId="2" applyFont="1" applyBorder="1" applyAlignment="1">
      <alignment horizontal="left" vertical="center"/>
    </xf>
    <xf numFmtId="0" fontId="15" fillId="0" borderId="41" xfId="2" applyFont="1" applyBorder="1" applyAlignment="1">
      <alignment horizontal="center" vertical="center"/>
    </xf>
    <xf numFmtId="0" fontId="15" fillId="0" borderId="54" xfId="2" applyFont="1" applyBorder="1" applyAlignment="1">
      <alignment horizontal="center" vertical="center"/>
    </xf>
    <xf numFmtId="0" fontId="14" fillId="0" borderId="40" xfId="2" applyFont="1" applyBorder="1" applyAlignment="1">
      <alignment horizontal="left" vertical="center"/>
    </xf>
    <xf numFmtId="0" fontId="14" fillId="0" borderId="41" xfId="2" applyFont="1" applyBorder="1" applyAlignment="1">
      <alignment horizontal="left" vertical="center"/>
    </xf>
    <xf numFmtId="14" fontId="15" fillId="0" borderId="41" xfId="2" applyNumberFormat="1" applyFont="1" applyBorder="1" applyAlignment="1">
      <alignment horizontal="center" vertical="center"/>
    </xf>
    <xf numFmtId="14" fontId="15" fillId="0" borderId="54" xfId="2" applyNumberFormat="1" applyFont="1" applyBorder="1" applyAlignment="1">
      <alignment horizontal="center" vertical="center"/>
    </xf>
    <xf numFmtId="0" fontId="14" fillId="0" borderId="69" xfId="2" applyFont="1" applyBorder="1" applyAlignment="1">
      <alignment horizontal="left" vertical="center"/>
    </xf>
    <xf numFmtId="0" fontId="14" fillId="0" borderId="47" xfId="2" applyFont="1" applyBorder="1" applyAlignment="1">
      <alignment horizontal="left" vertical="center"/>
    </xf>
    <xf numFmtId="0" fontId="14" fillId="0" borderId="75" xfId="2" applyFont="1" applyBorder="1" applyAlignment="1">
      <alignment horizontal="left" vertical="center"/>
    </xf>
    <xf numFmtId="0" fontId="21" fillId="0" borderId="62" xfId="2" applyFont="1" applyBorder="1" applyAlignment="1">
      <alignment horizontal="left" vertical="center"/>
    </xf>
    <xf numFmtId="0" fontId="21" fillId="0" borderId="61" xfId="2" applyFont="1" applyBorder="1" applyAlignment="1">
      <alignment horizontal="left" vertical="center"/>
    </xf>
    <xf numFmtId="0" fontId="21" fillId="0" borderId="67" xfId="2" applyFont="1" applyBorder="1" applyAlignment="1">
      <alignment horizontal="left" vertical="center"/>
    </xf>
    <xf numFmtId="0" fontId="14" fillId="0" borderId="54" xfId="2" applyFont="1" applyBorder="1" applyAlignment="1">
      <alignment horizontal="left" vertical="center"/>
    </xf>
    <xf numFmtId="0" fontId="14" fillId="0" borderId="49" xfId="2" applyFont="1" applyBorder="1" applyAlignment="1">
      <alignment horizontal="left" vertical="center" wrapText="1"/>
    </xf>
    <xf numFmtId="0" fontId="14" fillId="0" borderId="50" xfId="2" applyFont="1" applyBorder="1" applyAlignment="1">
      <alignment horizontal="left" vertical="center" wrapText="1"/>
    </xf>
    <xf numFmtId="0" fontId="14" fillId="0" borderId="57" xfId="2" applyFont="1" applyBorder="1" applyAlignment="1">
      <alignment horizontal="left" vertical="center" wrapText="1"/>
    </xf>
    <xf numFmtId="0" fontId="14" fillId="0" borderId="63" xfId="2" applyFont="1" applyBorder="1" applyAlignment="1">
      <alignment horizontal="left" vertical="center"/>
    </xf>
    <xf numFmtId="0" fontId="14" fillId="0" borderId="64" xfId="2" applyFont="1" applyBorder="1" applyAlignment="1">
      <alignment horizontal="left" vertical="center"/>
    </xf>
    <xf numFmtId="0" fontId="14" fillId="0" borderId="68" xfId="2" applyFont="1" applyBorder="1" applyAlignment="1">
      <alignment horizontal="left" vertical="center"/>
    </xf>
    <xf numFmtId="0" fontId="21" fillId="0" borderId="62" xfId="0" applyFont="1" applyBorder="1" applyAlignment="1">
      <alignment horizontal="left" vertical="center"/>
    </xf>
    <xf numFmtId="0" fontId="21" fillId="0" borderId="61" xfId="0" applyFont="1" applyBorder="1" applyAlignment="1">
      <alignment horizontal="left" vertical="center"/>
    </xf>
    <xf numFmtId="0" fontId="21" fillId="0" borderId="67" xfId="0" applyFont="1" applyBorder="1" applyAlignment="1">
      <alignment horizontal="left" vertical="center"/>
    </xf>
    <xf numFmtId="9" fontId="15" fillId="0" borderId="48" xfId="2" applyNumberFormat="1" applyFont="1" applyBorder="1" applyAlignment="1">
      <alignment horizontal="left" vertical="center"/>
    </xf>
    <xf numFmtId="9" fontId="15" fillId="0" borderId="43" xfId="2" applyNumberFormat="1" applyFont="1" applyBorder="1" applyAlignment="1">
      <alignment horizontal="left" vertical="center"/>
    </xf>
    <xf numFmtId="9" fontId="15" fillId="0" borderId="55" xfId="2" applyNumberFormat="1" applyFont="1" applyBorder="1" applyAlignment="1">
      <alignment horizontal="left" vertical="center"/>
    </xf>
    <xf numFmtId="9" fontId="15" fillId="0" borderId="49" xfId="2" applyNumberFormat="1" applyFont="1" applyBorder="1" applyAlignment="1">
      <alignment horizontal="left" vertical="center"/>
    </xf>
    <xf numFmtId="9" fontId="15" fillId="0" borderId="50" xfId="2" applyNumberFormat="1" applyFont="1" applyBorder="1" applyAlignment="1">
      <alignment horizontal="left" vertical="center"/>
    </xf>
    <xf numFmtId="9" fontId="15" fillId="0" borderId="57" xfId="2" applyNumberFormat="1" applyFont="1" applyBorder="1" applyAlignment="1">
      <alignment horizontal="left" vertical="center"/>
    </xf>
    <xf numFmtId="0" fontId="19" fillId="0" borderId="63" xfId="2" applyFont="1" applyFill="1" applyBorder="1" applyAlignment="1">
      <alignment horizontal="left" vertical="center"/>
    </xf>
    <xf numFmtId="0" fontId="19" fillId="0" borderId="64" xfId="2" applyFont="1" applyFill="1" applyBorder="1" applyAlignment="1">
      <alignment horizontal="left" vertical="center"/>
    </xf>
    <xf numFmtId="0" fontId="19" fillId="0" borderId="68" xfId="2" applyFont="1" applyFill="1" applyBorder="1" applyAlignment="1">
      <alignment horizontal="left" vertical="center"/>
    </xf>
    <xf numFmtId="0" fontId="19" fillId="0" borderId="39" xfId="2" applyFont="1" applyFill="1" applyBorder="1" applyAlignment="1">
      <alignment horizontal="left" vertical="center"/>
    </xf>
    <xf numFmtId="0" fontId="19" fillId="0" borderId="21" xfId="2" applyFont="1" applyFill="1" applyBorder="1" applyAlignment="1">
      <alignment horizontal="left" vertical="center"/>
    </xf>
    <xf numFmtId="0" fontId="19" fillId="0" borderId="71" xfId="2" applyFont="1" applyFill="1" applyBorder="1" applyAlignment="1">
      <alignment horizontal="left" vertical="center"/>
    </xf>
    <xf numFmtId="0" fontId="19" fillId="0" borderId="50" xfId="2" applyFont="1" applyFill="1" applyBorder="1" applyAlignment="1">
      <alignment horizontal="left" vertical="center"/>
    </xf>
    <xf numFmtId="0" fontId="19" fillId="0" borderId="57" xfId="2" applyFont="1" applyFill="1" applyBorder="1" applyAlignment="1">
      <alignment horizontal="left" vertical="center"/>
    </xf>
    <xf numFmtId="0" fontId="21" fillId="0" borderId="47" xfId="2" applyFont="1" applyFill="1" applyBorder="1" applyAlignment="1">
      <alignment horizontal="left" vertical="center"/>
    </xf>
    <xf numFmtId="0" fontId="15" fillId="0" borderId="72" xfId="2" applyFont="1" applyFill="1" applyBorder="1" applyAlignment="1">
      <alignment horizontal="left" vertical="center"/>
    </xf>
    <xf numFmtId="0" fontId="15" fillId="0" borderId="73" xfId="2" applyFont="1" applyFill="1" applyBorder="1" applyAlignment="1">
      <alignment horizontal="left" vertical="center"/>
    </xf>
    <xf numFmtId="0" fontId="15" fillId="0" borderId="76" xfId="2" applyFont="1" applyFill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56" xfId="2" applyFont="1" applyFill="1" applyBorder="1" applyAlignment="1">
      <alignment horizontal="left" vertical="center"/>
    </xf>
    <xf numFmtId="0" fontId="14" fillId="0" borderId="49" xfId="2" applyFont="1" applyFill="1" applyBorder="1" applyAlignment="1">
      <alignment horizontal="left" vertical="center"/>
    </xf>
    <xf numFmtId="0" fontId="14" fillId="0" borderId="50" xfId="2" applyFont="1" applyFill="1" applyBorder="1" applyAlignment="1">
      <alignment horizontal="left" vertical="center"/>
    </xf>
    <xf numFmtId="0" fontId="14" fillId="0" borderId="57" xfId="2" applyFont="1" applyFill="1" applyBorder="1" applyAlignment="1">
      <alignment horizontal="left" vertical="center"/>
    </xf>
    <xf numFmtId="0" fontId="25" fillId="0" borderId="61" xfId="2" applyFont="1" applyBorder="1" applyAlignment="1">
      <alignment horizontal="center" vertical="center"/>
    </xf>
    <xf numFmtId="0" fontId="21" fillId="0" borderId="47" xfId="2" applyFont="1" applyBorder="1" applyAlignment="1">
      <alignment horizontal="center" vertical="center"/>
    </xf>
    <xf numFmtId="0" fontId="21" fillId="0" borderId="77" xfId="2" applyFont="1" applyBorder="1" applyAlignment="1">
      <alignment horizontal="center" vertical="center"/>
    </xf>
    <xf numFmtId="0" fontId="15" fillId="0" borderId="74" xfId="2" applyFont="1" applyBorder="1" applyAlignment="1">
      <alignment horizontal="center" vertical="center"/>
    </xf>
    <xf numFmtId="0" fontId="15" fillId="0" borderId="75" xfId="2" applyFont="1" applyBorder="1" applyAlignment="1">
      <alignment horizontal="center" vertical="center"/>
    </xf>
    <xf numFmtId="0" fontId="15" fillId="0" borderId="69" xfId="2" applyFont="1" applyFill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5" fillId="0" borderId="75" xfId="2" applyFont="1" applyFill="1" applyBorder="1" applyAlignment="1">
      <alignment horizontal="left" vertical="center"/>
    </xf>
    <xf numFmtId="0" fontId="13" fillId="4" borderId="0" xfId="3" applyFont="1" applyFill="1" applyBorder="1" applyAlignment="1">
      <alignment horizontal="center"/>
    </xf>
    <xf numFmtId="0" fontId="12" fillId="4" borderId="0" xfId="3" applyFont="1" applyFill="1" applyBorder="1" applyAlignment="1">
      <alignment horizontal="center"/>
    </xf>
    <xf numFmtId="0" fontId="12" fillId="4" borderId="18" xfId="2" applyFont="1" applyFill="1" applyBorder="1" applyAlignment="1">
      <alignment horizontal="center" vertical="center"/>
    </xf>
    <xf numFmtId="0" fontId="12" fillId="4" borderId="27" xfId="2" applyFont="1" applyFill="1" applyBorder="1" applyAlignment="1">
      <alignment horizontal="center" vertical="center"/>
    </xf>
    <xf numFmtId="0" fontId="13" fillId="4" borderId="2" xfId="3" applyFont="1" applyFill="1" applyBorder="1" applyAlignment="1">
      <alignment horizontal="center" vertical="center"/>
    </xf>
    <xf numFmtId="0" fontId="13" fillId="4" borderId="2" xfId="3" applyFont="1" applyFill="1" applyBorder="1" applyAlignment="1" applyProtection="1">
      <alignment horizontal="center" vertical="center"/>
    </xf>
    <xf numFmtId="0" fontId="13" fillId="4" borderId="28" xfId="3" applyFont="1" applyFill="1" applyBorder="1" applyAlignment="1" applyProtection="1">
      <alignment horizontal="center" vertical="center"/>
    </xf>
    <xf numFmtId="0" fontId="13" fillId="4" borderId="19" xfId="3" applyFont="1" applyFill="1" applyBorder="1" applyAlignment="1" applyProtection="1">
      <alignment horizontal="center" vertical="center"/>
    </xf>
    <xf numFmtId="0" fontId="12" fillId="4" borderId="18" xfId="3" applyFont="1" applyFill="1" applyBorder="1" applyAlignment="1">
      <alignment horizontal="center"/>
    </xf>
    <xf numFmtId="0" fontId="12" fillId="4" borderId="2" xfId="3" applyFont="1" applyFill="1" applyBorder="1" applyAlignment="1">
      <alignment horizontal="center"/>
    </xf>
    <xf numFmtId="0" fontId="22" fillId="0" borderId="36" xfId="2" applyFont="1" applyBorder="1" applyAlignment="1">
      <alignment horizontal="center" vertical="top"/>
    </xf>
    <xf numFmtId="0" fontId="15" fillId="0" borderId="21" xfId="2" applyFont="1" applyBorder="1" applyAlignment="1">
      <alignment horizontal="center" vertical="center"/>
    </xf>
    <xf numFmtId="0" fontId="15" fillId="0" borderId="53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/>
    </xf>
    <xf numFmtId="0" fontId="20" fillId="0" borderId="53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5" fillId="0" borderId="39" xfId="2" applyFont="1" applyBorder="1" applyAlignment="1">
      <alignment horizontal="left" vertical="center"/>
    </xf>
    <xf numFmtId="0" fontId="21" fillId="0" borderId="0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20" fillId="0" borderId="38" xfId="2" applyFont="1" applyBorder="1" applyAlignment="1">
      <alignment horizontal="left" vertical="center"/>
    </xf>
    <xf numFmtId="0" fontId="19" fillId="0" borderId="38" xfId="2" applyFont="1" applyBorder="1" applyAlignment="1">
      <alignment horizontal="left" vertical="center"/>
    </xf>
    <xf numFmtId="0" fontId="19" fillId="0" borderId="52" xfId="2" applyFont="1" applyBorder="1" applyAlignment="1">
      <alignment horizontal="left" vertical="center"/>
    </xf>
    <xf numFmtId="0" fontId="20" fillId="0" borderId="46" xfId="2" applyFont="1" applyBorder="1" applyAlignment="1">
      <alignment horizontal="left" vertical="center"/>
    </xf>
    <xf numFmtId="0" fontId="20" fillId="0" borderId="45" xfId="2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20" fillId="0" borderId="44" xfId="2" applyFont="1" applyBorder="1" applyAlignment="1">
      <alignment horizontal="left" vertical="center"/>
    </xf>
    <xf numFmtId="0" fontId="19" fillId="0" borderId="44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6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5" fillId="0" borderId="54" xfId="2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9" fillId="0" borderId="37" xfId="2" applyFont="1" applyFill="1" applyBorder="1" applyAlignment="1">
      <alignment horizontal="left" vertical="center"/>
    </xf>
    <xf numFmtId="0" fontId="19" fillId="0" borderId="38" xfId="2" applyFont="1" applyFill="1" applyBorder="1" applyAlignment="1">
      <alignment horizontal="left" vertical="center"/>
    </xf>
    <xf numFmtId="0" fontId="19" fillId="0" borderId="52" xfId="2" applyFont="1" applyFill="1" applyBorder="1" applyAlignment="1">
      <alignment horizontal="left" vertical="center"/>
    </xf>
    <xf numFmtId="0" fontId="19" fillId="0" borderId="21" xfId="2" applyFont="1" applyFill="1" applyBorder="1" applyAlignment="1">
      <alignment horizontal="center" vertical="center"/>
    </xf>
    <xf numFmtId="0" fontId="19" fillId="0" borderId="53" xfId="2" applyFont="1" applyFill="1" applyBorder="1" applyAlignment="1">
      <alignment horizontal="center" vertical="center"/>
    </xf>
    <xf numFmtId="0" fontId="14" fillId="0" borderId="39" xfId="2" applyFont="1" applyFill="1" applyBorder="1" applyAlignment="1">
      <alignment horizontal="left" vertical="center"/>
    </xf>
    <xf numFmtId="0" fontId="15" fillId="0" borderId="21" xfId="2" applyFont="1" applyFill="1" applyBorder="1" applyAlignment="1">
      <alignment horizontal="left" vertical="center"/>
    </xf>
    <xf numFmtId="0" fontId="15" fillId="0" borderId="53" xfId="2" applyFont="1" applyFill="1" applyBorder="1" applyAlignment="1">
      <alignment horizontal="left" vertical="center"/>
    </xf>
    <xf numFmtId="0" fontId="14" fillId="0" borderId="40" xfId="2" applyFont="1" applyBorder="1" applyAlignment="1">
      <alignment horizontal="center" vertical="center"/>
    </xf>
    <xf numFmtId="0" fontId="14" fillId="0" borderId="41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9" fillId="0" borderId="21" xfId="2" applyFont="1" applyBorder="1" applyAlignment="1">
      <alignment horizontal="left" vertical="center"/>
    </xf>
    <xf numFmtId="0" fontId="19" fillId="0" borderId="53" xfId="2" applyFont="1" applyBorder="1" applyAlignment="1">
      <alignment horizontal="left" vertical="center"/>
    </xf>
    <xf numFmtId="0" fontId="21" fillId="0" borderId="0" xfId="2" applyFont="1" applyFill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4" fillId="0" borderId="46" xfId="2" applyFont="1" applyBorder="1" applyAlignment="1">
      <alignment horizontal="left" vertical="center"/>
    </xf>
    <xf numFmtId="0" fontId="14" fillId="0" borderId="45" xfId="2" applyFont="1" applyBorder="1" applyAlignment="1">
      <alignment horizontal="left" vertical="center"/>
    </xf>
    <xf numFmtId="0" fontId="14" fillId="0" borderId="56" xfId="2" applyFont="1" applyBorder="1" applyAlignment="1">
      <alignment horizontal="left" vertical="center"/>
    </xf>
    <xf numFmtId="0" fontId="15" fillId="0" borderId="61" xfId="2" applyFont="1" applyBorder="1" applyAlignment="1">
      <alignment horizontal="center" vertical="center"/>
    </xf>
    <xf numFmtId="0" fontId="21" fillId="0" borderId="61" xfId="2" applyFont="1" applyBorder="1" applyAlignment="1">
      <alignment horizontal="center" vertical="center"/>
    </xf>
    <xf numFmtId="0" fontId="15" fillId="0" borderId="66" xfId="2" applyFont="1" applyBorder="1" applyAlignment="1">
      <alignment horizontal="center" vertical="center"/>
    </xf>
    <xf numFmtId="0" fontId="21" fillId="0" borderId="62" xfId="2" applyFont="1" applyFill="1" applyBorder="1" applyAlignment="1">
      <alignment horizontal="left" vertical="center"/>
    </xf>
    <xf numFmtId="0" fontId="21" fillId="0" borderId="61" xfId="2" applyFont="1" applyFill="1" applyBorder="1" applyAlignment="1">
      <alignment horizontal="left" vertical="center"/>
    </xf>
    <xf numFmtId="0" fontId="21" fillId="0" borderId="67" xfId="2" applyFont="1" applyFill="1" applyBorder="1" applyAlignment="1">
      <alignment horizontal="left" vertical="center"/>
    </xf>
    <xf numFmtId="0" fontId="21" fillId="0" borderId="63" xfId="2" applyFont="1" applyFill="1" applyBorder="1" applyAlignment="1">
      <alignment horizontal="center" vertical="center"/>
    </xf>
    <xf numFmtId="0" fontId="21" fillId="0" borderId="64" xfId="2" applyFont="1" applyFill="1" applyBorder="1" applyAlignment="1">
      <alignment horizontal="center" vertical="center"/>
    </xf>
    <xf numFmtId="0" fontId="21" fillId="0" borderId="68" xfId="2" applyFont="1" applyFill="1" applyBorder="1" applyAlignment="1">
      <alignment horizontal="center" vertical="center"/>
    </xf>
    <xf numFmtId="0" fontId="21" fillId="0" borderId="40" xfId="2" applyFont="1" applyFill="1" applyBorder="1" applyAlignment="1">
      <alignment horizontal="center" vertical="center"/>
    </xf>
    <xf numFmtId="0" fontId="21" fillId="0" borderId="41" xfId="2" applyFont="1" applyFill="1" applyBorder="1" applyAlignment="1">
      <alignment horizontal="center" vertical="center"/>
    </xf>
    <xf numFmtId="0" fontId="21" fillId="0" borderId="54" xfId="2" applyFont="1" applyFill="1" applyBorder="1" applyAlignment="1">
      <alignment horizontal="center" vertical="center"/>
    </xf>
    <xf numFmtId="0" fontId="17" fillId="0" borderId="61" xfId="2" applyFont="1" applyBorder="1" applyAlignment="1">
      <alignment horizontal="center" vertical="center"/>
    </xf>
    <xf numFmtId="0" fontId="17" fillId="0" borderId="66" xfId="2" applyFont="1" applyBorder="1" applyAlignment="1">
      <alignment horizontal="center" vertical="center"/>
    </xf>
    <xf numFmtId="0" fontId="12" fillId="4" borderId="26" xfId="3" applyFont="1" applyFill="1" applyBorder="1" applyAlignment="1">
      <alignment horizontal="center"/>
    </xf>
    <xf numFmtId="0" fontId="18" fillId="0" borderId="36" xfId="2" applyFont="1" applyFill="1" applyBorder="1" applyAlignment="1">
      <alignment horizontal="center" vertical="top"/>
    </xf>
    <xf numFmtId="0" fontId="15" fillId="0" borderId="38" xfId="2" applyFont="1" applyFill="1" applyBorder="1" applyAlignment="1">
      <alignment horizontal="center" vertical="center"/>
    </xf>
    <xf numFmtId="0" fontId="20" fillId="0" borderId="38" xfId="2" applyFont="1" applyFill="1" applyBorder="1" applyAlignment="1">
      <alignment horizontal="center" vertical="center"/>
    </xf>
    <xf numFmtId="0" fontId="20" fillId="0" borderId="52" xfId="2" applyFont="1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58" fontId="20" fillId="0" borderId="21" xfId="2" applyNumberFormat="1" applyFont="1" applyFill="1" applyBorder="1" applyAlignment="1">
      <alignment horizontal="center" vertical="center"/>
    </xf>
    <xf numFmtId="0" fontId="20" fillId="0" borderId="21" xfId="2" applyFont="1" applyFill="1" applyBorder="1" applyAlignment="1">
      <alignment horizontal="center" vertical="center"/>
    </xf>
    <xf numFmtId="0" fontId="15" fillId="0" borderId="41" xfId="2" applyFont="1" applyFill="1" applyBorder="1" applyAlignment="1">
      <alignment horizontal="right" vertical="center"/>
    </xf>
    <xf numFmtId="0" fontId="19" fillId="0" borderId="41" xfId="2" applyFont="1" applyFill="1" applyBorder="1" applyAlignment="1">
      <alignment horizontal="left" vertical="center"/>
    </xf>
    <xf numFmtId="0" fontId="19" fillId="0" borderId="42" xfId="2" applyFont="1" applyFill="1" applyBorder="1" applyAlignment="1">
      <alignment horizontal="left" vertical="center"/>
    </xf>
    <xf numFmtId="0" fontId="19" fillId="0" borderId="43" xfId="2" applyFont="1" applyFill="1" applyBorder="1" applyAlignment="1">
      <alignment horizontal="left" vertical="center"/>
    </xf>
    <xf numFmtId="0" fontId="19" fillId="0" borderId="55" xfId="2" applyFont="1" applyFill="1" applyBorder="1" applyAlignment="1">
      <alignment horizontal="left" vertical="center"/>
    </xf>
    <xf numFmtId="0" fontId="20" fillId="0" borderId="44" xfId="2" applyFont="1" applyFill="1" applyBorder="1" applyAlignment="1">
      <alignment horizontal="center" vertical="center"/>
    </xf>
    <xf numFmtId="0" fontId="20" fillId="0" borderId="45" xfId="2" applyFont="1" applyFill="1" applyBorder="1" applyAlignment="1">
      <alignment horizontal="center" vertical="center"/>
    </xf>
    <xf numFmtId="0" fontId="20" fillId="0" borderId="56" xfId="2" applyFont="1" applyFill="1" applyBorder="1" applyAlignment="1">
      <alignment horizontal="center" vertical="center"/>
    </xf>
    <xf numFmtId="0" fontId="14" fillId="0" borderId="46" xfId="2" applyFont="1" applyFill="1" applyBorder="1" applyAlignment="1">
      <alignment horizontal="left" vertical="center"/>
    </xf>
    <xf numFmtId="0" fontId="14" fillId="0" borderId="45" xfId="2" applyFont="1" applyFill="1" applyBorder="1" applyAlignment="1">
      <alignment horizontal="left" vertical="center"/>
    </xf>
    <xf numFmtId="0" fontId="14" fillId="0" borderId="56" xfId="2" applyFont="1" applyFill="1" applyBorder="1" applyAlignment="1">
      <alignment horizontal="left" vertical="center"/>
    </xf>
    <xf numFmtId="0" fontId="19" fillId="0" borderId="53" xfId="2" applyFont="1" applyFill="1" applyBorder="1" applyAlignment="1">
      <alignment horizontal="left" vertical="center"/>
    </xf>
    <xf numFmtId="0" fontId="20" fillId="0" borderId="39" xfId="2" applyFont="1" applyFill="1" applyBorder="1" applyAlignment="1">
      <alignment horizontal="left" vertical="center"/>
    </xf>
    <xf numFmtId="0" fontId="20" fillId="0" borderId="21" xfId="2" applyFont="1" applyFill="1" applyBorder="1" applyAlignment="1">
      <alignment horizontal="left" vertical="center"/>
    </xf>
    <xf numFmtId="0" fontId="20" fillId="0" borderId="53" xfId="2" applyFont="1" applyFill="1" applyBorder="1" applyAlignment="1">
      <alignment horizontal="left" vertical="center"/>
    </xf>
    <xf numFmtId="0" fontId="20" fillId="0" borderId="46" xfId="2" applyFont="1" applyFill="1" applyBorder="1" applyAlignment="1">
      <alignment horizontal="left" vertical="center"/>
    </xf>
    <xf numFmtId="0" fontId="20" fillId="0" borderId="45" xfId="2" applyFont="1" applyFill="1" applyBorder="1" applyAlignment="1">
      <alignment horizontal="left" vertical="center"/>
    </xf>
    <xf numFmtId="0" fontId="20" fillId="0" borderId="56" xfId="2" applyFont="1" applyFill="1" applyBorder="1" applyAlignment="1">
      <alignment horizontal="left" vertical="center"/>
    </xf>
    <xf numFmtId="0" fontId="20" fillId="0" borderId="39" xfId="2" applyFont="1" applyFill="1" applyBorder="1" applyAlignment="1">
      <alignment horizontal="left" vertical="center" wrapText="1"/>
    </xf>
    <xf numFmtId="0" fontId="20" fillId="0" borderId="21" xfId="2" applyFont="1" applyFill="1" applyBorder="1" applyAlignment="1">
      <alignment horizontal="left" vertical="center" wrapText="1"/>
    </xf>
    <xf numFmtId="0" fontId="20" fillId="0" borderId="53" xfId="2" applyFont="1" applyFill="1" applyBorder="1" applyAlignment="1">
      <alignment horizontal="left" vertical="center" wrapText="1"/>
    </xf>
    <xf numFmtId="0" fontId="17" fillId="0" borderId="41" xfId="2" applyFill="1" applyBorder="1" applyAlignment="1">
      <alignment horizontal="center" vertical="center"/>
    </xf>
    <xf numFmtId="0" fontId="17" fillId="0" borderId="54" xfId="2" applyFill="1" applyBorder="1" applyAlignment="1">
      <alignment horizontal="center" vertical="center"/>
    </xf>
    <xf numFmtId="0" fontId="19" fillId="0" borderId="47" xfId="2" applyFont="1" applyFill="1" applyBorder="1" applyAlignment="1">
      <alignment horizontal="center" vertical="center"/>
    </xf>
    <xf numFmtId="0" fontId="19" fillId="0" borderId="48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56" xfId="2" applyFont="1" applyFill="1" applyBorder="1" applyAlignment="1">
      <alignment horizontal="left" vertical="center"/>
    </xf>
    <xf numFmtId="0" fontId="21" fillId="0" borderId="46" xfId="2" applyFont="1" applyFill="1" applyBorder="1" applyAlignment="1">
      <alignment horizontal="left" vertical="center"/>
    </xf>
    <xf numFmtId="0" fontId="20" fillId="0" borderId="49" xfId="2" applyFont="1" applyFill="1" applyBorder="1" applyAlignment="1">
      <alignment horizontal="left" vertical="center"/>
    </xf>
    <xf numFmtId="0" fontId="20" fillId="0" borderId="50" xfId="2" applyFont="1" applyFill="1" applyBorder="1" applyAlignment="1">
      <alignment horizontal="left" vertical="center"/>
    </xf>
    <xf numFmtId="0" fontId="20" fillId="0" borderId="57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4" fillId="0" borderId="38" xfId="2" applyFont="1" applyFill="1" applyBorder="1" applyAlignment="1">
      <alignment horizontal="left" vertical="center"/>
    </xf>
    <xf numFmtId="0" fontId="14" fillId="0" borderId="52" xfId="2" applyFont="1" applyFill="1" applyBorder="1" applyAlignment="1">
      <alignment horizontal="left" vertical="center"/>
    </xf>
    <xf numFmtId="0" fontId="19" fillId="0" borderId="44" xfId="2" applyFont="1" applyFill="1" applyBorder="1" applyAlignment="1">
      <alignment horizontal="left" vertical="center"/>
    </xf>
    <xf numFmtId="0" fontId="19" fillId="0" borderId="51" xfId="2" applyFont="1" applyFill="1" applyBorder="1" applyAlignment="1">
      <alignment horizontal="left" vertical="center"/>
    </xf>
    <xf numFmtId="0" fontId="20" fillId="0" borderId="41" xfId="2" applyFont="1" applyFill="1" applyBorder="1" applyAlignment="1">
      <alignment horizontal="center" vertical="center"/>
    </xf>
    <xf numFmtId="0" fontId="19" fillId="0" borderId="41" xfId="2" applyFont="1" applyFill="1" applyBorder="1" applyAlignment="1">
      <alignment horizontal="center" vertical="center"/>
    </xf>
    <xf numFmtId="0" fontId="20" fillId="0" borderId="54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4" borderId="8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/>
    </xf>
    <xf numFmtId="0" fontId="8" fillId="4" borderId="2" xfId="0" applyFont="1" applyFill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3" fillId="4" borderId="14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5" fillId="4" borderId="2" xfId="3" applyFont="1" applyFill="1" applyBorder="1" applyAlignment="1" applyProtection="1">
      <alignment horizontal="center" vertical="center"/>
    </xf>
    <xf numFmtId="49" fontId="46" fillId="4" borderId="2" xfId="4" applyNumberFormat="1" applyFont="1" applyFill="1" applyBorder="1" applyAlignment="1">
      <alignment horizontal="center" vertical="center"/>
    </xf>
    <xf numFmtId="49" fontId="13" fillId="4" borderId="87" xfId="4" applyNumberFormat="1" applyFont="1" applyFill="1" applyBorder="1" applyAlignment="1">
      <alignment horizontal="center" vertical="center"/>
    </xf>
    <xf numFmtId="0" fontId="24" fillId="0" borderId="2" xfId="8" applyFont="1" applyBorder="1" applyAlignment="1">
      <alignment horizontal="left"/>
    </xf>
    <xf numFmtId="0" fontId="24" fillId="0" borderId="2" xfId="8" applyFont="1" applyBorder="1" applyAlignment="1">
      <alignment horizontal="center"/>
    </xf>
    <xf numFmtId="49" fontId="45" fillId="4" borderId="2" xfId="4" applyNumberFormat="1" applyFont="1" applyFill="1" applyBorder="1" applyAlignment="1">
      <alignment horizontal="center" vertical="center"/>
    </xf>
    <xf numFmtId="0" fontId="24" fillId="4" borderId="0" xfId="8" applyFont="1" applyFill="1" applyBorder="1" applyAlignment="1">
      <alignment horizontal="left"/>
    </xf>
    <xf numFmtId="0" fontId="24" fillId="4" borderId="0" xfId="8" applyFont="1" applyFill="1" applyBorder="1" applyAlignment="1">
      <alignment horizontal="center"/>
    </xf>
    <xf numFmtId="49" fontId="26" fillId="0" borderId="0" xfId="5" applyNumberFormat="1" applyFont="1" applyFill="1" applyBorder="1" applyAlignment="1">
      <alignment horizontal="center"/>
    </xf>
    <xf numFmtId="49" fontId="45" fillId="4" borderId="0" xfId="4" applyNumberFormat="1" applyFont="1" applyFill="1" applyBorder="1" applyAlignment="1">
      <alignment horizontal="center" vertical="center"/>
    </xf>
    <xf numFmtId="49" fontId="12" fillId="4" borderId="0" xfId="4" applyNumberFormat="1" applyFont="1" applyFill="1" applyBorder="1" applyAlignment="1">
      <alignment horizontal="center" vertical="center"/>
    </xf>
  </cellXfs>
  <cellStyles count="11">
    <cellStyle name="S10" xfId="7" xr:uid="{00000000-0005-0000-0000-000037000000}"/>
    <cellStyle name="S11" xfId="10" xr:uid="{00000000-0005-0000-0000-00003A000000}"/>
    <cellStyle name="S13" xfId="6" xr:uid="{00000000-0005-0000-0000-000036000000}"/>
    <cellStyle name="S15" xfId="9" xr:uid="{00000000-0005-0000-0000-000039000000}"/>
    <cellStyle name="常规" xfId="0" builtinId="0"/>
    <cellStyle name="常规 10 10" xfId="5" xr:uid="{00000000-0005-0000-0000-000035000000}"/>
    <cellStyle name="常规 2" xfId="2" xr:uid="{00000000-0005-0000-0000-000032000000}"/>
    <cellStyle name="常规 23" xfId="8" xr:uid="{00000000-0005-0000-0000-000038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238125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238125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238125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238125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238125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5905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B43" sqref="B43"/>
    </sheetView>
  </sheetViews>
  <sheetFormatPr defaultColWidth="11" defaultRowHeight="14.25"/>
  <cols>
    <col min="1" max="1" width="5.5" customWidth="1"/>
    <col min="2" max="2" width="96.375" style="166" customWidth="1"/>
    <col min="3" max="3" width="10.125" customWidth="1"/>
  </cols>
  <sheetData>
    <row r="1" spans="1:2" ht="21" customHeight="1">
      <c r="A1" s="167"/>
      <c r="B1" s="168" t="s">
        <v>0</v>
      </c>
    </row>
    <row r="2" spans="1:2">
      <c r="A2" s="5">
        <v>1</v>
      </c>
      <c r="B2" s="169" t="s">
        <v>1</v>
      </c>
    </row>
    <row r="3" spans="1:2">
      <c r="A3" s="5">
        <v>2</v>
      </c>
      <c r="B3" s="169" t="s">
        <v>2</v>
      </c>
    </row>
    <row r="4" spans="1:2">
      <c r="A4" s="5">
        <v>3</v>
      </c>
      <c r="B4" s="169" t="s">
        <v>3</v>
      </c>
    </row>
    <row r="5" spans="1:2">
      <c r="A5" s="5">
        <v>4</v>
      </c>
      <c r="B5" s="169" t="s">
        <v>4</v>
      </c>
    </row>
    <row r="6" spans="1:2">
      <c r="A6" s="5">
        <v>5</v>
      </c>
      <c r="B6" s="169" t="s">
        <v>5</v>
      </c>
    </row>
    <row r="7" spans="1:2">
      <c r="A7" s="5">
        <v>6</v>
      </c>
      <c r="B7" s="169" t="s">
        <v>6</v>
      </c>
    </row>
    <row r="8" spans="1:2" s="165" customFormat="1" ht="15" customHeight="1">
      <c r="A8" s="170">
        <v>7</v>
      </c>
      <c r="B8" s="171" t="s">
        <v>7</v>
      </c>
    </row>
    <row r="9" spans="1:2" ht="18.95" customHeight="1">
      <c r="A9" s="167"/>
      <c r="B9" s="172" t="s">
        <v>8</v>
      </c>
    </row>
    <row r="10" spans="1:2" ht="15.95" customHeight="1">
      <c r="A10" s="5">
        <v>1</v>
      </c>
      <c r="B10" s="173" t="s">
        <v>9</v>
      </c>
    </row>
    <row r="11" spans="1:2">
      <c r="A11" s="5">
        <v>2</v>
      </c>
      <c r="B11" s="169" t="s">
        <v>10</v>
      </c>
    </row>
    <row r="12" spans="1:2">
      <c r="A12" s="5">
        <v>3</v>
      </c>
      <c r="B12" s="174" t="s">
        <v>11</v>
      </c>
    </row>
    <row r="13" spans="1:2">
      <c r="A13" s="5">
        <v>4</v>
      </c>
      <c r="B13" s="175" t="s">
        <v>12</v>
      </c>
    </row>
    <row r="14" spans="1:2">
      <c r="A14" s="5">
        <v>5</v>
      </c>
      <c r="B14" s="175" t="s">
        <v>13</v>
      </c>
    </row>
    <row r="15" spans="1:2">
      <c r="A15" s="5">
        <v>6</v>
      </c>
      <c r="B15" s="175" t="s">
        <v>14</v>
      </c>
    </row>
    <row r="16" spans="1:2">
      <c r="A16" s="5">
        <v>7</v>
      </c>
      <c r="B16" s="175" t="s">
        <v>15</v>
      </c>
    </row>
    <row r="17" spans="1:2">
      <c r="A17" s="5">
        <v>8</v>
      </c>
      <c r="B17" s="175" t="s">
        <v>16</v>
      </c>
    </row>
    <row r="18" spans="1:2">
      <c r="A18" s="5">
        <v>9</v>
      </c>
      <c r="B18" s="169" t="s">
        <v>17</v>
      </c>
    </row>
    <row r="19" spans="1:2">
      <c r="A19" s="5"/>
      <c r="B19" s="169"/>
    </row>
    <row r="20" spans="1:2" ht="20.25">
      <c r="A20" s="167"/>
      <c r="B20" s="168" t="s">
        <v>18</v>
      </c>
    </row>
    <row r="21" spans="1:2">
      <c r="A21" s="5">
        <v>1</v>
      </c>
      <c r="B21" s="176" t="s">
        <v>19</v>
      </c>
    </row>
    <row r="22" spans="1:2">
      <c r="A22" s="5">
        <v>2</v>
      </c>
      <c r="B22" s="169" t="s">
        <v>20</v>
      </c>
    </row>
    <row r="23" spans="1:2">
      <c r="A23" s="5">
        <v>3</v>
      </c>
      <c r="B23" s="169" t="s">
        <v>21</v>
      </c>
    </row>
    <row r="24" spans="1:2">
      <c r="A24" s="5">
        <v>4</v>
      </c>
      <c r="B24" s="169" t="s">
        <v>22</v>
      </c>
    </row>
    <row r="25" spans="1:2">
      <c r="A25" s="5">
        <v>5</v>
      </c>
      <c r="B25" s="175" t="s">
        <v>23</v>
      </c>
    </row>
    <row r="26" spans="1:2">
      <c r="A26" s="5">
        <v>6</v>
      </c>
      <c r="B26" s="175" t="s">
        <v>24</v>
      </c>
    </row>
    <row r="27" spans="1:2">
      <c r="A27" s="5">
        <v>7</v>
      </c>
      <c r="B27" s="169" t="s">
        <v>25</v>
      </c>
    </row>
    <row r="28" spans="1:2">
      <c r="A28" s="5"/>
      <c r="B28" s="169"/>
    </row>
    <row r="29" spans="1:2" ht="20.25">
      <c r="A29" s="167"/>
      <c r="B29" s="168" t="s">
        <v>26</v>
      </c>
    </row>
    <row r="30" spans="1:2">
      <c r="A30" s="5">
        <v>1</v>
      </c>
      <c r="B30" s="176" t="s">
        <v>27</v>
      </c>
    </row>
    <row r="31" spans="1:2">
      <c r="A31" s="5">
        <v>2</v>
      </c>
      <c r="B31" s="169" t="s">
        <v>28</v>
      </c>
    </row>
    <row r="32" spans="1:2">
      <c r="A32" s="5">
        <v>3</v>
      </c>
      <c r="B32" s="169" t="s">
        <v>29</v>
      </c>
    </row>
    <row r="33" spans="1:2" ht="28.5">
      <c r="A33" s="5">
        <v>4</v>
      </c>
      <c r="B33" s="169" t="s">
        <v>30</v>
      </c>
    </row>
    <row r="34" spans="1:2">
      <c r="A34" s="5">
        <v>5</v>
      </c>
      <c r="B34" s="169" t="s">
        <v>31</v>
      </c>
    </row>
    <row r="35" spans="1:2">
      <c r="A35" s="5">
        <v>6</v>
      </c>
      <c r="B35" s="169" t="s">
        <v>32</v>
      </c>
    </row>
    <row r="36" spans="1:2">
      <c r="A36" s="5">
        <v>7</v>
      </c>
      <c r="B36" s="169" t="s">
        <v>33</v>
      </c>
    </row>
    <row r="37" spans="1:2">
      <c r="A37" s="5"/>
      <c r="B37" s="169"/>
    </row>
    <row r="39" spans="1:2">
      <c r="A39" s="177" t="s">
        <v>34</v>
      </c>
      <c r="B39" s="178"/>
    </row>
  </sheetData>
  <phoneticPr fontId="4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"/>
  <sheetViews>
    <sheetView zoomScale="125" zoomScaleNormal="125" workbookViewId="0">
      <selection activeCell="B4" sqref="B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17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8" t="s">
        <v>271</v>
      </c>
      <c r="B1" s="388"/>
      <c r="C1" s="388"/>
      <c r="D1" s="388"/>
      <c r="E1" s="389"/>
      <c r="F1" s="388"/>
      <c r="G1" s="388"/>
      <c r="H1" s="388"/>
      <c r="I1" s="388"/>
      <c r="J1" s="388"/>
      <c r="K1" s="388"/>
      <c r="L1" s="388"/>
      <c r="M1" s="388"/>
    </row>
    <row r="2" spans="1:13" s="1" customFormat="1" ht="16.5">
      <c r="A2" s="402" t="s">
        <v>244</v>
      </c>
      <c r="B2" s="403" t="s">
        <v>249</v>
      </c>
      <c r="C2" s="403" t="s">
        <v>245</v>
      </c>
      <c r="D2" s="403" t="s">
        <v>246</v>
      </c>
      <c r="E2" s="405" t="s">
        <v>247</v>
      </c>
      <c r="F2" s="403" t="s">
        <v>248</v>
      </c>
      <c r="G2" s="402" t="s">
        <v>272</v>
      </c>
      <c r="H2" s="402"/>
      <c r="I2" s="402" t="s">
        <v>273</v>
      </c>
      <c r="J2" s="402"/>
      <c r="K2" s="410" t="s">
        <v>274</v>
      </c>
      <c r="L2" s="412" t="s">
        <v>275</v>
      </c>
      <c r="M2" s="414" t="s">
        <v>276</v>
      </c>
    </row>
    <row r="3" spans="1:13" s="1" customFormat="1" ht="16.5">
      <c r="A3" s="402"/>
      <c r="B3" s="404"/>
      <c r="C3" s="404"/>
      <c r="D3" s="404"/>
      <c r="E3" s="406"/>
      <c r="F3" s="404"/>
      <c r="G3" s="3" t="s">
        <v>277</v>
      </c>
      <c r="H3" s="3" t="s">
        <v>278</v>
      </c>
      <c r="I3" s="3" t="s">
        <v>277</v>
      </c>
      <c r="J3" s="3" t="s">
        <v>278</v>
      </c>
      <c r="K3" s="411"/>
      <c r="L3" s="413"/>
      <c r="M3" s="415"/>
    </row>
    <row r="4" spans="1:13" ht="21">
      <c r="A4" s="5">
        <v>1</v>
      </c>
      <c r="B4" s="19" t="s">
        <v>279</v>
      </c>
      <c r="C4" s="6">
        <v>2104</v>
      </c>
      <c r="D4" s="179" t="s">
        <v>260</v>
      </c>
      <c r="E4" s="180" t="s">
        <v>261</v>
      </c>
      <c r="F4" s="6" t="s">
        <v>63</v>
      </c>
      <c r="G4" s="6">
        <v>0.2</v>
      </c>
      <c r="H4" s="6">
        <v>0.2</v>
      </c>
      <c r="I4" s="6">
        <v>0.3</v>
      </c>
      <c r="J4" s="6">
        <v>0.5</v>
      </c>
      <c r="K4" s="6">
        <f>SUM(G4:J4)</f>
        <v>1.2</v>
      </c>
      <c r="L4" s="6" t="s">
        <v>280</v>
      </c>
      <c r="M4" s="6" t="s">
        <v>263</v>
      </c>
    </row>
    <row r="5" spans="1:13" ht="21">
      <c r="A5" s="5">
        <v>2</v>
      </c>
      <c r="B5" s="19" t="s">
        <v>279</v>
      </c>
      <c r="C5" s="6">
        <v>11</v>
      </c>
      <c r="D5" s="179" t="s">
        <v>260</v>
      </c>
      <c r="E5" s="181" t="s">
        <v>264</v>
      </c>
      <c r="F5" s="6" t="s">
        <v>63</v>
      </c>
      <c r="G5" s="6">
        <v>0.3</v>
      </c>
      <c r="H5" s="6">
        <v>0.2</v>
      </c>
      <c r="I5" s="6">
        <v>0.5</v>
      </c>
      <c r="J5" s="6">
        <v>0.5</v>
      </c>
      <c r="K5" s="6">
        <f>SUM(G5:J5)</f>
        <v>1.5</v>
      </c>
      <c r="L5" s="6" t="s">
        <v>280</v>
      </c>
      <c r="M5" s="6" t="s">
        <v>263</v>
      </c>
    </row>
    <row r="6" spans="1:13" ht="21">
      <c r="A6" s="5">
        <v>3</v>
      </c>
      <c r="B6" s="19" t="s">
        <v>279</v>
      </c>
      <c r="C6" s="6">
        <v>2030</v>
      </c>
      <c r="D6" s="179" t="s">
        <v>260</v>
      </c>
      <c r="E6" s="180" t="s">
        <v>265</v>
      </c>
      <c r="F6" s="6" t="s">
        <v>63</v>
      </c>
      <c r="G6" s="6">
        <v>0.2</v>
      </c>
      <c r="H6" s="6">
        <v>0.2</v>
      </c>
      <c r="I6" s="6">
        <v>0.2</v>
      </c>
      <c r="J6" s="6">
        <v>0.5</v>
      </c>
      <c r="K6" s="6">
        <f>SUM(G6:J6)</f>
        <v>1.1000000000000001</v>
      </c>
      <c r="L6" s="6" t="s">
        <v>280</v>
      </c>
      <c r="M6" s="6" t="s">
        <v>263</v>
      </c>
    </row>
    <row r="7" spans="1:13" ht="21">
      <c r="A7" s="5">
        <v>4</v>
      </c>
      <c r="B7" s="19" t="s">
        <v>279</v>
      </c>
      <c r="C7" s="6">
        <v>16</v>
      </c>
      <c r="D7" s="6" t="s">
        <v>266</v>
      </c>
      <c r="E7" s="181" t="s">
        <v>267</v>
      </c>
      <c r="F7" s="6" t="s">
        <v>63</v>
      </c>
      <c r="G7" s="6">
        <v>0.2</v>
      </c>
      <c r="H7" s="6">
        <v>0.2</v>
      </c>
      <c r="I7" s="6">
        <v>0.4</v>
      </c>
      <c r="J7" s="6">
        <v>0.5</v>
      </c>
      <c r="K7" s="6">
        <f>SUM(G7:J7)</f>
        <v>1.3</v>
      </c>
      <c r="L7" s="6" t="s">
        <v>280</v>
      </c>
      <c r="M7" s="6" t="s">
        <v>263</v>
      </c>
    </row>
    <row r="8" spans="1:13">
      <c r="A8" s="5"/>
      <c r="B8" s="5"/>
      <c r="C8" s="5"/>
      <c r="D8" s="5"/>
      <c r="E8" s="18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18"/>
      <c r="F9" s="5"/>
      <c r="G9" s="5"/>
      <c r="H9" s="5"/>
      <c r="I9" s="5"/>
      <c r="J9" s="5"/>
      <c r="K9" s="5"/>
      <c r="L9" s="5"/>
      <c r="M9" s="5"/>
    </row>
    <row r="10" spans="1:13" s="2" customFormat="1" ht="18.75">
      <c r="A10" s="390" t="s">
        <v>268</v>
      </c>
      <c r="B10" s="396"/>
      <c r="C10" s="396"/>
      <c r="D10" s="396"/>
      <c r="E10" s="392"/>
      <c r="F10" s="393"/>
      <c r="G10" s="395"/>
      <c r="H10" s="390" t="s">
        <v>281</v>
      </c>
      <c r="I10" s="396"/>
      <c r="J10" s="396"/>
      <c r="K10" s="397"/>
      <c r="L10" s="407"/>
      <c r="M10" s="408"/>
    </row>
    <row r="11" spans="1:13" ht="16.5">
      <c r="A11" s="409" t="s">
        <v>282</v>
      </c>
      <c r="B11" s="409"/>
      <c r="C11" s="401"/>
      <c r="D11" s="401"/>
      <c r="E11" s="400"/>
      <c r="F11" s="401"/>
      <c r="G11" s="401"/>
      <c r="H11" s="401"/>
      <c r="I11" s="401"/>
      <c r="J11" s="401"/>
      <c r="K11" s="401"/>
      <c r="L11" s="401"/>
      <c r="M11" s="401"/>
    </row>
  </sheetData>
  <mergeCells count="17"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0:E10"/>
    <mergeCell ref="F10:G10"/>
    <mergeCell ref="H10:K10"/>
    <mergeCell ref="L10:M10"/>
  </mergeCells>
  <phoneticPr fontId="44" type="noConversion"/>
  <dataValidations count="1">
    <dataValidation type="list" allowBlank="1" showInputMessage="1" showErrorMessage="1" sqref="M1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6"/>
  <sheetViews>
    <sheetView zoomScale="125" zoomScaleNormal="125" workbookViewId="0">
      <selection activeCell="C4" sqref="C4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17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8" t="s">
        <v>283</v>
      </c>
      <c r="B1" s="388"/>
      <c r="C1" s="388"/>
      <c r="D1" s="388"/>
      <c r="E1" s="389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</row>
    <row r="2" spans="1:23" s="1" customFormat="1" ht="15.95" customHeight="1">
      <c r="A2" s="403" t="s">
        <v>284</v>
      </c>
      <c r="B2" s="403" t="s">
        <v>249</v>
      </c>
      <c r="C2" s="403" t="s">
        <v>245</v>
      </c>
      <c r="D2" s="403" t="s">
        <v>246</v>
      </c>
      <c r="E2" s="405" t="s">
        <v>247</v>
      </c>
      <c r="F2" s="403" t="s">
        <v>248</v>
      </c>
      <c r="G2" s="416" t="s">
        <v>285</v>
      </c>
      <c r="H2" s="417"/>
      <c r="I2" s="418"/>
      <c r="J2" s="416" t="s">
        <v>286</v>
      </c>
      <c r="K2" s="417"/>
      <c r="L2" s="418"/>
      <c r="M2" s="416" t="s">
        <v>287</v>
      </c>
      <c r="N2" s="417"/>
      <c r="O2" s="418"/>
      <c r="P2" s="416" t="s">
        <v>288</v>
      </c>
      <c r="Q2" s="417"/>
      <c r="R2" s="418"/>
      <c r="S2" s="417" t="s">
        <v>289</v>
      </c>
      <c r="T2" s="417"/>
      <c r="U2" s="418"/>
      <c r="V2" s="429" t="s">
        <v>290</v>
      </c>
      <c r="W2" s="429" t="s">
        <v>258</v>
      </c>
    </row>
    <row r="3" spans="1:23" s="1" customFormat="1" ht="16.5">
      <c r="A3" s="404"/>
      <c r="B3" s="424"/>
      <c r="C3" s="424"/>
      <c r="D3" s="424"/>
      <c r="E3" s="426"/>
      <c r="F3" s="424"/>
      <c r="G3" s="3" t="s">
        <v>291</v>
      </c>
      <c r="H3" s="3" t="s">
        <v>69</v>
      </c>
      <c r="I3" s="3" t="s">
        <v>249</v>
      </c>
      <c r="J3" s="3" t="s">
        <v>291</v>
      </c>
      <c r="K3" s="3" t="s">
        <v>69</v>
      </c>
      <c r="L3" s="3" t="s">
        <v>249</v>
      </c>
      <c r="M3" s="3" t="s">
        <v>291</v>
      </c>
      <c r="N3" s="3" t="s">
        <v>69</v>
      </c>
      <c r="O3" s="3" t="s">
        <v>249</v>
      </c>
      <c r="P3" s="3" t="s">
        <v>291</v>
      </c>
      <c r="Q3" s="3" t="s">
        <v>69</v>
      </c>
      <c r="R3" s="3" t="s">
        <v>249</v>
      </c>
      <c r="S3" s="3" t="s">
        <v>291</v>
      </c>
      <c r="T3" s="3" t="s">
        <v>69</v>
      </c>
      <c r="U3" s="3" t="s">
        <v>249</v>
      </c>
      <c r="V3" s="430"/>
      <c r="W3" s="430"/>
    </row>
    <row r="4" spans="1:23" ht="21">
      <c r="A4" s="419" t="s">
        <v>292</v>
      </c>
      <c r="B4" s="422" t="s">
        <v>262</v>
      </c>
      <c r="C4" s="6">
        <v>2104</v>
      </c>
      <c r="D4" s="179" t="s">
        <v>260</v>
      </c>
      <c r="E4" s="180" t="s">
        <v>261</v>
      </c>
      <c r="F4" s="6" t="s">
        <v>63</v>
      </c>
      <c r="G4" s="179" t="s">
        <v>293</v>
      </c>
      <c r="H4" s="179" t="s">
        <v>294</v>
      </c>
      <c r="I4" s="179" t="s">
        <v>295</v>
      </c>
      <c r="J4" s="179" t="s">
        <v>296</v>
      </c>
      <c r="K4" s="6" t="s">
        <v>297</v>
      </c>
      <c r="L4" s="179" t="s">
        <v>298</v>
      </c>
      <c r="M4" s="179" t="s">
        <v>299</v>
      </c>
      <c r="N4" s="179" t="s">
        <v>300</v>
      </c>
      <c r="O4" s="179" t="s">
        <v>301</v>
      </c>
      <c r="P4" s="6"/>
      <c r="Q4" s="6"/>
      <c r="R4" s="6"/>
      <c r="S4" s="6"/>
      <c r="T4" s="6"/>
      <c r="U4" s="6"/>
      <c r="V4" s="6"/>
      <c r="W4" s="6"/>
    </row>
    <row r="5" spans="1:23" ht="21">
      <c r="A5" s="420"/>
      <c r="B5" s="425"/>
      <c r="C5" s="6">
        <v>11</v>
      </c>
      <c r="D5" s="179" t="s">
        <v>260</v>
      </c>
      <c r="E5" s="181" t="s">
        <v>264</v>
      </c>
      <c r="F5" s="6" t="s">
        <v>63</v>
      </c>
      <c r="G5" s="416" t="s">
        <v>302</v>
      </c>
      <c r="H5" s="417"/>
      <c r="I5" s="418"/>
      <c r="J5" s="416" t="s">
        <v>303</v>
      </c>
      <c r="K5" s="417"/>
      <c r="L5" s="418"/>
      <c r="M5" s="416" t="s">
        <v>304</v>
      </c>
      <c r="N5" s="417"/>
      <c r="O5" s="418"/>
      <c r="P5" s="416" t="s">
        <v>305</v>
      </c>
      <c r="Q5" s="417"/>
      <c r="R5" s="418"/>
      <c r="S5" s="417" t="s">
        <v>306</v>
      </c>
      <c r="T5" s="417"/>
      <c r="U5" s="418"/>
      <c r="V5" s="6"/>
      <c r="W5" s="6"/>
    </row>
    <row r="6" spans="1:23" ht="21">
      <c r="A6" s="420"/>
      <c r="B6" s="425"/>
      <c r="C6" s="6">
        <v>2030</v>
      </c>
      <c r="D6" s="179" t="s">
        <v>260</v>
      </c>
      <c r="E6" s="180" t="s">
        <v>265</v>
      </c>
      <c r="F6" s="6" t="s">
        <v>63</v>
      </c>
      <c r="G6" s="3" t="s">
        <v>291</v>
      </c>
      <c r="H6" s="3" t="s">
        <v>69</v>
      </c>
      <c r="I6" s="3" t="s">
        <v>249</v>
      </c>
      <c r="J6" s="3" t="s">
        <v>291</v>
      </c>
      <c r="K6" s="3" t="s">
        <v>69</v>
      </c>
      <c r="L6" s="3" t="s">
        <v>249</v>
      </c>
      <c r="M6" s="3" t="s">
        <v>291</v>
      </c>
      <c r="N6" s="3" t="s">
        <v>69</v>
      </c>
      <c r="O6" s="3" t="s">
        <v>249</v>
      </c>
      <c r="P6" s="3" t="s">
        <v>291</v>
      </c>
      <c r="Q6" s="3" t="s">
        <v>69</v>
      </c>
      <c r="R6" s="3" t="s">
        <v>249</v>
      </c>
      <c r="S6" s="3" t="s">
        <v>291</v>
      </c>
      <c r="T6" s="3" t="s">
        <v>69</v>
      </c>
      <c r="U6" s="3" t="s">
        <v>249</v>
      </c>
      <c r="V6" s="6"/>
      <c r="W6" s="6"/>
    </row>
    <row r="7" spans="1:23" ht="21">
      <c r="A7" s="421"/>
      <c r="B7" s="423"/>
      <c r="C7" s="6">
        <v>16</v>
      </c>
      <c r="D7" s="6" t="s">
        <v>266</v>
      </c>
      <c r="E7" s="181" t="s">
        <v>267</v>
      </c>
      <c r="F7" s="6" t="s">
        <v>63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22" t="s">
        <v>307</v>
      </c>
      <c r="B8" s="422"/>
      <c r="C8" s="422"/>
      <c r="D8" s="422"/>
      <c r="E8" s="427"/>
      <c r="F8" s="422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23"/>
      <c r="B9" s="423"/>
      <c r="C9" s="423"/>
      <c r="D9" s="423"/>
      <c r="E9" s="428"/>
      <c r="F9" s="42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22" t="s">
        <v>308</v>
      </c>
      <c r="B10" s="422"/>
      <c r="C10" s="422"/>
      <c r="D10" s="422"/>
      <c r="E10" s="427"/>
      <c r="F10" s="42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23"/>
      <c r="B11" s="423"/>
      <c r="C11" s="423"/>
      <c r="D11" s="423"/>
      <c r="E11" s="428"/>
      <c r="F11" s="423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22" t="s">
        <v>309</v>
      </c>
      <c r="B12" s="422"/>
      <c r="C12" s="422"/>
      <c r="D12" s="422"/>
      <c r="E12" s="427"/>
      <c r="F12" s="422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23"/>
      <c r="B13" s="423"/>
      <c r="C13" s="423"/>
      <c r="D13" s="423"/>
      <c r="E13" s="428"/>
      <c r="F13" s="423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5"/>
      <c r="B14" s="5"/>
      <c r="C14" s="5"/>
      <c r="D14" s="5"/>
      <c r="E14" s="18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s="2" customFormat="1" ht="18.75">
      <c r="A15" s="390" t="s">
        <v>310</v>
      </c>
      <c r="B15" s="396"/>
      <c r="C15" s="396"/>
      <c r="D15" s="396"/>
      <c r="E15" s="392"/>
      <c r="F15" s="393"/>
      <c r="G15" s="395"/>
      <c r="H15" s="16"/>
      <c r="I15" s="16"/>
      <c r="J15" s="390" t="s">
        <v>281</v>
      </c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7"/>
      <c r="V15" s="7"/>
      <c r="W15" s="9"/>
    </row>
    <row r="16" spans="1:23" ht="16.5">
      <c r="A16" s="398" t="s">
        <v>311</v>
      </c>
      <c r="B16" s="398"/>
      <c r="C16" s="401"/>
      <c r="D16" s="401"/>
      <c r="E16" s="400"/>
      <c r="F16" s="401"/>
      <c r="G16" s="401"/>
      <c r="H16" s="401"/>
      <c r="I16" s="401"/>
      <c r="J16" s="401"/>
      <c r="K16" s="401"/>
      <c r="L16" s="401"/>
      <c r="M16" s="401"/>
      <c r="N16" s="401"/>
      <c r="O16" s="401"/>
      <c r="P16" s="401"/>
      <c r="Q16" s="401"/>
      <c r="R16" s="401"/>
      <c r="S16" s="401"/>
      <c r="T16" s="401"/>
      <c r="U16" s="401"/>
      <c r="V16" s="401"/>
      <c r="W16" s="401"/>
    </row>
  </sheetData>
  <mergeCells count="43">
    <mergeCell ref="E8:E9"/>
    <mergeCell ref="E10:E11"/>
    <mergeCell ref="E12:E13"/>
    <mergeCell ref="F2:F3"/>
    <mergeCell ref="F8:F9"/>
    <mergeCell ref="F10:F11"/>
    <mergeCell ref="F12:F13"/>
    <mergeCell ref="C10:C11"/>
    <mergeCell ref="C12:C13"/>
    <mergeCell ref="D2:D3"/>
    <mergeCell ref="D8:D9"/>
    <mergeCell ref="D10:D11"/>
    <mergeCell ref="D12:D13"/>
    <mergeCell ref="A15:E15"/>
    <mergeCell ref="F15:G15"/>
    <mergeCell ref="J15:U15"/>
    <mergeCell ref="A16:W16"/>
    <mergeCell ref="A2:A3"/>
    <mergeCell ref="A4:A7"/>
    <mergeCell ref="A8:A9"/>
    <mergeCell ref="A10:A11"/>
    <mergeCell ref="A12:A13"/>
    <mergeCell ref="B2:B3"/>
    <mergeCell ref="B4:B7"/>
    <mergeCell ref="B8:B9"/>
    <mergeCell ref="B10:B11"/>
    <mergeCell ref="B12:B13"/>
    <mergeCell ref="C2:C3"/>
    <mergeCell ref="C8:C9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4" type="noConversion"/>
  <dataValidations count="1">
    <dataValidation type="list" allowBlank="1" showInputMessage="1" showErrorMessage="1" sqref="W1 W4:W7 W8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8" t="s">
        <v>312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</row>
    <row r="2" spans="1:14" s="1" customFormat="1" ht="16.5">
      <c r="A2" s="12" t="s">
        <v>313</v>
      </c>
      <c r="B2" s="13" t="s">
        <v>245</v>
      </c>
      <c r="C2" s="13" t="s">
        <v>246</v>
      </c>
      <c r="D2" s="13" t="s">
        <v>247</v>
      </c>
      <c r="E2" s="13" t="s">
        <v>248</v>
      </c>
      <c r="F2" s="13" t="s">
        <v>249</v>
      </c>
      <c r="G2" s="12" t="s">
        <v>314</v>
      </c>
      <c r="H2" s="12" t="s">
        <v>315</v>
      </c>
      <c r="I2" s="12" t="s">
        <v>316</v>
      </c>
      <c r="J2" s="12" t="s">
        <v>315</v>
      </c>
      <c r="K2" s="12" t="s">
        <v>317</v>
      </c>
      <c r="L2" s="12" t="s">
        <v>315</v>
      </c>
      <c r="M2" s="13" t="s">
        <v>290</v>
      </c>
      <c r="N2" s="13" t="s">
        <v>258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4" t="s">
        <v>313</v>
      </c>
      <c r="B4" s="15" t="s">
        <v>318</v>
      </c>
      <c r="C4" s="15" t="s">
        <v>291</v>
      </c>
      <c r="D4" s="15" t="s">
        <v>247</v>
      </c>
      <c r="E4" s="13" t="s">
        <v>248</v>
      </c>
      <c r="F4" s="13" t="s">
        <v>249</v>
      </c>
      <c r="G4" s="12" t="s">
        <v>314</v>
      </c>
      <c r="H4" s="12" t="s">
        <v>315</v>
      </c>
      <c r="I4" s="12" t="s">
        <v>316</v>
      </c>
      <c r="J4" s="12" t="s">
        <v>315</v>
      </c>
      <c r="K4" s="12" t="s">
        <v>317</v>
      </c>
      <c r="L4" s="12" t="s">
        <v>315</v>
      </c>
      <c r="M4" s="13" t="s">
        <v>290</v>
      </c>
      <c r="N4" s="13" t="s">
        <v>258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90" t="s">
        <v>319</v>
      </c>
      <c r="B11" s="396"/>
      <c r="C11" s="396"/>
      <c r="D11" s="397"/>
      <c r="E11" s="393"/>
      <c r="F11" s="394"/>
      <c r="G11" s="395"/>
      <c r="H11" s="16"/>
      <c r="I11" s="390" t="s">
        <v>320</v>
      </c>
      <c r="J11" s="396"/>
      <c r="K11" s="396"/>
      <c r="L11" s="7"/>
      <c r="M11" s="7"/>
      <c r="N11" s="9"/>
    </row>
    <row r="12" spans="1:14" ht="16.5">
      <c r="A12" s="398" t="s">
        <v>321</v>
      </c>
      <c r="B12" s="401"/>
      <c r="C12" s="401"/>
      <c r="D12" s="401"/>
      <c r="E12" s="401"/>
      <c r="F12" s="401"/>
      <c r="G12" s="401"/>
      <c r="H12" s="401"/>
      <c r="I12" s="401"/>
      <c r="J12" s="401"/>
      <c r="K12" s="401"/>
      <c r="L12" s="401"/>
      <c r="M12" s="401"/>
      <c r="N12" s="401"/>
    </row>
  </sheetData>
  <mergeCells count="5">
    <mergeCell ref="A1:N1"/>
    <mergeCell ref="A11:D11"/>
    <mergeCell ref="E11:G11"/>
    <mergeCell ref="I11:K11"/>
    <mergeCell ref="A12:N12"/>
  </mergeCells>
  <phoneticPr fontId="4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4" sqref="F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8" t="s">
        <v>322</v>
      </c>
      <c r="B1" s="388"/>
      <c r="C1" s="388"/>
      <c r="D1" s="388"/>
      <c r="E1" s="388"/>
      <c r="F1" s="388"/>
      <c r="G1" s="388"/>
      <c r="H1" s="388"/>
      <c r="I1" s="388"/>
      <c r="J1" s="388"/>
    </row>
    <row r="2" spans="1:12" s="1" customFormat="1" ht="16.5">
      <c r="A2" s="3" t="s">
        <v>284</v>
      </c>
      <c r="B2" s="4" t="s">
        <v>249</v>
      </c>
      <c r="C2" s="4" t="s">
        <v>245</v>
      </c>
      <c r="D2" s="4" t="s">
        <v>246</v>
      </c>
      <c r="E2" s="4" t="s">
        <v>247</v>
      </c>
      <c r="F2" s="4" t="s">
        <v>248</v>
      </c>
      <c r="G2" s="3" t="s">
        <v>323</v>
      </c>
      <c r="H2" s="3" t="s">
        <v>324</v>
      </c>
      <c r="I2" s="3" t="s">
        <v>325</v>
      </c>
      <c r="J2" s="3" t="s">
        <v>326</v>
      </c>
      <c r="K2" s="4" t="s">
        <v>290</v>
      </c>
      <c r="L2" s="4" t="s">
        <v>258</v>
      </c>
    </row>
    <row r="3" spans="1:12">
      <c r="A3" s="5"/>
      <c r="B3" s="5"/>
      <c r="C3" s="6">
        <v>2104</v>
      </c>
      <c r="D3" s="179" t="s">
        <v>260</v>
      </c>
      <c r="E3" s="182" t="s">
        <v>327</v>
      </c>
      <c r="F3" s="6" t="s">
        <v>63</v>
      </c>
      <c r="G3" s="183" t="s">
        <v>328</v>
      </c>
      <c r="H3" s="184" t="s">
        <v>329</v>
      </c>
      <c r="I3" s="6"/>
      <c r="J3" s="6"/>
      <c r="K3" s="6"/>
      <c r="L3" s="6"/>
    </row>
    <row r="4" spans="1:12" ht="27">
      <c r="A4" s="5"/>
      <c r="B4" s="5"/>
      <c r="C4" s="6">
        <v>2104</v>
      </c>
      <c r="D4" s="179" t="s">
        <v>260</v>
      </c>
      <c r="E4" s="185" t="s">
        <v>330</v>
      </c>
      <c r="F4" s="6" t="s">
        <v>63</v>
      </c>
      <c r="G4" s="186" t="s">
        <v>331</v>
      </c>
      <c r="H4" s="187" t="s">
        <v>332</v>
      </c>
      <c r="I4" s="6"/>
      <c r="J4" s="6"/>
      <c r="K4" s="6"/>
      <c r="L4" s="6"/>
    </row>
    <row r="5" spans="1:12">
      <c r="A5" s="5"/>
      <c r="B5" s="5"/>
      <c r="C5" s="6"/>
      <c r="D5" s="6"/>
      <c r="E5" s="10"/>
      <c r="F5" s="6"/>
      <c r="G5" s="6"/>
      <c r="H5" s="6"/>
      <c r="I5" s="6"/>
      <c r="J5" s="6"/>
      <c r="K5" s="6"/>
      <c r="L5" s="6"/>
    </row>
    <row r="6" spans="1:12">
      <c r="A6" s="5"/>
      <c r="B6" s="5"/>
      <c r="C6" s="6"/>
      <c r="D6" s="6"/>
      <c r="E6" s="10"/>
      <c r="F6" s="6"/>
      <c r="G6" s="6"/>
      <c r="H6" s="6"/>
      <c r="I6" s="6"/>
      <c r="J6" s="6"/>
      <c r="K6" s="6"/>
      <c r="L6" s="6"/>
    </row>
    <row r="7" spans="1:12">
      <c r="A7" s="5"/>
      <c r="B7" s="5"/>
      <c r="C7" s="6"/>
      <c r="D7" s="6"/>
      <c r="E7" s="11"/>
      <c r="F7" s="6"/>
      <c r="G7" s="6"/>
      <c r="H7" s="6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90" t="s">
        <v>333</v>
      </c>
      <c r="B11" s="396"/>
      <c r="C11" s="396"/>
      <c r="D11" s="396"/>
      <c r="E11" s="397"/>
      <c r="F11" s="393"/>
      <c r="G11" s="395"/>
      <c r="H11" s="390" t="s">
        <v>281</v>
      </c>
      <c r="I11" s="396"/>
      <c r="J11" s="396"/>
      <c r="K11" s="7"/>
      <c r="L11" s="9"/>
    </row>
    <row r="12" spans="1:12" ht="16.5">
      <c r="A12" s="398" t="s">
        <v>334</v>
      </c>
      <c r="B12" s="398"/>
      <c r="C12" s="401"/>
      <c r="D12" s="401"/>
      <c r="E12" s="401"/>
      <c r="F12" s="401"/>
      <c r="G12" s="401"/>
      <c r="H12" s="401"/>
      <c r="I12" s="401"/>
      <c r="J12" s="401"/>
      <c r="K12" s="401"/>
      <c r="L12" s="401"/>
    </row>
  </sheetData>
  <mergeCells count="5">
    <mergeCell ref="A1:J1"/>
    <mergeCell ref="A11:E11"/>
    <mergeCell ref="F11:G11"/>
    <mergeCell ref="H11:J11"/>
    <mergeCell ref="A12:L12"/>
  </mergeCells>
  <phoneticPr fontId="44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8" sqref="E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8" t="s">
        <v>335</v>
      </c>
      <c r="B1" s="388"/>
      <c r="C1" s="388"/>
      <c r="D1" s="388"/>
      <c r="E1" s="388"/>
      <c r="F1" s="388"/>
      <c r="G1" s="388"/>
      <c r="H1" s="388"/>
      <c r="I1" s="388"/>
    </row>
    <row r="2" spans="1:9" s="1" customFormat="1" ht="16.5">
      <c r="A2" s="402" t="s">
        <v>244</v>
      </c>
      <c r="B2" s="403" t="s">
        <v>249</v>
      </c>
      <c r="C2" s="403" t="s">
        <v>291</v>
      </c>
      <c r="D2" s="403" t="s">
        <v>247</v>
      </c>
      <c r="E2" s="403" t="s">
        <v>248</v>
      </c>
      <c r="F2" s="3" t="s">
        <v>336</v>
      </c>
      <c r="G2" s="3" t="s">
        <v>273</v>
      </c>
      <c r="H2" s="410" t="s">
        <v>274</v>
      </c>
      <c r="I2" s="414" t="s">
        <v>276</v>
      </c>
    </row>
    <row r="3" spans="1:9" s="1" customFormat="1" ht="16.5">
      <c r="A3" s="402"/>
      <c r="B3" s="404"/>
      <c r="C3" s="404"/>
      <c r="D3" s="404"/>
      <c r="E3" s="404"/>
      <c r="F3" s="3" t="s">
        <v>337</v>
      </c>
      <c r="G3" s="3" t="s">
        <v>277</v>
      </c>
      <c r="H3" s="411"/>
      <c r="I3" s="415"/>
    </row>
    <row r="4" spans="1:9">
      <c r="A4" s="5"/>
      <c r="B4" s="188" t="s">
        <v>338</v>
      </c>
      <c r="C4" s="179" t="s">
        <v>339</v>
      </c>
      <c r="D4" s="182" t="s">
        <v>330</v>
      </c>
      <c r="E4" s="6" t="s">
        <v>63</v>
      </c>
      <c r="F4" s="6">
        <v>0.3</v>
      </c>
      <c r="G4" s="6">
        <v>0.5</v>
      </c>
      <c r="H4" s="6">
        <f>SUM(F4:G4)</f>
        <v>0.8</v>
      </c>
      <c r="I4" s="6" t="s">
        <v>263</v>
      </c>
    </row>
    <row r="5" spans="1:9">
      <c r="A5" s="5"/>
      <c r="B5" s="188" t="s">
        <v>298</v>
      </c>
      <c r="C5" s="179" t="s">
        <v>297</v>
      </c>
      <c r="D5" s="182" t="s">
        <v>330</v>
      </c>
      <c r="E5" s="6" t="s">
        <v>63</v>
      </c>
      <c r="F5" s="6">
        <v>0.4</v>
      </c>
      <c r="G5" s="6">
        <v>0.6</v>
      </c>
      <c r="H5" s="6">
        <f>SUM(F5:G5)</f>
        <v>1</v>
      </c>
      <c r="I5" s="6" t="s">
        <v>263</v>
      </c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90" t="s">
        <v>340</v>
      </c>
      <c r="B12" s="396"/>
      <c r="C12" s="396"/>
      <c r="D12" s="397"/>
      <c r="E12" s="8"/>
      <c r="F12" s="390" t="s">
        <v>281</v>
      </c>
      <c r="G12" s="396"/>
      <c r="H12" s="397"/>
      <c r="I12" s="9"/>
    </row>
    <row r="13" spans="1:9" ht="16.5">
      <c r="A13" s="398" t="s">
        <v>341</v>
      </c>
      <c r="B13" s="398"/>
      <c r="C13" s="401"/>
      <c r="D13" s="401"/>
      <c r="E13" s="401"/>
      <c r="F13" s="401"/>
      <c r="G13" s="401"/>
      <c r="H13" s="401"/>
      <c r="I13" s="40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9" t="s">
        <v>35</v>
      </c>
      <c r="C2" s="190"/>
      <c r="D2" s="190"/>
      <c r="E2" s="190"/>
      <c r="F2" s="190"/>
      <c r="G2" s="190"/>
      <c r="H2" s="190"/>
      <c r="I2" s="191"/>
    </row>
    <row r="3" spans="2:9" ht="27.95" customHeight="1">
      <c r="B3" s="153"/>
      <c r="C3" s="154"/>
      <c r="D3" s="192" t="s">
        <v>36</v>
      </c>
      <c r="E3" s="193"/>
      <c r="F3" s="194" t="s">
        <v>37</v>
      </c>
      <c r="G3" s="195"/>
      <c r="H3" s="192" t="s">
        <v>38</v>
      </c>
      <c r="I3" s="196"/>
    </row>
    <row r="4" spans="2:9" ht="27.95" customHeight="1">
      <c r="B4" s="153" t="s">
        <v>39</v>
      </c>
      <c r="C4" s="154" t="s">
        <v>40</v>
      </c>
      <c r="D4" s="154" t="s">
        <v>41</v>
      </c>
      <c r="E4" s="154" t="s">
        <v>42</v>
      </c>
      <c r="F4" s="155" t="s">
        <v>41</v>
      </c>
      <c r="G4" s="155" t="s">
        <v>42</v>
      </c>
      <c r="H4" s="154" t="s">
        <v>41</v>
      </c>
      <c r="I4" s="162" t="s">
        <v>42</v>
      </c>
    </row>
    <row r="5" spans="2:9" ht="27.95" customHeight="1">
      <c r="B5" s="156" t="s">
        <v>43</v>
      </c>
      <c r="C5" s="5">
        <v>13</v>
      </c>
      <c r="D5" s="5">
        <v>0</v>
      </c>
      <c r="E5" s="5">
        <v>1</v>
      </c>
      <c r="F5" s="157">
        <v>0</v>
      </c>
      <c r="G5" s="157">
        <v>1</v>
      </c>
      <c r="H5" s="5">
        <v>1</v>
      </c>
      <c r="I5" s="163">
        <v>2</v>
      </c>
    </row>
    <row r="6" spans="2:9" ht="27.95" customHeight="1">
      <c r="B6" s="156" t="s">
        <v>44</v>
      </c>
      <c r="C6" s="5">
        <v>20</v>
      </c>
      <c r="D6" s="5">
        <v>0</v>
      </c>
      <c r="E6" s="5">
        <v>1</v>
      </c>
      <c r="F6" s="157">
        <v>1</v>
      </c>
      <c r="G6" s="157">
        <v>2</v>
      </c>
      <c r="H6" s="5">
        <v>2</v>
      </c>
      <c r="I6" s="163">
        <v>3</v>
      </c>
    </row>
    <row r="7" spans="2:9" ht="27.95" customHeight="1">
      <c r="B7" s="156" t="s">
        <v>45</v>
      </c>
      <c r="C7" s="5">
        <v>32</v>
      </c>
      <c r="D7" s="5">
        <v>0</v>
      </c>
      <c r="E7" s="5">
        <v>1</v>
      </c>
      <c r="F7" s="157">
        <v>2</v>
      </c>
      <c r="G7" s="157">
        <v>3</v>
      </c>
      <c r="H7" s="5">
        <v>3</v>
      </c>
      <c r="I7" s="163">
        <v>4</v>
      </c>
    </row>
    <row r="8" spans="2:9" ht="27.95" customHeight="1">
      <c r="B8" s="156" t="s">
        <v>46</v>
      </c>
      <c r="C8" s="5">
        <v>50</v>
      </c>
      <c r="D8" s="5">
        <v>1</v>
      </c>
      <c r="E8" s="5">
        <v>2</v>
      </c>
      <c r="F8" s="157">
        <v>3</v>
      </c>
      <c r="G8" s="157">
        <v>4</v>
      </c>
      <c r="H8" s="5">
        <v>5</v>
      </c>
      <c r="I8" s="163">
        <v>6</v>
      </c>
    </row>
    <row r="9" spans="2:9" ht="27.95" customHeight="1">
      <c r="B9" s="156" t="s">
        <v>47</v>
      </c>
      <c r="C9" s="5">
        <v>80</v>
      </c>
      <c r="D9" s="5">
        <v>2</v>
      </c>
      <c r="E9" s="5">
        <v>3</v>
      </c>
      <c r="F9" s="157">
        <v>5</v>
      </c>
      <c r="G9" s="157">
        <v>6</v>
      </c>
      <c r="H9" s="5">
        <v>7</v>
      </c>
      <c r="I9" s="163">
        <v>8</v>
      </c>
    </row>
    <row r="10" spans="2:9" ht="27.95" customHeight="1">
      <c r="B10" s="156" t="s">
        <v>48</v>
      </c>
      <c r="C10" s="5">
        <v>125</v>
      </c>
      <c r="D10" s="5">
        <v>3</v>
      </c>
      <c r="E10" s="5">
        <v>4</v>
      </c>
      <c r="F10" s="157">
        <v>7</v>
      </c>
      <c r="G10" s="157">
        <v>8</v>
      </c>
      <c r="H10" s="5">
        <v>10</v>
      </c>
      <c r="I10" s="163">
        <v>11</v>
      </c>
    </row>
    <row r="11" spans="2:9" ht="27.95" customHeight="1">
      <c r="B11" s="156" t="s">
        <v>49</v>
      </c>
      <c r="C11" s="5">
        <v>200</v>
      </c>
      <c r="D11" s="5">
        <v>5</v>
      </c>
      <c r="E11" s="5">
        <v>6</v>
      </c>
      <c r="F11" s="157">
        <v>10</v>
      </c>
      <c r="G11" s="157">
        <v>11</v>
      </c>
      <c r="H11" s="5">
        <v>14</v>
      </c>
      <c r="I11" s="163">
        <v>15</v>
      </c>
    </row>
    <row r="12" spans="2:9" ht="27.95" customHeight="1">
      <c r="B12" s="158" t="s">
        <v>50</v>
      </c>
      <c r="C12" s="159">
        <v>315</v>
      </c>
      <c r="D12" s="159">
        <v>7</v>
      </c>
      <c r="E12" s="159">
        <v>8</v>
      </c>
      <c r="F12" s="160">
        <v>14</v>
      </c>
      <c r="G12" s="160">
        <v>15</v>
      </c>
      <c r="H12" s="159">
        <v>21</v>
      </c>
      <c r="I12" s="164">
        <v>22</v>
      </c>
    </row>
    <row r="14" spans="2:9">
      <c r="B14" s="161" t="s">
        <v>51</v>
      </c>
      <c r="C14" s="161"/>
      <c r="D14" s="161"/>
    </row>
  </sheetData>
  <mergeCells count="4">
    <mergeCell ref="B2:I2"/>
    <mergeCell ref="D3:E3"/>
    <mergeCell ref="F3:G3"/>
    <mergeCell ref="H3:I3"/>
  </mergeCells>
  <phoneticPr fontId="4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zoomScaleNormal="100" workbookViewId="0">
      <selection activeCell="A30" sqref="A30:K30"/>
    </sheetView>
  </sheetViews>
  <sheetFormatPr defaultColWidth="10.375" defaultRowHeight="16.5" customHeight="1"/>
  <cols>
    <col min="1" max="1" width="11.125" style="89" customWidth="1"/>
    <col min="2" max="9" width="10.375" style="89"/>
    <col min="10" max="10" width="8.875" style="89" customWidth="1"/>
    <col min="11" max="11" width="12" style="89" customWidth="1"/>
    <col min="12" max="16384" width="10.375" style="89"/>
  </cols>
  <sheetData>
    <row r="1" spans="1:11" ht="20.25">
      <c r="A1" s="197" t="s">
        <v>52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 ht="14.25">
      <c r="A2" s="90" t="s">
        <v>53</v>
      </c>
      <c r="B2" s="198" t="s">
        <v>54</v>
      </c>
      <c r="C2" s="198"/>
      <c r="D2" s="199" t="s">
        <v>55</v>
      </c>
      <c r="E2" s="199"/>
      <c r="F2" s="198" t="s">
        <v>56</v>
      </c>
      <c r="G2" s="198"/>
      <c r="H2" s="91" t="s">
        <v>57</v>
      </c>
      <c r="I2" s="200" t="s">
        <v>58</v>
      </c>
      <c r="J2" s="200"/>
      <c r="K2" s="201"/>
    </row>
    <row r="3" spans="1:11" ht="14.25">
      <c r="A3" s="202" t="s">
        <v>59</v>
      </c>
      <c r="B3" s="203"/>
      <c r="C3" s="204"/>
      <c r="D3" s="205" t="s">
        <v>60</v>
      </c>
      <c r="E3" s="206"/>
      <c r="F3" s="206"/>
      <c r="G3" s="207"/>
      <c r="H3" s="205" t="s">
        <v>61</v>
      </c>
      <c r="I3" s="206"/>
      <c r="J3" s="206"/>
      <c r="K3" s="207"/>
    </row>
    <row r="4" spans="1:11" ht="14.25">
      <c r="A4" s="94" t="s">
        <v>62</v>
      </c>
      <c r="B4" s="208" t="s">
        <v>63</v>
      </c>
      <c r="C4" s="209"/>
      <c r="D4" s="210" t="s">
        <v>64</v>
      </c>
      <c r="E4" s="211"/>
      <c r="F4" s="212" t="s">
        <v>65</v>
      </c>
      <c r="G4" s="213"/>
      <c r="H4" s="210" t="s">
        <v>66</v>
      </c>
      <c r="I4" s="211"/>
      <c r="J4" s="109" t="s">
        <v>67</v>
      </c>
      <c r="K4" s="118" t="s">
        <v>68</v>
      </c>
    </row>
    <row r="5" spans="1:11" ht="14.25">
      <c r="A5" s="97" t="s">
        <v>69</v>
      </c>
      <c r="B5" s="208" t="s">
        <v>70</v>
      </c>
      <c r="C5" s="209"/>
      <c r="D5" s="210" t="s">
        <v>71</v>
      </c>
      <c r="E5" s="211"/>
      <c r="F5" s="212">
        <v>44674</v>
      </c>
      <c r="G5" s="213"/>
      <c r="H5" s="210" t="s">
        <v>72</v>
      </c>
      <c r="I5" s="211"/>
      <c r="J5" s="109" t="s">
        <v>67</v>
      </c>
      <c r="K5" s="118" t="s">
        <v>68</v>
      </c>
    </row>
    <row r="6" spans="1:11" ht="14.25">
      <c r="A6" s="94" t="s">
        <v>73</v>
      </c>
      <c r="B6" s="98">
        <v>4</v>
      </c>
      <c r="C6" s="99">
        <v>6</v>
      </c>
      <c r="D6" s="97" t="s">
        <v>74</v>
      </c>
      <c r="E6" s="111"/>
      <c r="F6" s="212">
        <v>44774</v>
      </c>
      <c r="G6" s="213"/>
      <c r="H6" s="210" t="s">
        <v>75</v>
      </c>
      <c r="I6" s="211"/>
      <c r="J6" s="109" t="s">
        <v>67</v>
      </c>
      <c r="K6" s="118" t="s">
        <v>68</v>
      </c>
    </row>
    <row r="7" spans="1:11" ht="14.25">
      <c r="A7" s="94" t="s">
        <v>76</v>
      </c>
      <c r="B7" s="214">
        <v>2820</v>
      </c>
      <c r="C7" s="215"/>
      <c r="D7" s="97" t="s">
        <v>77</v>
      </c>
      <c r="E7" s="110"/>
      <c r="F7" s="212">
        <v>44783</v>
      </c>
      <c r="G7" s="213"/>
      <c r="H7" s="210" t="s">
        <v>78</v>
      </c>
      <c r="I7" s="211"/>
      <c r="J7" s="109" t="s">
        <v>67</v>
      </c>
      <c r="K7" s="118" t="s">
        <v>68</v>
      </c>
    </row>
    <row r="8" spans="1:11" ht="14.25">
      <c r="A8" s="102" t="s">
        <v>79</v>
      </c>
      <c r="B8" s="216"/>
      <c r="C8" s="217"/>
      <c r="D8" s="218" t="s">
        <v>80</v>
      </c>
      <c r="E8" s="219"/>
      <c r="F8" s="220">
        <v>44783</v>
      </c>
      <c r="G8" s="221"/>
      <c r="H8" s="218" t="s">
        <v>81</v>
      </c>
      <c r="I8" s="219"/>
      <c r="J8" s="112" t="s">
        <v>67</v>
      </c>
      <c r="K8" s="120" t="s">
        <v>68</v>
      </c>
    </row>
    <row r="9" spans="1:11" ht="14.25">
      <c r="A9" s="222" t="s">
        <v>82</v>
      </c>
      <c r="B9" s="223"/>
      <c r="C9" s="223"/>
      <c r="D9" s="223"/>
      <c r="E9" s="223"/>
      <c r="F9" s="223"/>
      <c r="G9" s="223"/>
      <c r="H9" s="223"/>
      <c r="I9" s="223"/>
      <c r="J9" s="223"/>
      <c r="K9" s="224"/>
    </row>
    <row r="10" spans="1:11" ht="14.25">
      <c r="A10" s="225" t="s">
        <v>83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7"/>
    </row>
    <row r="11" spans="1:11" ht="14.25">
      <c r="A11" s="129" t="s">
        <v>84</v>
      </c>
      <c r="B11" s="130" t="s">
        <v>85</v>
      </c>
      <c r="C11" s="131" t="s">
        <v>86</v>
      </c>
      <c r="D11" s="132"/>
      <c r="E11" s="133" t="s">
        <v>87</v>
      </c>
      <c r="F11" s="130" t="s">
        <v>85</v>
      </c>
      <c r="G11" s="131" t="s">
        <v>86</v>
      </c>
      <c r="H11" s="131" t="s">
        <v>88</v>
      </c>
      <c r="I11" s="133" t="s">
        <v>89</v>
      </c>
      <c r="J11" s="130" t="s">
        <v>85</v>
      </c>
      <c r="K11" s="148" t="s">
        <v>86</v>
      </c>
    </row>
    <row r="12" spans="1:11" ht="14.25">
      <c r="A12" s="97" t="s">
        <v>90</v>
      </c>
      <c r="B12" s="108" t="s">
        <v>85</v>
      </c>
      <c r="C12" s="109" t="s">
        <v>86</v>
      </c>
      <c r="D12" s="110"/>
      <c r="E12" s="111" t="s">
        <v>91</v>
      </c>
      <c r="F12" s="108" t="s">
        <v>85</v>
      </c>
      <c r="G12" s="109" t="s">
        <v>86</v>
      </c>
      <c r="H12" s="109" t="s">
        <v>88</v>
      </c>
      <c r="I12" s="111" t="s">
        <v>92</v>
      </c>
      <c r="J12" s="108" t="s">
        <v>85</v>
      </c>
      <c r="K12" s="118" t="s">
        <v>86</v>
      </c>
    </row>
    <row r="13" spans="1:11" ht="14.25">
      <c r="A13" s="97" t="s">
        <v>93</v>
      </c>
      <c r="B13" s="108" t="s">
        <v>85</v>
      </c>
      <c r="C13" s="109" t="s">
        <v>86</v>
      </c>
      <c r="D13" s="110"/>
      <c r="E13" s="111" t="s">
        <v>94</v>
      </c>
      <c r="F13" s="109" t="s">
        <v>95</v>
      </c>
      <c r="G13" s="109" t="s">
        <v>96</v>
      </c>
      <c r="H13" s="109" t="s">
        <v>88</v>
      </c>
      <c r="I13" s="111" t="s">
        <v>97</v>
      </c>
      <c r="J13" s="108" t="s">
        <v>85</v>
      </c>
      <c r="K13" s="118" t="s">
        <v>86</v>
      </c>
    </row>
    <row r="14" spans="1:11" ht="14.25">
      <c r="A14" s="218" t="s">
        <v>98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28"/>
    </row>
    <row r="15" spans="1:11" ht="14.25">
      <c r="A15" s="225" t="s">
        <v>99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7"/>
    </row>
    <row r="16" spans="1:11" ht="14.25">
      <c r="A16" s="134" t="s">
        <v>100</v>
      </c>
      <c r="B16" s="131" t="s">
        <v>95</v>
      </c>
      <c r="C16" s="131" t="s">
        <v>96</v>
      </c>
      <c r="D16" s="135"/>
      <c r="E16" s="136" t="s">
        <v>101</v>
      </c>
      <c r="F16" s="131" t="s">
        <v>95</v>
      </c>
      <c r="G16" s="131" t="s">
        <v>96</v>
      </c>
      <c r="H16" s="137"/>
      <c r="I16" s="136" t="s">
        <v>102</v>
      </c>
      <c r="J16" s="131" t="s">
        <v>95</v>
      </c>
      <c r="K16" s="148" t="s">
        <v>96</v>
      </c>
    </row>
    <row r="17" spans="1:22" ht="16.5" customHeight="1">
      <c r="A17" s="100" t="s">
        <v>103</v>
      </c>
      <c r="B17" s="109" t="s">
        <v>95</v>
      </c>
      <c r="C17" s="109" t="s">
        <v>96</v>
      </c>
      <c r="D17" s="95"/>
      <c r="E17" s="113" t="s">
        <v>104</v>
      </c>
      <c r="F17" s="109" t="s">
        <v>95</v>
      </c>
      <c r="G17" s="109" t="s">
        <v>96</v>
      </c>
      <c r="H17" s="138"/>
      <c r="I17" s="113" t="s">
        <v>105</v>
      </c>
      <c r="J17" s="109" t="s">
        <v>95</v>
      </c>
      <c r="K17" s="118" t="s">
        <v>96</v>
      </c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</row>
    <row r="18" spans="1:22" ht="18" customHeight="1">
      <c r="A18" s="229" t="s">
        <v>106</v>
      </c>
      <c r="B18" s="230"/>
      <c r="C18" s="230"/>
      <c r="D18" s="230"/>
      <c r="E18" s="230"/>
      <c r="F18" s="230"/>
      <c r="G18" s="230"/>
      <c r="H18" s="230"/>
      <c r="I18" s="230"/>
      <c r="J18" s="230"/>
      <c r="K18" s="231"/>
    </row>
    <row r="19" spans="1:22" s="128" customFormat="1" ht="18" customHeight="1">
      <c r="A19" s="225" t="s">
        <v>107</v>
      </c>
      <c r="B19" s="226"/>
      <c r="C19" s="226"/>
      <c r="D19" s="226"/>
      <c r="E19" s="226"/>
      <c r="F19" s="226"/>
      <c r="G19" s="226"/>
      <c r="H19" s="226"/>
      <c r="I19" s="226"/>
      <c r="J19" s="226"/>
      <c r="K19" s="227"/>
    </row>
    <row r="20" spans="1:22" ht="16.5" customHeight="1">
      <c r="A20" s="232" t="s">
        <v>108</v>
      </c>
      <c r="B20" s="233"/>
      <c r="C20" s="233"/>
      <c r="D20" s="233"/>
      <c r="E20" s="233"/>
      <c r="F20" s="233"/>
      <c r="G20" s="233"/>
      <c r="H20" s="233"/>
      <c r="I20" s="233"/>
      <c r="J20" s="233"/>
      <c r="K20" s="234"/>
    </row>
    <row r="21" spans="1:22" ht="21.75" customHeight="1">
      <c r="A21" s="139" t="s">
        <v>109</v>
      </c>
      <c r="B21" s="113" t="s">
        <v>110</v>
      </c>
      <c r="C21" s="113" t="s">
        <v>111</v>
      </c>
      <c r="D21" s="113" t="s">
        <v>112</v>
      </c>
      <c r="E21" s="113" t="s">
        <v>113</v>
      </c>
      <c r="F21" s="113" t="s">
        <v>114</v>
      </c>
      <c r="G21" s="113" t="s">
        <v>115</v>
      </c>
      <c r="H21" s="113" t="s">
        <v>116</v>
      </c>
      <c r="I21" s="113" t="s">
        <v>117</v>
      </c>
      <c r="J21" s="113" t="s">
        <v>118</v>
      </c>
      <c r="K21" s="121" t="s">
        <v>119</v>
      </c>
    </row>
    <row r="22" spans="1:22" ht="16.5" customHeight="1">
      <c r="A22" s="101" t="s">
        <v>120</v>
      </c>
      <c r="B22" s="140"/>
      <c r="C22" s="140"/>
      <c r="D22" s="141">
        <v>26</v>
      </c>
      <c r="E22" s="141">
        <v>78</v>
      </c>
      <c r="F22" s="141">
        <v>113</v>
      </c>
      <c r="G22" s="141">
        <v>112</v>
      </c>
      <c r="H22" s="141">
        <v>75</v>
      </c>
      <c r="I22" s="141">
        <v>55</v>
      </c>
      <c r="J22" s="140"/>
      <c r="K22" s="150"/>
    </row>
    <row r="23" spans="1:22" ht="16.5" customHeight="1">
      <c r="A23" s="101"/>
      <c r="B23" s="140"/>
      <c r="C23" s="140"/>
      <c r="D23" s="140"/>
      <c r="E23" s="140"/>
      <c r="F23" s="140"/>
      <c r="G23" s="140"/>
      <c r="H23" s="140"/>
      <c r="I23" s="140"/>
      <c r="J23" s="140"/>
      <c r="K23" s="151"/>
    </row>
    <row r="24" spans="1:22" ht="16.5" customHeight="1">
      <c r="A24" s="101"/>
      <c r="B24" s="140"/>
      <c r="C24" s="140"/>
      <c r="D24" s="140"/>
      <c r="E24" s="140"/>
      <c r="F24" s="140"/>
      <c r="G24" s="140"/>
      <c r="H24" s="140"/>
      <c r="I24" s="140"/>
      <c r="J24" s="140"/>
      <c r="K24" s="151"/>
    </row>
    <row r="25" spans="1:22" ht="16.5" customHeight="1">
      <c r="A25" s="101"/>
      <c r="B25" s="140"/>
      <c r="C25" s="140"/>
      <c r="D25" s="140"/>
      <c r="E25" s="140"/>
      <c r="F25" s="140"/>
      <c r="G25" s="140"/>
      <c r="H25" s="140"/>
      <c r="I25" s="140"/>
      <c r="J25" s="140"/>
      <c r="K25" s="152"/>
    </row>
    <row r="26" spans="1:22" ht="16.5" customHeight="1">
      <c r="A26" s="101"/>
      <c r="B26" s="140"/>
      <c r="C26" s="140"/>
      <c r="D26" s="140"/>
      <c r="E26" s="140"/>
      <c r="F26" s="140"/>
      <c r="G26" s="140"/>
      <c r="H26" s="140"/>
      <c r="I26" s="140"/>
      <c r="J26" s="140"/>
      <c r="K26" s="152"/>
    </row>
    <row r="27" spans="1:22" ht="16.5" customHeight="1">
      <c r="A27" s="101"/>
      <c r="B27" s="140"/>
      <c r="C27" s="140"/>
      <c r="D27" s="140"/>
      <c r="E27" s="140"/>
      <c r="F27" s="140"/>
      <c r="G27" s="140"/>
      <c r="H27" s="140"/>
      <c r="I27" s="140"/>
      <c r="J27" s="140"/>
      <c r="K27" s="152"/>
    </row>
    <row r="28" spans="1:22" ht="16.5" customHeight="1">
      <c r="A28" s="101"/>
      <c r="B28" s="140"/>
      <c r="C28" s="140"/>
      <c r="D28" s="140"/>
      <c r="E28" s="140"/>
      <c r="F28" s="140"/>
      <c r="G28" s="140"/>
      <c r="H28" s="140"/>
      <c r="I28" s="140"/>
      <c r="J28" s="140"/>
      <c r="K28" s="152"/>
    </row>
    <row r="29" spans="1:22" ht="18" customHeight="1">
      <c r="A29" s="235" t="s">
        <v>121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37"/>
    </row>
    <row r="30" spans="1:22" ht="18.75" customHeight="1">
      <c r="A30" s="238" t="s">
        <v>122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40"/>
    </row>
    <row r="31" spans="1:22" ht="18.75" customHeight="1">
      <c r="A31" s="241"/>
      <c r="B31" s="242"/>
      <c r="C31" s="242"/>
      <c r="D31" s="242"/>
      <c r="E31" s="242"/>
      <c r="F31" s="242"/>
      <c r="G31" s="242"/>
      <c r="H31" s="242"/>
      <c r="I31" s="242"/>
      <c r="J31" s="242"/>
      <c r="K31" s="243"/>
    </row>
    <row r="32" spans="1:22" ht="18" customHeight="1">
      <c r="A32" s="235" t="s">
        <v>123</v>
      </c>
      <c r="B32" s="236"/>
      <c r="C32" s="236"/>
      <c r="D32" s="236"/>
      <c r="E32" s="236"/>
      <c r="F32" s="236"/>
      <c r="G32" s="236"/>
      <c r="H32" s="236"/>
      <c r="I32" s="236"/>
      <c r="J32" s="236"/>
      <c r="K32" s="237"/>
    </row>
    <row r="33" spans="1:11" ht="14.25">
      <c r="A33" s="244" t="s">
        <v>124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6"/>
    </row>
    <row r="34" spans="1:11" ht="14.25">
      <c r="A34" s="247" t="s">
        <v>125</v>
      </c>
      <c r="B34" s="248"/>
      <c r="C34" s="109" t="s">
        <v>67</v>
      </c>
      <c r="D34" s="109" t="s">
        <v>68</v>
      </c>
      <c r="E34" s="249" t="s">
        <v>126</v>
      </c>
      <c r="F34" s="250"/>
      <c r="G34" s="250"/>
      <c r="H34" s="250"/>
      <c r="I34" s="250"/>
      <c r="J34" s="250"/>
      <c r="K34" s="251"/>
    </row>
    <row r="35" spans="1:11" ht="14.25">
      <c r="A35" s="252" t="s">
        <v>127</v>
      </c>
      <c r="B35" s="252"/>
      <c r="C35" s="252"/>
      <c r="D35" s="252"/>
      <c r="E35" s="252"/>
      <c r="F35" s="252"/>
      <c r="G35" s="252"/>
      <c r="H35" s="252"/>
      <c r="I35" s="252"/>
      <c r="J35" s="252"/>
      <c r="K35" s="252"/>
    </row>
    <row r="36" spans="1:11" ht="14.25">
      <c r="A36" s="253" t="s">
        <v>128</v>
      </c>
      <c r="B36" s="254"/>
      <c r="C36" s="254"/>
      <c r="D36" s="254"/>
      <c r="E36" s="254"/>
      <c r="F36" s="254"/>
      <c r="G36" s="254"/>
      <c r="H36" s="254"/>
      <c r="I36" s="254"/>
      <c r="J36" s="254"/>
      <c r="K36" s="255"/>
    </row>
    <row r="37" spans="1:11" ht="14.25">
      <c r="A37" s="256" t="s">
        <v>129</v>
      </c>
      <c r="B37" s="257"/>
      <c r="C37" s="257"/>
      <c r="D37" s="257"/>
      <c r="E37" s="257"/>
      <c r="F37" s="257"/>
      <c r="G37" s="257"/>
      <c r="H37" s="257"/>
      <c r="I37" s="257"/>
      <c r="J37" s="257"/>
      <c r="K37" s="258"/>
    </row>
    <row r="38" spans="1:11" ht="14.25">
      <c r="A38" s="256" t="s">
        <v>130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8"/>
    </row>
    <row r="39" spans="1:11" ht="14.25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58"/>
    </row>
    <row r="40" spans="1:11" ht="14.25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58"/>
    </row>
    <row r="41" spans="1:11" ht="14.25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58"/>
    </row>
    <row r="42" spans="1:11" ht="14.25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58"/>
    </row>
    <row r="43" spans="1:11" ht="14.25">
      <c r="A43" s="259" t="s">
        <v>131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61"/>
    </row>
    <row r="44" spans="1:11" ht="14.25">
      <c r="A44" s="225" t="s">
        <v>132</v>
      </c>
      <c r="B44" s="226"/>
      <c r="C44" s="226"/>
      <c r="D44" s="226"/>
      <c r="E44" s="226"/>
      <c r="F44" s="226"/>
      <c r="G44" s="226"/>
      <c r="H44" s="226"/>
      <c r="I44" s="226"/>
      <c r="J44" s="226"/>
      <c r="K44" s="227"/>
    </row>
    <row r="45" spans="1:11" ht="14.25">
      <c r="A45" s="134" t="s">
        <v>133</v>
      </c>
      <c r="B45" s="131" t="s">
        <v>95</v>
      </c>
      <c r="C45" s="131" t="s">
        <v>96</v>
      </c>
      <c r="D45" s="131" t="s">
        <v>88</v>
      </c>
      <c r="E45" s="136" t="s">
        <v>134</v>
      </c>
      <c r="F45" s="131" t="s">
        <v>95</v>
      </c>
      <c r="G45" s="131" t="s">
        <v>96</v>
      </c>
      <c r="H45" s="131" t="s">
        <v>88</v>
      </c>
      <c r="I45" s="136" t="s">
        <v>135</v>
      </c>
      <c r="J45" s="131" t="s">
        <v>95</v>
      </c>
      <c r="K45" s="148" t="s">
        <v>96</v>
      </c>
    </row>
    <row r="46" spans="1:11" ht="14.25">
      <c r="A46" s="100" t="s">
        <v>87</v>
      </c>
      <c r="B46" s="109" t="s">
        <v>95</v>
      </c>
      <c r="C46" s="109" t="s">
        <v>96</v>
      </c>
      <c r="D46" s="109" t="s">
        <v>88</v>
      </c>
      <c r="E46" s="113" t="s">
        <v>94</v>
      </c>
      <c r="F46" s="109" t="s">
        <v>95</v>
      </c>
      <c r="G46" s="109" t="s">
        <v>96</v>
      </c>
      <c r="H46" s="109" t="s">
        <v>88</v>
      </c>
      <c r="I46" s="113" t="s">
        <v>105</v>
      </c>
      <c r="J46" s="109" t="s">
        <v>95</v>
      </c>
      <c r="K46" s="118" t="s">
        <v>96</v>
      </c>
    </row>
    <row r="47" spans="1:11" ht="14.25">
      <c r="A47" s="218" t="s">
        <v>98</v>
      </c>
      <c r="B47" s="219"/>
      <c r="C47" s="219"/>
      <c r="D47" s="219"/>
      <c r="E47" s="219"/>
      <c r="F47" s="219"/>
      <c r="G47" s="219"/>
      <c r="H47" s="219"/>
      <c r="I47" s="219"/>
      <c r="J47" s="219"/>
      <c r="K47" s="228"/>
    </row>
    <row r="48" spans="1:11" ht="14.25">
      <c r="A48" s="252" t="s">
        <v>136</v>
      </c>
      <c r="B48" s="252"/>
      <c r="C48" s="252"/>
      <c r="D48" s="252"/>
      <c r="E48" s="252"/>
      <c r="F48" s="252"/>
      <c r="G48" s="252"/>
      <c r="H48" s="252"/>
      <c r="I48" s="252"/>
      <c r="J48" s="252"/>
      <c r="K48" s="252"/>
    </row>
    <row r="49" spans="1:11" ht="14.25">
      <c r="A49" s="253"/>
      <c r="B49" s="254"/>
      <c r="C49" s="254"/>
      <c r="D49" s="254"/>
      <c r="E49" s="254"/>
      <c r="F49" s="254"/>
      <c r="G49" s="254"/>
      <c r="H49" s="254"/>
      <c r="I49" s="254"/>
      <c r="J49" s="254"/>
      <c r="K49" s="255"/>
    </row>
    <row r="50" spans="1:11" ht="14.25">
      <c r="A50" s="142" t="s">
        <v>137</v>
      </c>
      <c r="B50" s="262" t="s">
        <v>138</v>
      </c>
      <c r="C50" s="262"/>
      <c r="D50" s="143" t="s">
        <v>139</v>
      </c>
      <c r="E50" s="144" t="s">
        <v>140</v>
      </c>
      <c r="F50" s="145" t="s">
        <v>141</v>
      </c>
      <c r="G50" s="146"/>
      <c r="H50" s="263" t="s">
        <v>142</v>
      </c>
      <c r="I50" s="264"/>
      <c r="J50" s="265"/>
      <c r="K50" s="266"/>
    </row>
    <row r="51" spans="1:11" ht="14.25">
      <c r="A51" s="252"/>
      <c r="B51" s="252"/>
      <c r="C51" s="252"/>
      <c r="D51" s="252"/>
      <c r="E51" s="252"/>
      <c r="F51" s="252"/>
      <c r="G51" s="252"/>
      <c r="H51" s="252"/>
      <c r="I51" s="252"/>
      <c r="J51" s="252"/>
      <c r="K51" s="252"/>
    </row>
    <row r="52" spans="1:11" ht="14.25">
      <c r="A52" s="267"/>
      <c r="B52" s="268"/>
      <c r="C52" s="268"/>
      <c r="D52" s="268"/>
      <c r="E52" s="268"/>
      <c r="F52" s="268"/>
      <c r="G52" s="268"/>
      <c r="H52" s="268"/>
      <c r="I52" s="268"/>
      <c r="J52" s="268"/>
      <c r="K52" s="269"/>
    </row>
    <row r="53" spans="1:11" ht="14.25">
      <c r="A53" s="142" t="s">
        <v>137</v>
      </c>
      <c r="B53" s="262" t="s">
        <v>138</v>
      </c>
      <c r="C53" s="262"/>
      <c r="D53" s="143" t="s">
        <v>139</v>
      </c>
      <c r="E53" s="147" t="s">
        <v>143</v>
      </c>
      <c r="F53" s="145" t="s">
        <v>144</v>
      </c>
      <c r="G53" s="146"/>
      <c r="H53" s="263" t="s">
        <v>142</v>
      </c>
      <c r="I53" s="264"/>
      <c r="J53" s="265" t="s">
        <v>145</v>
      </c>
      <c r="K53" s="26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"/>
  <sheetViews>
    <sheetView zoomScale="90" zoomScaleNormal="90" workbookViewId="0">
      <selection activeCell="I12" sqref="I12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14" width="11.875" style="21" customWidth="1"/>
    <col min="15" max="16384" width="9" style="21"/>
  </cols>
  <sheetData>
    <row r="1" spans="1:14" ht="30" customHeight="1">
      <c r="A1" s="270" t="s">
        <v>146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29.1" customHeight="1">
      <c r="A2" s="23" t="s">
        <v>62</v>
      </c>
      <c r="B2" s="272" t="s">
        <v>63</v>
      </c>
      <c r="C2" s="272"/>
      <c r="D2" s="24" t="s">
        <v>69</v>
      </c>
      <c r="E2" s="272" t="s">
        <v>70</v>
      </c>
      <c r="F2" s="272"/>
      <c r="G2" s="272"/>
      <c r="H2" s="278"/>
      <c r="I2" s="45" t="s">
        <v>57</v>
      </c>
      <c r="J2" s="272" t="s">
        <v>58</v>
      </c>
      <c r="K2" s="272"/>
      <c r="L2" s="272"/>
      <c r="M2" s="272"/>
      <c r="N2" s="273"/>
    </row>
    <row r="3" spans="1:14" ht="29.1" customHeight="1">
      <c r="A3" s="277" t="s">
        <v>147</v>
      </c>
      <c r="B3" s="274" t="s">
        <v>148</v>
      </c>
      <c r="C3" s="274"/>
      <c r="D3" s="274"/>
      <c r="E3" s="274"/>
      <c r="F3" s="274"/>
      <c r="G3" s="274"/>
      <c r="H3" s="279"/>
      <c r="I3" s="275" t="s">
        <v>149</v>
      </c>
      <c r="J3" s="275"/>
      <c r="K3" s="275"/>
      <c r="L3" s="275"/>
      <c r="M3" s="275"/>
      <c r="N3" s="276"/>
    </row>
    <row r="4" spans="1:14" ht="29.1" customHeight="1">
      <c r="A4" s="277"/>
      <c r="B4" s="122" t="s">
        <v>112</v>
      </c>
      <c r="C4" s="122" t="s">
        <v>113</v>
      </c>
      <c r="D4" s="122" t="s">
        <v>114</v>
      </c>
      <c r="E4" s="122" t="s">
        <v>115</v>
      </c>
      <c r="F4" s="122" t="s">
        <v>116</v>
      </c>
      <c r="G4" s="122" t="s">
        <v>117</v>
      </c>
      <c r="H4" s="279"/>
      <c r="I4" s="46" t="s">
        <v>150</v>
      </c>
      <c r="J4" s="46" t="s">
        <v>151</v>
      </c>
      <c r="K4" s="431" t="s">
        <v>343</v>
      </c>
      <c r="L4" s="46"/>
      <c r="M4" s="46"/>
      <c r="N4" s="47"/>
    </row>
    <row r="5" spans="1:14" ht="29.1" customHeight="1">
      <c r="A5" s="123" t="s">
        <v>152</v>
      </c>
      <c r="B5" s="122" t="s">
        <v>153</v>
      </c>
      <c r="C5" s="122" t="s">
        <v>154</v>
      </c>
      <c r="D5" s="122" t="s">
        <v>155</v>
      </c>
      <c r="E5" s="122" t="s">
        <v>156</v>
      </c>
      <c r="F5" s="122" t="s">
        <v>157</v>
      </c>
      <c r="G5" s="122" t="s">
        <v>158</v>
      </c>
      <c r="H5" s="279"/>
      <c r="I5" s="126" t="s">
        <v>158</v>
      </c>
      <c r="J5" s="126" t="s">
        <v>158</v>
      </c>
      <c r="K5" s="432" t="s">
        <v>344</v>
      </c>
      <c r="L5" s="50"/>
      <c r="M5" s="50"/>
      <c r="N5" s="51"/>
    </row>
    <row r="6" spans="1:14" ht="29.1" customHeight="1">
      <c r="A6" s="434" t="s">
        <v>159</v>
      </c>
      <c r="B6" s="435">
        <f>C6-1</f>
        <v>68</v>
      </c>
      <c r="C6" s="435">
        <f>D6-2</f>
        <v>69</v>
      </c>
      <c r="D6" s="435">
        <v>71</v>
      </c>
      <c r="E6" s="435">
        <f>D6+2</f>
        <v>73</v>
      </c>
      <c r="F6" s="435">
        <f>E6+2</f>
        <v>75</v>
      </c>
      <c r="G6" s="435">
        <f>F6+1</f>
        <v>76</v>
      </c>
      <c r="H6" s="279"/>
      <c r="I6" s="126"/>
      <c r="J6" s="126"/>
      <c r="K6" s="432" t="s">
        <v>345</v>
      </c>
      <c r="L6" s="50"/>
      <c r="M6" s="50"/>
      <c r="N6" s="433"/>
    </row>
    <row r="7" spans="1:14" ht="29.1" customHeight="1">
      <c r="A7" s="124" t="s">
        <v>161</v>
      </c>
      <c r="B7" s="125">
        <f t="shared" ref="B7:B8" si="0">C7-4</f>
        <v>106</v>
      </c>
      <c r="C7" s="125">
        <f t="shared" ref="C7:C8" si="1">D7-4</f>
        <v>110</v>
      </c>
      <c r="D7" s="125">
        <v>114</v>
      </c>
      <c r="E7" s="125">
        <f t="shared" ref="E7:E8" si="2">D7+4</f>
        <v>118</v>
      </c>
      <c r="F7" s="125">
        <f>E7+4</f>
        <v>122</v>
      </c>
      <c r="G7" s="125">
        <f t="shared" ref="G7:G8" si="3">F7+6</f>
        <v>128</v>
      </c>
      <c r="H7" s="279"/>
      <c r="I7" s="127" t="s">
        <v>162</v>
      </c>
      <c r="J7" s="127" t="s">
        <v>160</v>
      </c>
      <c r="K7" s="432" t="s">
        <v>346</v>
      </c>
      <c r="L7" s="50"/>
      <c r="M7" s="50"/>
      <c r="N7" s="55"/>
    </row>
    <row r="8" spans="1:14" ht="29.1" customHeight="1">
      <c r="A8" s="124" t="s">
        <v>164</v>
      </c>
      <c r="B8" s="125">
        <f t="shared" si="0"/>
        <v>102</v>
      </c>
      <c r="C8" s="125">
        <f t="shared" si="1"/>
        <v>106</v>
      </c>
      <c r="D8" s="125">
        <v>110</v>
      </c>
      <c r="E8" s="125">
        <f t="shared" si="2"/>
        <v>114</v>
      </c>
      <c r="F8" s="125">
        <f>E8+5</f>
        <v>119</v>
      </c>
      <c r="G8" s="125">
        <f t="shared" si="3"/>
        <v>125</v>
      </c>
      <c r="H8" s="279"/>
      <c r="I8" s="127" t="s">
        <v>163</v>
      </c>
      <c r="J8" s="127" t="s">
        <v>160</v>
      </c>
      <c r="K8" s="436" t="s">
        <v>346</v>
      </c>
      <c r="L8" s="52"/>
      <c r="M8" s="52"/>
      <c r="N8" s="54"/>
    </row>
    <row r="9" spans="1:14" ht="29.1" customHeight="1">
      <c r="A9" s="124" t="s">
        <v>165</v>
      </c>
      <c r="B9" s="125">
        <f>C9-1.2</f>
        <v>44.599999999999994</v>
      </c>
      <c r="C9" s="125">
        <f>D9-1.2</f>
        <v>45.8</v>
      </c>
      <c r="D9" s="125">
        <v>47</v>
      </c>
      <c r="E9" s="125">
        <f>D9+1.2</f>
        <v>48.2</v>
      </c>
      <c r="F9" s="125">
        <f>E9+1.2</f>
        <v>49.400000000000006</v>
      </c>
      <c r="G9" s="125">
        <f>F9+1.4</f>
        <v>50.800000000000004</v>
      </c>
      <c r="H9" s="279"/>
      <c r="I9" s="127" t="s">
        <v>166</v>
      </c>
      <c r="J9" s="127" t="s">
        <v>167</v>
      </c>
      <c r="K9" s="436" t="s">
        <v>346</v>
      </c>
      <c r="L9" s="52"/>
      <c r="M9" s="52"/>
      <c r="N9" s="54"/>
    </row>
    <row r="10" spans="1:14" ht="29.1" customHeight="1">
      <c r="A10" s="124" t="s">
        <v>169</v>
      </c>
      <c r="B10" s="125">
        <f>C10-1</f>
        <v>49</v>
      </c>
      <c r="C10" s="125">
        <f>D10-1</f>
        <v>50</v>
      </c>
      <c r="D10" s="125">
        <v>51</v>
      </c>
      <c r="E10" s="125">
        <f>D10+1</f>
        <v>52</v>
      </c>
      <c r="F10" s="125">
        <f>E10+1</f>
        <v>53</v>
      </c>
      <c r="G10" s="125">
        <f>F10+1.5</f>
        <v>54.5</v>
      </c>
      <c r="H10" s="279"/>
      <c r="I10" s="127" t="s">
        <v>168</v>
      </c>
      <c r="J10" s="127" t="s">
        <v>168</v>
      </c>
      <c r="K10" s="436" t="s">
        <v>348</v>
      </c>
      <c r="L10" s="52"/>
      <c r="M10" s="52"/>
      <c r="N10" s="54"/>
    </row>
    <row r="11" spans="1:14" ht="29.1" customHeight="1">
      <c r="A11" s="124" t="s">
        <v>170</v>
      </c>
      <c r="B11" s="125">
        <f>C11-0.6</f>
        <v>60.199999999999996</v>
      </c>
      <c r="C11" s="125">
        <f>D11-1.2</f>
        <v>60.8</v>
      </c>
      <c r="D11" s="125">
        <v>62</v>
      </c>
      <c r="E11" s="125">
        <f>D11+1.2</f>
        <v>63.2</v>
      </c>
      <c r="F11" s="125">
        <f>E11+1.2</f>
        <v>64.400000000000006</v>
      </c>
      <c r="G11" s="125">
        <f>F11+0.6</f>
        <v>65</v>
      </c>
      <c r="H11" s="279"/>
      <c r="I11" s="127" t="s">
        <v>168</v>
      </c>
      <c r="J11" s="127" t="s">
        <v>168</v>
      </c>
      <c r="K11" s="436" t="s">
        <v>347</v>
      </c>
      <c r="L11" s="52"/>
      <c r="M11" s="52"/>
      <c r="N11" s="54"/>
    </row>
    <row r="12" spans="1:14" ht="29.1" customHeight="1">
      <c r="A12" s="124" t="s">
        <v>171</v>
      </c>
      <c r="B12" s="125">
        <f>C12-0.8</f>
        <v>20.399999999999999</v>
      </c>
      <c r="C12" s="125">
        <f>D12-0.8</f>
        <v>21.2</v>
      </c>
      <c r="D12" s="125">
        <v>22</v>
      </c>
      <c r="E12" s="125">
        <f>D12+0.8</f>
        <v>22.8</v>
      </c>
      <c r="F12" s="125">
        <f>E12+0.8</f>
        <v>23.6</v>
      </c>
      <c r="G12" s="125">
        <f>F12+1.1</f>
        <v>24.700000000000003</v>
      </c>
      <c r="H12" s="279"/>
      <c r="I12" s="127" t="s">
        <v>168</v>
      </c>
      <c r="J12" s="127" t="s">
        <v>168</v>
      </c>
      <c r="K12" s="436" t="s">
        <v>346</v>
      </c>
      <c r="L12" s="52"/>
      <c r="M12" s="52"/>
      <c r="N12" s="54"/>
    </row>
    <row r="13" spans="1:14" ht="29.1" customHeight="1">
      <c r="A13" s="124" t="s">
        <v>342</v>
      </c>
      <c r="B13" s="125">
        <f>C13-0.4</f>
        <v>10.199999999999999</v>
      </c>
      <c r="C13" s="125">
        <f>D13-0.4</f>
        <v>10.6</v>
      </c>
      <c r="D13" s="125">
        <v>11</v>
      </c>
      <c r="E13" s="125">
        <f>D13+0.4</f>
        <v>11.4</v>
      </c>
      <c r="F13" s="125">
        <f>E13+0.4</f>
        <v>11.8</v>
      </c>
      <c r="G13" s="125">
        <f>F13+0.6</f>
        <v>12.4</v>
      </c>
      <c r="H13" s="279"/>
      <c r="I13" s="127" t="s">
        <v>168</v>
      </c>
      <c r="J13" s="127" t="s">
        <v>168</v>
      </c>
      <c r="K13" s="436" t="s">
        <v>346</v>
      </c>
      <c r="L13" s="52"/>
      <c r="M13" s="52"/>
      <c r="N13" s="54"/>
    </row>
    <row r="14" spans="1:14" ht="29.1" customHeight="1">
      <c r="A14" s="437"/>
      <c r="B14" s="438"/>
      <c r="C14" s="438"/>
      <c r="D14" s="438"/>
      <c r="E14" s="438"/>
      <c r="F14" s="438"/>
      <c r="G14" s="438"/>
      <c r="H14" s="22"/>
      <c r="I14" s="439"/>
      <c r="J14" s="439"/>
      <c r="K14" s="440" t="s">
        <v>349</v>
      </c>
      <c r="L14" s="441"/>
      <c r="M14" s="441"/>
      <c r="N14" s="441"/>
    </row>
    <row r="15" spans="1:14" ht="14.25">
      <c r="A15" s="21" t="s">
        <v>172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</row>
    <row r="16" spans="1:14" ht="14.25">
      <c r="A16" s="44"/>
      <c r="B16" s="44"/>
      <c r="C16" s="44"/>
      <c r="D16" s="44"/>
      <c r="E16" s="44"/>
      <c r="F16" s="44"/>
      <c r="G16" s="44"/>
      <c r="H16" s="44"/>
      <c r="I16" s="43" t="s">
        <v>173</v>
      </c>
      <c r="J16" s="60"/>
      <c r="K16" s="43" t="s">
        <v>174</v>
      </c>
      <c r="L16" s="43"/>
      <c r="M16" s="43" t="s">
        <v>175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3"/>
  </mergeCells>
  <phoneticPr fontId="44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89" customWidth="1"/>
    <col min="2" max="16384" width="10" style="89"/>
  </cols>
  <sheetData>
    <row r="1" spans="1:11" ht="22.5" customHeight="1">
      <c r="A1" s="280" t="s">
        <v>176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2" spans="1:11" ht="17.25" customHeight="1">
      <c r="A2" s="90" t="s">
        <v>53</v>
      </c>
      <c r="B2" s="198"/>
      <c r="C2" s="198"/>
      <c r="D2" s="199" t="s">
        <v>55</v>
      </c>
      <c r="E2" s="199"/>
      <c r="F2" s="198"/>
      <c r="G2" s="198"/>
      <c r="H2" s="91" t="s">
        <v>57</v>
      </c>
      <c r="I2" s="200"/>
      <c r="J2" s="200"/>
      <c r="K2" s="201"/>
    </row>
    <row r="3" spans="1:11" ht="16.5" customHeight="1">
      <c r="A3" s="202" t="s">
        <v>59</v>
      </c>
      <c r="B3" s="203"/>
      <c r="C3" s="204"/>
      <c r="D3" s="205" t="s">
        <v>60</v>
      </c>
      <c r="E3" s="206"/>
      <c r="F3" s="206"/>
      <c r="G3" s="207"/>
      <c r="H3" s="205" t="s">
        <v>61</v>
      </c>
      <c r="I3" s="206"/>
      <c r="J3" s="206"/>
      <c r="K3" s="207"/>
    </row>
    <row r="4" spans="1:11" ht="16.5" customHeight="1">
      <c r="A4" s="94" t="s">
        <v>62</v>
      </c>
      <c r="B4" s="281"/>
      <c r="C4" s="282"/>
      <c r="D4" s="210" t="s">
        <v>64</v>
      </c>
      <c r="E4" s="211"/>
      <c r="F4" s="212"/>
      <c r="G4" s="213"/>
      <c r="H4" s="210" t="s">
        <v>177</v>
      </c>
      <c r="I4" s="211"/>
      <c r="J4" s="109" t="s">
        <v>67</v>
      </c>
      <c r="K4" s="118" t="s">
        <v>68</v>
      </c>
    </row>
    <row r="5" spans="1:11" ht="16.5" customHeight="1">
      <c r="A5" s="97" t="s">
        <v>69</v>
      </c>
      <c r="B5" s="283"/>
      <c r="C5" s="284"/>
      <c r="D5" s="210" t="s">
        <v>178</v>
      </c>
      <c r="E5" s="211"/>
      <c r="F5" s="281"/>
      <c r="G5" s="282"/>
      <c r="H5" s="210" t="s">
        <v>179</v>
      </c>
      <c r="I5" s="211"/>
      <c r="J5" s="109" t="s">
        <v>67</v>
      </c>
      <c r="K5" s="118" t="s">
        <v>68</v>
      </c>
    </row>
    <row r="6" spans="1:11" ht="16.5" customHeight="1">
      <c r="A6" s="94" t="s">
        <v>73</v>
      </c>
      <c r="B6" s="98"/>
      <c r="C6" s="99"/>
      <c r="D6" s="210" t="s">
        <v>180</v>
      </c>
      <c r="E6" s="211"/>
      <c r="F6" s="281"/>
      <c r="G6" s="282"/>
      <c r="H6" s="285" t="s">
        <v>181</v>
      </c>
      <c r="I6" s="286"/>
      <c r="J6" s="286"/>
      <c r="K6" s="287"/>
    </row>
    <row r="7" spans="1:11" ht="16.5" customHeight="1">
      <c r="A7" s="94" t="s">
        <v>76</v>
      </c>
      <c r="B7" s="281"/>
      <c r="C7" s="282"/>
      <c r="D7" s="94" t="s">
        <v>182</v>
      </c>
      <c r="E7" s="96"/>
      <c r="F7" s="281"/>
      <c r="G7" s="282"/>
      <c r="H7" s="288"/>
      <c r="I7" s="208"/>
      <c r="J7" s="208"/>
      <c r="K7" s="209"/>
    </row>
    <row r="8" spans="1:11" ht="16.5" customHeight="1">
      <c r="A8" s="102" t="s">
        <v>79</v>
      </c>
      <c r="B8" s="216"/>
      <c r="C8" s="217"/>
      <c r="D8" s="218" t="s">
        <v>80</v>
      </c>
      <c r="E8" s="219"/>
      <c r="F8" s="220"/>
      <c r="G8" s="221"/>
      <c r="H8" s="218"/>
      <c r="I8" s="219"/>
      <c r="J8" s="219"/>
      <c r="K8" s="228"/>
    </row>
    <row r="9" spans="1:11" ht="16.5" customHeight="1">
      <c r="A9" s="289" t="s">
        <v>183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</row>
    <row r="10" spans="1:11" ht="16.5" customHeight="1">
      <c r="A10" s="103" t="s">
        <v>84</v>
      </c>
      <c r="B10" s="104" t="s">
        <v>85</v>
      </c>
      <c r="C10" s="105" t="s">
        <v>86</v>
      </c>
      <c r="D10" s="106"/>
      <c r="E10" s="107" t="s">
        <v>89</v>
      </c>
      <c r="F10" s="104" t="s">
        <v>85</v>
      </c>
      <c r="G10" s="105" t="s">
        <v>86</v>
      </c>
      <c r="H10" s="104"/>
      <c r="I10" s="107" t="s">
        <v>87</v>
      </c>
      <c r="J10" s="104" t="s">
        <v>85</v>
      </c>
      <c r="K10" s="119" t="s">
        <v>86</v>
      </c>
    </row>
    <row r="11" spans="1:11" ht="16.5" customHeight="1">
      <c r="A11" s="97" t="s">
        <v>90</v>
      </c>
      <c r="B11" s="108" t="s">
        <v>85</v>
      </c>
      <c r="C11" s="109" t="s">
        <v>86</v>
      </c>
      <c r="D11" s="110"/>
      <c r="E11" s="111" t="s">
        <v>92</v>
      </c>
      <c r="F11" s="108" t="s">
        <v>85</v>
      </c>
      <c r="G11" s="109" t="s">
        <v>86</v>
      </c>
      <c r="H11" s="108"/>
      <c r="I11" s="111" t="s">
        <v>97</v>
      </c>
      <c r="J11" s="108" t="s">
        <v>85</v>
      </c>
      <c r="K11" s="118" t="s">
        <v>86</v>
      </c>
    </row>
    <row r="12" spans="1:11" ht="16.5" customHeight="1">
      <c r="A12" s="218" t="s">
        <v>126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28"/>
    </row>
    <row r="13" spans="1:11" ht="16.5" customHeight="1">
      <c r="A13" s="290" t="s">
        <v>184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</row>
    <row r="14" spans="1:11" ht="16.5" customHeight="1">
      <c r="A14" s="291"/>
      <c r="B14" s="292"/>
      <c r="C14" s="292"/>
      <c r="D14" s="292"/>
      <c r="E14" s="292"/>
      <c r="F14" s="292"/>
      <c r="G14" s="292"/>
      <c r="H14" s="292"/>
      <c r="I14" s="293"/>
      <c r="J14" s="293"/>
      <c r="K14" s="294"/>
    </row>
    <row r="15" spans="1:11" ht="16.5" customHeight="1">
      <c r="A15" s="295"/>
      <c r="B15" s="296"/>
      <c r="C15" s="296"/>
      <c r="D15" s="297"/>
      <c r="E15" s="298"/>
      <c r="F15" s="296"/>
      <c r="G15" s="296"/>
      <c r="H15" s="297"/>
      <c r="I15" s="299"/>
      <c r="J15" s="300"/>
      <c r="K15" s="301"/>
    </row>
    <row r="16" spans="1:11" ht="16.5" customHeight="1">
      <c r="A16" s="302"/>
      <c r="B16" s="303"/>
      <c r="C16" s="303"/>
      <c r="D16" s="303"/>
      <c r="E16" s="303"/>
      <c r="F16" s="303"/>
      <c r="G16" s="303"/>
      <c r="H16" s="303"/>
      <c r="I16" s="303"/>
      <c r="J16" s="303"/>
      <c r="K16" s="304"/>
    </row>
    <row r="17" spans="1:11" ht="16.5" customHeight="1">
      <c r="A17" s="290" t="s">
        <v>185</v>
      </c>
      <c r="B17" s="290"/>
      <c r="C17" s="290"/>
      <c r="D17" s="290"/>
      <c r="E17" s="290"/>
      <c r="F17" s="290"/>
      <c r="G17" s="290"/>
      <c r="H17" s="290"/>
      <c r="I17" s="290"/>
      <c r="J17" s="290"/>
      <c r="K17" s="290"/>
    </row>
    <row r="18" spans="1:11" ht="16.5" customHeight="1">
      <c r="A18" s="291"/>
      <c r="B18" s="292"/>
      <c r="C18" s="292"/>
      <c r="D18" s="292"/>
      <c r="E18" s="292"/>
      <c r="F18" s="292"/>
      <c r="G18" s="292"/>
      <c r="H18" s="292"/>
      <c r="I18" s="293"/>
      <c r="J18" s="293"/>
      <c r="K18" s="294"/>
    </row>
    <row r="19" spans="1:11" ht="16.5" customHeight="1">
      <c r="A19" s="295"/>
      <c r="B19" s="296"/>
      <c r="C19" s="296"/>
      <c r="D19" s="297"/>
      <c r="E19" s="298"/>
      <c r="F19" s="296"/>
      <c r="G19" s="296"/>
      <c r="H19" s="297"/>
      <c r="I19" s="299"/>
      <c r="J19" s="300"/>
      <c r="K19" s="301"/>
    </row>
    <row r="20" spans="1:11" ht="16.5" customHeight="1">
      <c r="A20" s="302"/>
      <c r="B20" s="303"/>
      <c r="C20" s="303"/>
      <c r="D20" s="303"/>
      <c r="E20" s="303"/>
      <c r="F20" s="303"/>
      <c r="G20" s="303"/>
      <c r="H20" s="303"/>
      <c r="I20" s="303"/>
      <c r="J20" s="303"/>
      <c r="K20" s="304"/>
    </row>
    <row r="21" spans="1:11" ht="16.5" customHeight="1">
      <c r="A21" s="305" t="s">
        <v>123</v>
      </c>
      <c r="B21" s="305"/>
      <c r="C21" s="305"/>
      <c r="D21" s="305"/>
      <c r="E21" s="305"/>
      <c r="F21" s="305"/>
      <c r="G21" s="305"/>
      <c r="H21" s="305"/>
      <c r="I21" s="305"/>
      <c r="J21" s="305"/>
      <c r="K21" s="305"/>
    </row>
    <row r="22" spans="1:11" ht="16.5" customHeight="1">
      <c r="A22" s="306" t="s">
        <v>124</v>
      </c>
      <c r="B22" s="307"/>
      <c r="C22" s="307"/>
      <c r="D22" s="307"/>
      <c r="E22" s="307"/>
      <c r="F22" s="307"/>
      <c r="G22" s="307"/>
      <c r="H22" s="307"/>
      <c r="I22" s="307"/>
      <c r="J22" s="307"/>
      <c r="K22" s="308"/>
    </row>
    <row r="23" spans="1:11" ht="16.5" customHeight="1">
      <c r="A23" s="247" t="s">
        <v>125</v>
      </c>
      <c r="B23" s="248"/>
      <c r="C23" s="109" t="s">
        <v>67</v>
      </c>
      <c r="D23" s="109" t="s">
        <v>68</v>
      </c>
      <c r="E23" s="309"/>
      <c r="F23" s="309"/>
      <c r="G23" s="309"/>
      <c r="H23" s="309"/>
      <c r="I23" s="309"/>
      <c r="J23" s="309"/>
      <c r="K23" s="310"/>
    </row>
    <row r="24" spans="1:11" ht="16.5" customHeight="1">
      <c r="A24" s="311" t="s">
        <v>186</v>
      </c>
      <c r="B24" s="312"/>
      <c r="C24" s="312"/>
      <c r="D24" s="312"/>
      <c r="E24" s="312"/>
      <c r="F24" s="312"/>
      <c r="G24" s="312"/>
      <c r="H24" s="312"/>
      <c r="I24" s="312"/>
      <c r="J24" s="312"/>
      <c r="K24" s="313"/>
    </row>
    <row r="25" spans="1:11" ht="16.5" customHeight="1">
      <c r="A25" s="314"/>
      <c r="B25" s="315"/>
      <c r="C25" s="315"/>
      <c r="D25" s="315"/>
      <c r="E25" s="315"/>
      <c r="F25" s="315"/>
      <c r="G25" s="315"/>
      <c r="H25" s="315"/>
      <c r="I25" s="315"/>
      <c r="J25" s="315"/>
      <c r="K25" s="316"/>
    </row>
    <row r="26" spans="1:11" ht="16.5" customHeight="1">
      <c r="A26" s="289" t="s">
        <v>132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</row>
    <row r="27" spans="1:11" ht="16.5" customHeight="1">
      <c r="A27" s="92" t="s">
        <v>133</v>
      </c>
      <c r="B27" s="105" t="s">
        <v>95</v>
      </c>
      <c r="C27" s="105" t="s">
        <v>96</v>
      </c>
      <c r="D27" s="105" t="s">
        <v>88</v>
      </c>
      <c r="E27" s="93" t="s">
        <v>134</v>
      </c>
      <c r="F27" s="105" t="s">
        <v>95</v>
      </c>
      <c r="G27" s="105" t="s">
        <v>96</v>
      </c>
      <c r="H27" s="105" t="s">
        <v>88</v>
      </c>
      <c r="I27" s="93" t="s">
        <v>135</v>
      </c>
      <c r="J27" s="105" t="s">
        <v>95</v>
      </c>
      <c r="K27" s="119" t="s">
        <v>96</v>
      </c>
    </row>
    <row r="28" spans="1:11" ht="16.5" customHeight="1">
      <c r="A28" s="100" t="s">
        <v>87</v>
      </c>
      <c r="B28" s="109" t="s">
        <v>95</v>
      </c>
      <c r="C28" s="109" t="s">
        <v>96</v>
      </c>
      <c r="D28" s="109" t="s">
        <v>88</v>
      </c>
      <c r="E28" s="113" t="s">
        <v>94</v>
      </c>
      <c r="F28" s="109" t="s">
        <v>95</v>
      </c>
      <c r="G28" s="109" t="s">
        <v>96</v>
      </c>
      <c r="H28" s="109" t="s">
        <v>88</v>
      </c>
      <c r="I28" s="113" t="s">
        <v>105</v>
      </c>
      <c r="J28" s="109" t="s">
        <v>95</v>
      </c>
      <c r="K28" s="118" t="s">
        <v>96</v>
      </c>
    </row>
    <row r="29" spans="1:11" ht="16.5" customHeight="1">
      <c r="A29" s="210" t="s">
        <v>98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8"/>
    </row>
    <row r="30" spans="1:11" ht="16.5" customHeight="1">
      <c r="A30" s="259"/>
      <c r="B30" s="260"/>
      <c r="C30" s="260"/>
      <c r="D30" s="260"/>
      <c r="E30" s="260"/>
      <c r="F30" s="260"/>
      <c r="G30" s="260"/>
      <c r="H30" s="260"/>
      <c r="I30" s="260"/>
      <c r="J30" s="260"/>
      <c r="K30" s="261"/>
    </row>
    <row r="31" spans="1:11" ht="16.5" customHeight="1">
      <c r="A31" s="319" t="s">
        <v>187</v>
      </c>
      <c r="B31" s="319"/>
      <c r="C31" s="319"/>
      <c r="D31" s="319"/>
      <c r="E31" s="319"/>
      <c r="F31" s="319"/>
      <c r="G31" s="319"/>
      <c r="H31" s="319"/>
      <c r="I31" s="319"/>
      <c r="J31" s="319"/>
      <c r="K31" s="319"/>
    </row>
    <row r="32" spans="1:11" ht="17.25" customHeight="1">
      <c r="A32" s="320"/>
      <c r="B32" s="321"/>
      <c r="C32" s="321"/>
      <c r="D32" s="321"/>
      <c r="E32" s="321"/>
      <c r="F32" s="321"/>
      <c r="G32" s="321"/>
      <c r="H32" s="321"/>
      <c r="I32" s="321"/>
      <c r="J32" s="321"/>
      <c r="K32" s="322"/>
    </row>
    <row r="33" spans="1:11" ht="17.25" customHeight="1">
      <c r="A33" s="256"/>
      <c r="B33" s="257"/>
      <c r="C33" s="257"/>
      <c r="D33" s="257"/>
      <c r="E33" s="257"/>
      <c r="F33" s="257"/>
      <c r="G33" s="257"/>
      <c r="H33" s="257"/>
      <c r="I33" s="257"/>
      <c r="J33" s="257"/>
      <c r="K33" s="258"/>
    </row>
    <row r="34" spans="1:11" ht="17.25" customHeight="1">
      <c r="A34" s="256"/>
      <c r="B34" s="257"/>
      <c r="C34" s="257"/>
      <c r="D34" s="257"/>
      <c r="E34" s="257"/>
      <c r="F34" s="257"/>
      <c r="G34" s="257"/>
      <c r="H34" s="257"/>
      <c r="I34" s="257"/>
      <c r="J34" s="257"/>
      <c r="K34" s="258"/>
    </row>
    <row r="35" spans="1:11" ht="17.25" customHeight="1">
      <c r="A35" s="256"/>
      <c r="B35" s="257"/>
      <c r="C35" s="257"/>
      <c r="D35" s="257"/>
      <c r="E35" s="257"/>
      <c r="F35" s="257"/>
      <c r="G35" s="257"/>
      <c r="H35" s="257"/>
      <c r="I35" s="257"/>
      <c r="J35" s="257"/>
      <c r="K35" s="258"/>
    </row>
    <row r="36" spans="1:11" ht="17.25" customHeight="1">
      <c r="A36" s="256"/>
      <c r="B36" s="257"/>
      <c r="C36" s="257"/>
      <c r="D36" s="257"/>
      <c r="E36" s="257"/>
      <c r="F36" s="257"/>
      <c r="G36" s="257"/>
      <c r="H36" s="257"/>
      <c r="I36" s="257"/>
      <c r="J36" s="257"/>
      <c r="K36" s="258"/>
    </row>
    <row r="37" spans="1:11" ht="17.25" customHeight="1">
      <c r="A37" s="256"/>
      <c r="B37" s="257"/>
      <c r="C37" s="257"/>
      <c r="D37" s="257"/>
      <c r="E37" s="257"/>
      <c r="F37" s="257"/>
      <c r="G37" s="257"/>
      <c r="H37" s="257"/>
      <c r="I37" s="257"/>
      <c r="J37" s="257"/>
      <c r="K37" s="258"/>
    </row>
    <row r="38" spans="1:11" ht="17.25" customHeight="1">
      <c r="A38" s="256"/>
      <c r="B38" s="257"/>
      <c r="C38" s="257"/>
      <c r="D38" s="257"/>
      <c r="E38" s="257"/>
      <c r="F38" s="257"/>
      <c r="G38" s="257"/>
      <c r="H38" s="257"/>
      <c r="I38" s="257"/>
      <c r="J38" s="257"/>
      <c r="K38" s="258"/>
    </row>
    <row r="39" spans="1:11" ht="17.25" customHeight="1">
      <c r="A39" s="256"/>
      <c r="B39" s="257"/>
      <c r="C39" s="257"/>
      <c r="D39" s="257"/>
      <c r="E39" s="257"/>
      <c r="F39" s="257"/>
      <c r="G39" s="257"/>
      <c r="H39" s="257"/>
      <c r="I39" s="257"/>
      <c r="J39" s="257"/>
      <c r="K39" s="258"/>
    </row>
    <row r="40" spans="1:11" ht="17.25" customHeight="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258"/>
    </row>
    <row r="41" spans="1:11" ht="17.25" customHeight="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258"/>
    </row>
    <row r="42" spans="1:11" ht="17.25" customHeight="1">
      <c r="A42" s="256"/>
      <c r="B42" s="257"/>
      <c r="C42" s="257"/>
      <c r="D42" s="257"/>
      <c r="E42" s="257"/>
      <c r="F42" s="257"/>
      <c r="G42" s="257"/>
      <c r="H42" s="257"/>
      <c r="I42" s="257"/>
      <c r="J42" s="257"/>
      <c r="K42" s="258"/>
    </row>
    <row r="43" spans="1:11" ht="17.25" customHeight="1">
      <c r="A43" s="259" t="s">
        <v>131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61"/>
    </row>
    <row r="44" spans="1:11" ht="16.5" customHeight="1">
      <c r="A44" s="319" t="s">
        <v>188</v>
      </c>
      <c r="B44" s="319"/>
      <c r="C44" s="319"/>
      <c r="D44" s="319"/>
      <c r="E44" s="319"/>
      <c r="F44" s="319"/>
      <c r="G44" s="319"/>
      <c r="H44" s="319"/>
      <c r="I44" s="319"/>
      <c r="J44" s="319"/>
      <c r="K44" s="319"/>
    </row>
    <row r="45" spans="1:11" ht="18" customHeight="1">
      <c r="A45" s="323" t="s">
        <v>126</v>
      </c>
      <c r="B45" s="324"/>
      <c r="C45" s="324"/>
      <c r="D45" s="324"/>
      <c r="E45" s="324"/>
      <c r="F45" s="324"/>
      <c r="G45" s="324"/>
      <c r="H45" s="324"/>
      <c r="I45" s="324"/>
      <c r="J45" s="324"/>
      <c r="K45" s="325"/>
    </row>
    <row r="46" spans="1:11" ht="18" customHeight="1">
      <c r="A46" s="323"/>
      <c r="B46" s="324"/>
      <c r="C46" s="324"/>
      <c r="D46" s="324"/>
      <c r="E46" s="324"/>
      <c r="F46" s="324"/>
      <c r="G46" s="324"/>
      <c r="H46" s="324"/>
      <c r="I46" s="324"/>
      <c r="J46" s="324"/>
      <c r="K46" s="325"/>
    </row>
    <row r="47" spans="1:11" ht="18" customHeight="1">
      <c r="A47" s="314"/>
      <c r="B47" s="315"/>
      <c r="C47" s="315"/>
      <c r="D47" s="315"/>
      <c r="E47" s="315"/>
      <c r="F47" s="315"/>
      <c r="G47" s="315"/>
      <c r="H47" s="315"/>
      <c r="I47" s="315"/>
      <c r="J47" s="315"/>
      <c r="K47" s="316"/>
    </row>
    <row r="48" spans="1:11" ht="21" customHeight="1">
      <c r="A48" s="114" t="s">
        <v>137</v>
      </c>
      <c r="B48" s="326" t="s">
        <v>138</v>
      </c>
      <c r="C48" s="326"/>
      <c r="D48" s="115" t="s">
        <v>139</v>
      </c>
      <c r="E48" s="116"/>
      <c r="F48" s="115" t="s">
        <v>141</v>
      </c>
      <c r="G48" s="117"/>
      <c r="H48" s="327" t="s">
        <v>142</v>
      </c>
      <c r="I48" s="327"/>
      <c r="J48" s="326"/>
      <c r="K48" s="328"/>
    </row>
    <row r="49" spans="1:11" ht="16.5" customHeight="1">
      <c r="A49" s="329" t="s">
        <v>189</v>
      </c>
      <c r="B49" s="330"/>
      <c r="C49" s="330"/>
      <c r="D49" s="330"/>
      <c r="E49" s="330"/>
      <c r="F49" s="330"/>
      <c r="G49" s="330"/>
      <c r="H49" s="330"/>
      <c r="I49" s="330"/>
      <c r="J49" s="330"/>
      <c r="K49" s="331"/>
    </row>
    <row r="50" spans="1:11" ht="16.5" customHeight="1">
      <c r="A50" s="332"/>
      <c r="B50" s="333"/>
      <c r="C50" s="333"/>
      <c r="D50" s="333"/>
      <c r="E50" s="333"/>
      <c r="F50" s="333"/>
      <c r="G50" s="333"/>
      <c r="H50" s="333"/>
      <c r="I50" s="333"/>
      <c r="J50" s="333"/>
      <c r="K50" s="334"/>
    </row>
    <row r="51" spans="1:11" ht="16.5" customHeight="1">
      <c r="A51" s="335"/>
      <c r="B51" s="336"/>
      <c r="C51" s="336"/>
      <c r="D51" s="336"/>
      <c r="E51" s="336"/>
      <c r="F51" s="336"/>
      <c r="G51" s="336"/>
      <c r="H51" s="336"/>
      <c r="I51" s="336"/>
      <c r="J51" s="336"/>
      <c r="K51" s="337"/>
    </row>
    <row r="52" spans="1:11" ht="21" customHeight="1">
      <c r="A52" s="114" t="s">
        <v>137</v>
      </c>
      <c r="B52" s="326" t="s">
        <v>138</v>
      </c>
      <c r="C52" s="326"/>
      <c r="D52" s="115" t="s">
        <v>139</v>
      </c>
      <c r="E52" s="115"/>
      <c r="F52" s="115" t="s">
        <v>141</v>
      </c>
      <c r="G52" s="115"/>
      <c r="H52" s="327" t="s">
        <v>142</v>
      </c>
      <c r="I52" s="327"/>
      <c r="J52" s="338"/>
      <c r="K52" s="339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C21" sqref="C20:C21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70" t="s">
        <v>146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29.1" customHeight="1">
      <c r="A2" s="23" t="s">
        <v>62</v>
      </c>
      <c r="B2" s="272"/>
      <c r="C2" s="272"/>
      <c r="D2" s="24" t="s">
        <v>69</v>
      </c>
      <c r="E2" s="272"/>
      <c r="F2" s="272"/>
      <c r="G2" s="272"/>
      <c r="H2" s="278"/>
      <c r="I2" s="45" t="s">
        <v>57</v>
      </c>
      <c r="J2" s="272"/>
      <c r="K2" s="272"/>
      <c r="L2" s="272"/>
      <c r="M2" s="272"/>
      <c r="N2" s="273"/>
    </row>
    <row r="3" spans="1:14" ht="29.1" customHeight="1">
      <c r="A3" s="277" t="s">
        <v>147</v>
      </c>
      <c r="B3" s="274" t="s">
        <v>148</v>
      </c>
      <c r="C3" s="274"/>
      <c r="D3" s="274"/>
      <c r="E3" s="274"/>
      <c r="F3" s="274"/>
      <c r="G3" s="274"/>
      <c r="H3" s="279"/>
      <c r="I3" s="275" t="s">
        <v>149</v>
      </c>
      <c r="J3" s="275"/>
      <c r="K3" s="275"/>
      <c r="L3" s="275"/>
      <c r="M3" s="275"/>
      <c r="N3" s="276"/>
    </row>
    <row r="4" spans="1:14" ht="29.1" customHeight="1">
      <c r="A4" s="277"/>
      <c r="B4" s="25" t="s">
        <v>112</v>
      </c>
      <c r="C4" s="25" t="s">
        <v>113</v>
      </c>
      <c r="D4" s="26" t="s">
        <v>114</v>
      </c>
      <c r="E4" s="25" t="s">
        <v>115</v>
      </c>
      <c r="F4" s="25" t="s">
        <v>116</v>
      </c>
      <c r="G4" s="25" t="s">
        <v>117</v>
      </c>
      <c r="H4" s="279"/>
      <c r="I4" s="46" t="s">
        <v>190</v>
      </c>
      <c r="J4" s="46" t="s">
        <v>191</v>
      </c>
      <c r="K4" s="46"/>
      <c r="L4" s="46"/>
      <c r="M4" s="46"/>
      <c r="N4" s="47"/>
    </row>
    <row r="5" spans="1:14" ht="29.1" customHeight="1">
      <c r="A5" s="277"/>
      <c r="B5" s="27"/>
      <c r="C5" s="27"/>
      <c r="D5" s="26"/>
      <c r="E5" s="27"/>
      <c r="F5" s="27"/>
      <c r="G5" s="27"/>
      <c r="H5" s="279"/>
      <c r="I5" s="48"/>
      <c r="J5" s="48"/>
      <c r="K5" s="48"/>
      <c r="L5" s="48"/>
      <c r="M5" s="48"/>
      <c r="N5" s="49"/>
    </row>
    <row r="6" spans="1:14" ht="29.1" customHeight="1">
      <c r="A6" s="28"/>
      <c r="B6" s="27"/>
      <c r="C6" s="27"/>
      <c r="D6" s="29"/>
      <c r="E6" s="27"/>
      <c r="F6" s="27"/>
      <c r="G6" s="27"/>
      <c r="H6" s="279"/>
      <c r="I6" s="50"/>
      <c r="J6" s="50"/>
      <c r="K6" s="50"/>
      <c r="L6" s="50"/>
      <c r="M6" s="50"/>
      <c r="N6" s="51"/>
    </row>
    <row r="7" spans="1:14" ht="29.1" customHeight="1">
      <c r="A7" s="28"/>
      <c r="B7" s="27"/>
      <c r="C7" s="27"/>
      <c r="D7" s="29"/>
      <c r="E7" s="27"/>
      <c r="F7" s="27"/>
      <c r="G7" s="27"/>
      <c r="H7" s="279"/>
      <c r="I7" s="52"/>
      <c r="J7" s="52"/>
      <c r="K7" s="52"/>
      <c r="L7" s="52"/>
      <c r="M7" s="52"/>
      <c r="N7" s="53"/>
    </row>
    <row r="8" spans="1:14" ht="29.1" customHeight="1">
      <c r="A8" s="28"/>
      <c r="B8" s="27"/>
      <c r="C8" s="27"/>
      <c r="D8" s="29"/>
      <c r="E8" s="27"/>
      <c r="F8" s="27"/>
      <c r="G8" s="27"/>
      <c r="H8" s="279"/>
      <c r="I8" s="52"/>
      <c r="J8" s="52"/>
      <c r="K8" s="52"/>
      <c r="L8" s="52"/>
      <c r="M8" s="52"/>
      <c r="N8" s="54"/>
    </row>
    <row r="9" spans="1:14" ht="29.1" customHeight="1">
      <c r="A9" s="28"/>
      <c r="B9" s="27"/>
      <c r="C9" s="27"/>
      <c r="D9" s="29"/>
      <c r="E9" s="27"/>
      <c r="F9" s="27"/>
      <c r="G9" s="27"/>
      <c r="H9" s="279"/>
      <c r="I9" s="50"/>
      <c r="J9" s="50"/>
      <c r="K9" s="50"/>
      <c r="L9" s="50"/>
      <c r="M9" s="50"/>
      <c r="N9" s="55"/>
    </row>
    <row r="10" spans="1:14" ht="29.1" customHeight="1">
      <c r="A10" s="28"/>
      <c r="B10" s="27"/>
      <c r="C10" s="27"/>
      <c r="D10" s="29"/>
      <c r="E10" s="27"/>
      <c r="F10" s="27"/>
      <c r="G10" s="27"/>
      <c r="H10" s="279"/>
      <c r="I10" s="52"/>
      <c r="J10" s="52"/>
      <c r="K10" s="52"/>
      <c r="L10" s="52"/>
      <c r="M10" s="52"/>
      <c r="N10" s="54"/>
    </row>
    <row r="11" spans="1:14" ht="29.1" customHeight="1">
      <c r="A11" s="28"/>
      <c r="B11" s="27"/>
      <c r="C11" s="27"/>
      <c r="D11" s="29"/>
      <c r="E11" s="27"/>
      <c r="F11" s="27"/>
      <c r="G11" s="27"/>
      <c r="H11" s="279"/>
      <c r="I11" s="52"/>
      <c r="J11" s="52"/>
      <c r="K11" s="52"/>
      <c r="L11" s="52"/>
      <c r="M11" s="52"/>
      <c r="N11" s="54"/>
    </row>
    <row r="12" spans="1:14" ht="29.1" customHeight="1">
      <c r="A12" s="28"/>
      <c r="B12" s="27"/>
      <c r="C12" s="27"/>
      <c r="D12" s="29"/>
      <c r="E12" s="27"/>
      <c r="F12" s="27"/>
      <c r="G12" s="27"/>
      <c r="H12" s="279"/>
      <c r="I12" s="52"/>
      <c r="J12" s="52"/>
      <c r="K12" s="52"/>
      <c r="L12" s="52"/>
      <c r="M12" s="52"/>
      <c r="N12" s="54"/>
    </row>
    <row r="13" spans="1:14" ht="29.1" customHeight="1">
      <c r="A13" s="30"/>
      <c r="B13" s="31"/>
      <c r="C13" s="32"/>
      <c r="D13" s="33"/>
      <c r="E13" s="32"/>
      <c r="F13" s="32"/>
      <c r="G13" s="32"/>
      <c r="H13" s="279"/>
      <c r="I13" s="52"/>
      <c r="J13" s="52"/>
      <c r="K13" s="52"/>
      <c r="L13" s="52"/>
      <c r="M13" s="52"/>
      <c r="N13" s="54"/>
    </row>
    <row r="14" spans="1:14" ht="29.1" customHeight="1">
      <c r="A14" s="34"/>
      <c r="B14" s="35"/>
      <c r="C14" s="36"/>
      <c r="D14" s="36"/>
      <c r="E14" s="36"/>
      <c r="F14" s="36"/>
      <c r="G14" s="37"/>
      <c r="H14" s="279"/>
      <c r="I14" s="52"/>
      <c r="J14" s="52"/>
      <c r="K14" s="52"/>
      <c r="L14" s="52"/>
      <c r="M14" s="52"/>
      <c r="N14" s="54"/>
    </row>
    <row r="15" spans="1:14" ht="29.1" customHeight="1">
      <c r="A15" s="38"/>
      <c r="B15" s="39"/>
      <c r="C15" s="40"/>
      <c r="D15" s="40"/>
      <c r="E15" s="41"/>
      <c r="F15" s="41"/>
      <c r="G15" s="42"/>
      <c r="H15" s="340"/>
      <c r="I15" s="56"/>
      <c r="J15" s="57"/>
      <c r="K15" s="58"/>
      <c r="L15" s="57"/>
      <c r="M15" s="57"/>
      <c r="N15" s="59"/>
    </row>
    <row r="16" spans="1:14" ht="14.25">
      <c r="A16" s="43" t="s">
        <v>126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ht="14.25">
      <c r="A17" s="21" t="s">
        <v>192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 ht="14.25">
      <c r="A18" s="44"/>
      <c r="B18" s="44"/>
      <c r="C18" s="44"/>
      <c r="D18" s="44"/>
      <c r="E18" s="44"/>
      <c r="F18" s="44"/>
      <c r="G18" s="44"/>
      <c r="H18" s="44"/>
      <c r="I18" s="43" t="s">
        <v>193</v>
      </c>
      <c r="J18" s="60"/>
      <c r="K18" s="43" t="s">
        <v>174</v>
      </c>
      <c r="L18" s="43"/>
      <c r="M18" s="43" t="s">
        <v>175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4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M15" sqref="M15"/>
    </sheetView>
  </sheetViews>
  <sheetFormatPr defaultColWidth="10.125" defaultRowHeight="14.25"/>
  <cols>
    <col min="1" max="1" width="9.625" style="63" customWidth="1"/>
    <col min="2" max="2" width="11.125" style="63" customWidth="1"/>
    <col min="3" max="3" width="9.125" style="63" customWidth="1"/>
    <col min="4" max="4" width="9.5" style="63" customWidth="1"/>
    <col min="5" max="5" width="9.125" style="63" customWidth="1"/>
    <col min="6" max="6" width="10.375" style="63" customWidth="1"/>
    <col min="7" max="7" width="9.5" style="63" customWidth="1"/>
    <col min="8" max="8" width="9.125" style="63" customWidth="1"/>
    <col min="9" max="9" width="8.125" style="63" customWidth="1"/>
    <col min="10" max="10" width="10.5" style="63" customWidth="1"/>
    <col min="11" max="11" width="12.125" style="63" customWidth="1"/>
    <col min="12" max="16384" width="10.125" style="63"/>
  </cols>
  <sheetData>
    <row r="1" spans="1:11" ht="25.5">
      <c r="A1" s="341" t="s">
        <v>194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</row>
    <row r="2" spans="1:11">
      <c r="A2" s="64" t="s">
        <v>53</v>
      </c>
      <c r="B2" s="342"/>
      <c r="C2" s="342"/>
      <c r="D2" s="65" t="s">
        <v>62</v>
      </c>
      <c r="E2" s="66"/>
      <c r="F2" s="67" t="s">
        <v>195</v>
      </c>
      <c r="G2" s="343"/>
      <c r="H2" s="343"/>
      <c r="I2" s="84" t="s">
        <v>57</v>
      </c>
      <c r="J2" s="343"/>
      <c r="K2" s="344"/>
    </row>
    <row r="3" spans="1:11">
      <c r="A3" s="68" t="s">
        <v>76</v>
      </c>
      <c r="B3" s="345"/>
      <c r="C3" s="345"/>
      <c r="D3" s="69" t="s">
        <v>196</v>
      </c>
      <c r="E3" s="346"/>
      <c r="F3" s="347"/>
      <c r="G3" s="347"/>
      <c r="H3" s="309" t="s">
        <v>197</v>
      </c>
      <c r="I3" s="309"/>
      <c r="J3" s="309"/>
      <c r="K3" s="310"/>
    </row>
    <row r="4" spans="1:11">
      <c r="A4" s="70" t="s">
        <v>73</v>
      </c>
      <c r="B4" s="71"/>
      <c r="C4" s="71"/>
      <c r="D4" s="72" t="s">
        <v>198</v>
      </c>
      <c r="E4" s="347"/>
      <c r="F4" s="347"/>
      <c r="G4" s="347"/>
      <c r="H4" s="248" t="s">
        <v>199</v>
      </c>
      <c r="I4" s="248"/>
      <c r="J4" s="81" t="s">
        <v>67</v>
      </c>
      <c r="K4" s="87" t="s">
        <v>68</v>
      </c>
    </row>
    <row r="5" spans="1:11">
      <c r="A5" s="70" t="s">
        <v>200</v>
      </c>
      <c r="B5" s="345"/>
      <c r="C5" s="345"/>
      <c r="D5" s="69" t="s">
        <v>201</v>
      </c>
      <c r="E5" s="69" t="s">
        <v>202</v>
      </c>
      <c r="F5" s="69" t="s">
        <v>203</v>
      </c>
      <c r="G5" s="69" t="s">
        <v>204</v>
      </c>
      <c r="H5" s="248" t="s">
        <v>205</v>
      </c>
      <c r="I5" s="248"/>
      <c r="J5" s="81" t="s">
        <v>67</v>
      </c>
      <c r="K5" s="87" t="s">
        <v>68</v>
      </c>
    </row>
    <row r="6" spans="1:11">
      <c r="A6" s="73" t="s">
        <v>206</v>
      </c>
      <c r="B6" s="348"/>
      <c r="C6" s="348"/>
      <c r="D6" s="74" t="s">
        <v>207</v>
      </c>
      <c r="E6" s="75"/>
      <c r="F6" s="76"/>
      <c r="G6" s="74"/>
      <c r="H6" s="349" t="s">
        <v>208</v>
      </c>
      <c r="I6" s="349"/>
      <c r="J6" s="76" t="s">
        <v>67</v>
      </c>
      <c r="K6" s="88" t="s">
        <v>68</v>
      </c>
    </row>
    <row r="7" spans="1:11">
      <c r="A7" s="77"/>
      <c r="B7" s="78"/>
      <c r="C7" s="78"/>
      <c r="D7" s="77"/>
      <c r="E7" s="78"/>
      <c r="F7" s="79"/>
      <c r="G7" s="77"/>
      <c r="H7" s="79"/>
      <c r="I7" s="78"/>
      <c r="J7" s="78"/>
      <c r="K7" s="78"/>
    </row>
    <row r="8" spans="1:11">
      <c r="A8" s="80" t="s">
        <v>209</v>
      </c>
      <c r="B8" s="67" t="s">
        <v>210</v>
      </c>
      <c r="C8" s="67" t="s">
        <v>211</v>
      </c>
      <c r="D8" s="67" t="s">
        <v>212</v>
      </c>
      <c r="E8" s="67" t="s">
        <v>213</v>
      </c>
      <c r="F8" s="67" t="s">
        <v>214</v>
      </c>
      <c r="G8" s="350" t="s">
        <v>79</v>
      </c>
      <c r="H8" s="351"/>
      <c r="I8" s="351"/>
      <c r="J8" s="351"/>
      <c r="K8" s="352"/>
    </row>
    <row r="9" spans="1:11">
      <c r="A9" s="247" t="s">
        <v>215</v>
      </c>
      <c r="B9" s="248"/>
      <c r="C9" s="81" t="s">
        <v>67</v>
      </c>
      <c r="D9" s="81" t="s">
        <v>68</v>
      </c>
      <c r="E9" s="69" t="s">
        <v>216</v>
      </c>
      <c r="F9" s="82" t="s">
        <v>217</v>
      </c>
      <c r="G9" s="353"/>
      <c r="H9" s="354"/>
      <c r="I9" s="354"/>
      <c r="J9" s="354"/>
      <c r="K9" s="355"/>
    </row>
    <row r="10" spans="1:11">
      <c r="A10" s="247" t="s">
        <v>218</v>
      </c>
      <c r="B10" s="248"/>
      <c r="C10" s="81" t="s">
        <v>67</v>
      </c>
      <c r="D10" s="81" t="s">
        <v>68</v>
      </c>
      <c r="E10" s="69" t="s">
        <v>219</v>
      </c>
      <c r="F10" s="82" t="s">
        <v>220</v>
      </c>
      <c r="G10" s="353" t="s">
        <v>221</v>
      </c>
      <c r="H10" s="354"/>
      <c r="I10" s="354"/>
      <c r="J10" s="354"/>
      <c r="K10" s="355"/>
    </row>
    <row r="11" spans="1:11">
      <c r="A11" s="356" t="s">
        <v>183</v>
      </c>
      <c r="B11" s="357"/>
      <c r="C11" s="357"/>
      <c r="D11" s="357"/>
      <c r="E11" s="357"/>
      <c r="F11" s="357"/>
      <c r="G11" s="357"/>
      <c r="H11" s="357"/>
      <c r="I11" s="357"/>
      <c r="J11" s="357"/>
      <c r="K11" s="358"/>
    </row>
    <row r="12" spans="1:11">
      <c r="A12" s="68" t="s">
        <v>89</v>
      </c>
      <c r="B12" s="81" t="s">
        <v>85</v>
      </c>
      <c r="C12" s="81" t="s">
        <v>86</v>
      </c>
      <c r="D12" s="82"/>
      <c r="E12" s="69" t="s">
        <v>87</v>
      </c>
      <c r="F12" s="81" t="s">
        <v>85</v>
      </c>
      <c r="G12" s="81" t="s">
        <v>86</v>
      </c>
      <c r="H12" s="81"/>
      <c r="I12" s="69" t="s">
        <v>222</v>
      </c>
      <c r="J12" s="81" t="s">
        <v>85</v>
      </c>
      <c r="K12" s="87" t="s">
        <v>86</v>
      </c>
    </row>
    <row r="13" spans="1:11">
      <c r="A13" s="68" t="s">
        <v>92</v>
      </c>
      <c r="B13" s="81" t="s">
        <v>85</v>
      </c>
      <c r="C13" s="81" t="s">
        <v>86</v>
      </c>
      <c r="D13" s="82"/>
      <c r="E13" s="69" t="s">
        <v>97</v>
      </c>
      <c r="F13" s="81" t="s">
        <v>85</v>
      </c>
      <c r="G13" s="81" t="s">
        <v>86</v>
      </c>
      <c r="H13" s="81"/>
      <c r="I13" s="69" t="s">
        <v>223</v>
      </c>
      <c r="J13" s="81" t="s">
        <v>85</v>
      </c>
      <c r="K13" s="87" t="s">
        <v>86</v>
      </c>
    </row>
    <row r="14" spans="1:11">
      <c r="A14" s="73" t="s">
        <v>224</v>
      </c>
      <c r="B14" s="76" t="s">
        <v>85</v>
      </c>
      <c r="C14" s="76" t="s">
        <v>86</v>
      </c>
      <c r="D14" s="75"/>
      <c r="E14" s="74" t="s">
        <v>225</v>
      </c>
      <c r="F14" s="76" t="s">
        <v>85</v>
      </c>
      <c r="G14" s="76" t="s">
        <v>86</v>
      </c>
      <c r="H14" s="76"/>
      <c r="I14" s="74" t="s">
        <v>226</v>
      </c>
      <c r="J14" s="76" t="s">
        <v>85</v>
      </c>
      <c r="K14" s="88" t="s">
        <v>86</v>
      </c>
    </row>
    <row r="15" spans="1:11">
      <c r="A15" s="77"/>
      <c r="B15" s="83"/>
      <c r="C15" s="83"/>
      <c r="D15" s="78"/>
      <c r="E15" s="77"/>
      <c r="F15" s="83"/>
      <c r="G15" s="83"/>
      <c r="H15" s="83"/>
      <c r="I15" s="77"/>
      <c r="J15" s="83"/>
      <c r="K15" s="83"/>
    </row>
    <row r="16" spans="1:11" s="61" customFormat="1">
      <c r="A16" s="306" t="s">
        <v>227</v>
      </c>
      <c r="B16" s="307"/>
      <c r="C16" s="307"/>
      <c r="D16" s="307"/>
      <c r="E16" s="307"/>
      <c r="F16" s="307"/>
      <c r="G16" s="307"/>
      <c r="H16" s="307"/>
      <c r="I16" s="307"/>
      <c r="J16" s="307"/>
      <c r="K16" s="308"/>
    </row>
    <row r="17" spans="1:11">
      <c r="A17" s="247" t="s">
        <v>228</v>
      </c>
      <c r="B17" s="248"/>
      <c r="C17" s="248"/>
      <c r="D17" s="248"/>
      <c r="E17" s="248"/>
      <c r="F17" s="248"/>
      <c r="G17" s="248"/>
      <c r="H17" s="248"/>
      <c r="I17" s="248"/>
      <c r="J17" s="248"/>
      <c r="K17" s="359"/>
    </row>
    <row r="18" spans="1:11">
      <c r="A18" s="247" t="s">
        <v>229</v>
      </c>
      <c r="B18" s="248"/>
      <c r="C18" s="248"/>
      <c r="D18" s="248"/>
      <c r="E18" s="248"/>
      <c r="F18" s="248"/>
      <c r="G18" s="248"/>
      <c r="H18" s="248"/>
      <c r="I18" s="248"/>
      <c r="J18" s="248"/>
      <c r="K18" s="359"/>
    </row>
    <row r="19" spans="1:11">
      <c r="A19" s="360"/>
      <c r="B19" s="361"/>
      <c r="C19" s="361"/>
      <c r="D19" s="361"/>
      <c r="E19" s="361"/>
      <c r="F19" s="361"/>
      <c r="G19" s="361"/>
      <c r="H19" s="361"/>
      <c r="I19" s="361"/>
      <c r="J19" s="361"/>
      <c r="K19" s="362"/>
    </row>
    <row r="20" spans="1:11">
      <c r="A20" s="363"/>
      <c r="B20" s="364"/>
      <c r="C20" s="364"/>
      <c r="D20" s="364"/>
      <c r="E20" s="364"/>
      <c r="F20" s="364"/>
      <c r="G20" s="364"/>
      <c r="H20" s="364"/>
      <c r="I20" s="364"/>
      <c r="J20" s="364"/>
      <c r="K20" s="365"/>
    </row>
    <row r="21" spans="1:11">
      <c r="A21" s="363"/>
      <c r="B21" s="364"/>
      <c r="C21" s="364"/>
      <c r="D21" s="364"/>
      <c r="E21" s="364"/>
      <c r="F21" s="364"/>
      <c r="G21" s="364"/>
      <c r="H21" s="364"/>
      <c r="I21" s="364"/>
      <c r="J21" s="364"/>
      <c r="K21" s="365"/>
    </row>
    <row r="22" spans="1:11">
      <c r="A22" s="363"/>
      <c r="B22" s="364"/>
      <c r="C22" s="364"/>
      <c r="D22" s="364"/>
      <c r="E22" s="364"/>
      <c r="F22" s="364"/>
      <c r="G22" s="364"/>
      <c r="H22" s="364"/>
      <c r="I22" s="364"/>
      <c r="J22" s="364"/>
      <c r="K22" s="365"/>
    </row>
    <row r="23" spans="1:11">
      <c r="A23" s="366"/>
      <c r="B23" s="367"/>
      <c r="C23" s="367"/>
      <c r="D23" s="367"/>
      <c r="E23" s="367"/>
      <c r="F23" s="367"/>
      <c r="G23" s="367"/>
      <c r="H23" s="367"/>
      <c r="I23" s="367"/>
      <c r="J23" s="367"/>
      <c r="K23" s="368"/>
    </row>
    <row r="24" spans="1:11">
      <c r="A24" s="247" t="s">
        <v>125</v>
      </c>
      <c r="B24" s="248"/>
      <c r="C24" s="81" t="s">
        <v>67</v>
      </c>
      <c r="D24" s="81" t="s">
        <v>68</v>
      </c>
      <c r="E24" s="309"/>
      <c r="F24" s="309"/>
      <c r="G24" s="309"/>
      <c r="H24" s="309"/>
      <c r="I24" s="309"/>
      <c r="J24" s="309"/>
      <c r="K24" s="310"/>
    </row>
    <row r="25" spans="1:11">
      <c r="A25" s="85" t="s">
        <v>230</v>
      </c>
      <c r="B25" s="369"/>
      <c r="C25" s="369"/>
      <c r="D25" s="369"/>
      <c r="E25" s="369"/>
      <c r="F25" s="369"/>
      <c r="G25" s="369"/>
      <c r="H25" s="369"/>
      <c r="I25" s="369"/>
      <c r="J25" s="369"/>
      <c r="K25" s="370"/>
    </row>
    <row r="26" spans="1:11">
      <c r="A26" s="371"/>
      <c r="B26" s="371"/>
      <c r="C26" s="371"/>
      <c r="D26" s="371"/>
      <c r="E26" s="371"/>
      <c r="F26" s="371"/>
      <c r="G26" s="371"/>
      <c r="H26" s="371"/>
      <c r="I26" s="371"/>
      <c r="J26" s="371"/>
      <c r="K26" s="371"/>
    </row>
    <row r="27" spans="1:11">
      <c r="A27" s="372" t="s">
        <v>231</v>
      </c>
      <c r="B27" s="351"/>
      <c r="C27" s="351"/>
      <c r="D27" s="351"/>
      <c r="E27" s="351"/>
      <c r="F27" s="351"/>
      <c r="G27" s="351"/>
      <c r="H27" s="351"/>
      <c r="I27" s="351"/>
      <c r="J27" s="351"/>
      <c r="K27" s="352"/>
    </row>
    <row r="28" spans="1:11">
      <c r="A28" s="373"/>
      <c r="B28" s="374"/>
      <c r="C28" s="374"/>
      <c r="D28" s="374"/>
      <c r="E28" s="374"/>
      <c r="F28" s="374"/>
      <c r="G28" s="374"/>
      <c r="H28" s="374"/>
      <c r="I28" s="374"/>
      <c r="J28" s="374"/>
      <c r="K28" s="375"/>
    </row>
    <row r="29" spans="1:11">
      <c r="A29" s="373"/>
      <c r="B29" s="374"/>
      <c r="C29" s="374"/>
      <c r="D29" s="374"/>
      <c r="E29" s="374"/>
      <c r="F29" s="374"/>
      <c r="G29" s="374"/>
      <c r="H29" s="374"/>
      <c r="I29" s="374"/>
      <c r="J29" s="374"/>
      <c r="K29" s="375"/>
    </row>
    <row r="30" spans="1:11">
      <c r="A30" s="373"/>
      <c r="B30" s="374"/>
      <c r="C30" s="374"/>
      <c r="D30" s="374"/>
      <c r="E30" s="374"/>
      <c r="F30" s="374"/>
      <c r="G30" s="374"/>
      <c r="H30" s="374"/>
      <c r="I30" s="374"/>
      <c r="J30" s="374"/>
      <c r="K30" s="375"/>
    </row>
    <row r="31" spans="1:11">
      <c r="A31" s="373"/>
      <c r="B31" s="374"/>
      <c r="C31" s="374"/>
      <c r="D31" s="374"/>
      <c r="E31" s="374"/>
      <c r="F31" s="374"/>
      <c r="G31" s="374"/>
      <c r="H31" s="374"/>
      <c r="I31" s="374"/>
      <c r="J31" s="374"/>
      <c r="K31" s="375"/>
    </row>
    <row r="32" spans="1:11">
      <c r="A32" s="373"/>
      <c r="B32" s="374"/>
      <c r="C32" s="374"/>
      <c r="D32" s="374"/>
      <c r="E32" s="374"/>
      <c r="F32" s="374"/>
      <c r="G32" s="374"/>
      <c r="H32" s="374"/>
      <c r="I32" s="374"/>
      <c r="J32" s="374"/>
      <c r="K32" s="375"/>
    </row>
    <row r="33" spans="1:13" ht="23.1" customHeight="1">
      <c r="A33" s="373"/>
      <c r="B33" s="374"/>
      <c r="C33" s="374"/>
      <c r="D33" s="374"/>
      <c r="E33" s="374"/>
      <c r="F33" s="374"/>
      <c r="G33" s="374"/>
      <c r="H33" s="374"/>
      <c r="I33" s="374"/>
      <c r="J33" s="374"/>
      <c r="K33" s="375"/>
    </row>
    <row r="34" spans="1:13" ht="23.1" customHeight="1">
      <c r="A34" s="363"/>
      <c r="B34" s="364"/>
      <c r="C34" s="364"/>
      <c r="D34" s="364"/>
      <c r="E34" s="364"/>
      <c r="F34" s="364"/>
      <c r="G34" s="364"/>
      <c r="H34" s="364"/>
      <c r="I34" s="364"/>
      <c r="J34" s="364"/>
      <c r="K34" s="365"/>
    </row>
    <row r="35" spans="1:13" ht="23.1" customHeight="1">
      <c r="A35" s="376"/>
      <c r="B35" s="364"/>
      <c r="C35" s="364"/>
      <c r="D35" s="364"/>
      <c r="E35" s="364"/>
      <c r="F35" s="364"/>
      <c r="G35" s="364"/>
      <c r="H35" s="364"/>
      <c r="I35" s="364"/>
      <c r="J35" s="364"/>
      <c r="K35" s="365"/>
    </row>
    <row r="36" spans="1:13" ht="23.1" customHeight="1">
      <c r="A36" s="377"/>
      <c r="B36" s="378"/>
      <c r="C36" s="378"/>
      <c r="D36" s="378"/>
      <c r="E36" s="378"/>
      <c r="F36" s="378"/>
      <c r="G36" s="378"/>
      <c r="H36" s="378"/>
      <c r="I36" s="378"/>
      <c r="J36" s="378"/>
      <c r="K36" s="379"/>
    </row>
    <row r="37" spans="1:13" ht="18.75" customHeight="1">
      <c r="A37" s="380" t="s">
        <v>232</v>
      </c>
      <c r="B37" s="381"/>
      <c r="C37" s="381"/>
      <c r="D37" s="381"/>
      <c r="E37" s="381"/>
      <c r="F37" s="381"/>
      <c r="G37" s="381"/>
      <c r="H37" s="381"/>
      <c r="I37" s="381"/>
      <c r="J37" s="381"/>
      <c r="K37" s="382"/>
    </row>
    <row r="38" spans="1:13" s="62" customFormat="1" ht="18.75" customHeight="1">
      <c r="A38" s="247" t="s">
        <v>233</v>
      </c>
      <c r="B38" s="248"/>
      <c r="C38" s="248"/>
      <c r="D38" s="309" t="s">
        <v>234</v>
      </c>
      <c r="E38" s="309"/>
      <c r="F38" s="383" t="s">
        <v>235</v>
      </c>
      <c r="G38" s="384"/>
      <c r="H38" s="248" t="s">
        <v>236</v>
      </c>
      <c r="I38" s="248"/>
      <c r="J38" s="248" t="s">
        <v>237</v>
      </c>
      <c r="K38" s="359"/>
    </row>
    <row r="39" spans="1:13" ht="18.75" customHeight="1">
      <c r="A39" s="70" t="s">
        <v>126</v>
      </c>
      <c r="B39" s="248" t="s">
        <v>238</v>
      </c>
      <c r="C39" s="248"/>
      <c r="D39" s="248"/>
      <c r="E39" s="248"/>
      <c r="F39" s="248"/>
      <c r="G39" s="248"/>
      <c r="H39" s="248"/>
      <c r="I39" s="248"/>
      <c r="J39" s="248"/>
      <c r="K39" s="359"/>
      <c r="M39" s="62"/>
    </row>
    <row r="40" spans="1:13" ht="30.95" customHeight="1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359"/>
    </row>
    <row r="41" spans="1:13" ht="18.75" customHeight="1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359"/>
    </row>
    <row r="42" spans="1:13" ht="32.1" customHeight="1">
      <c r="A42" s="73" t="s">
        <v>137</v>
      </c>
      <c r="B42" s="385" t="s">
        <v>239</v>
      </c>
      <c r="C42" s="385"/>
      <c r="D42" s="74" t="s">
        <v>240</v>
      </c>
      <c r="E42" s="75"/>
      <c r="F42" s="74" t="s">
        <v>141</v>
      </c>
      <c r="G42" s="86"/>
      <c r="H42" s="386" t="s">
        <v>142</v>
      </c>
      <c r="I42" s="386"/>
      <c r="J42" s="385"/>
      <c r="K42" s="387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workbookViewId="0">
      <selection activeCell="F17" sqref="F17"/>
    </sheetView>
  </sheetViews>
  <sheetFormatPr defaultColWidth="9" defaultRowHeight="26.1" customHeight="1"/>
  <cols>
    <col min="1" max="1" width="17.125" style="21" customWidth="1"/>
    <col min="2" max="7" width="9.375" style="21" customWidth="1"/>
    <col min="8" max="8" width="1.375" style="21" customWidth="1"/>
    <col min="9" max="9" width="16.5" style="21" customWidth="1"/>
    <col min="10" max="10" width="17" style="21" customWidth="1"/>
    <col min="11" max="11" width="18.5" style="21" customWidth="1"/>
    <col min="12" max="12" width="16.625" style="21" customWidth="1"/>
    <col min="13" max="13" width="14.125" style="21" customWidth="1"/>
    <col min="14" max="14" width="16.375" style="21" customWidth="1"/>
    <col min="15" max="16384" width="9" style="21"/>
  </cols>
  <sheetData>
    <row r="1" spans="1:14" ht="30" customHeight="1">
      <c r="A1" s="270" t="s">
        <v>146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29.1" customHeight="1">
      <c r="A2" s="23" t="s">
        <v>62</v>
      </c>
      <c r="B2" s="272"/>
      <c r="C2" s="272"/>
      <c r="D2" s="24" t="s">
        <v>69</v>
      </c>
      <c r="E2" s="272"/>
      <c r="F2" s="272"/>
      <c r="G2" s="272"/>
      <c r="H2" s="278"/>
      <c r="I2" s="45" t="s">
        <v>57</v>
      </c>
      <c r="J2" s="272"/>
      <c r="K2" s="272"/>
      <c r="L2" s="272"/>
      <c r="M2" s="272"/>
      <c r="N2" s="273"/>
    </row>
    <row r="3" spans="1:14" ht="29.1" customHeight="1">
      <c r="A3" s="277" t="s">
        <v>147</v>
      </c>
      <c r="B3" s="274" t="s">
        <v>148</v>
      </c>
      <c r="C3" s="274"/>
      <c r="D3" s="274"/>
      <c r="E3" s="274"/>
      <c r="F3" s="274"/>
      <c r="G3" s="274"/>
      <c r="H3" s="279"/>
      <c r="I3" s="275" t="s">
        <v>149</v>
      </c>
      <c r="J3" s="275"/>
      <c r="K3" s="275"/>
      <c r="L3" s="275"/>
      <c r="M3" s="275"/>
      <c r="N3" s="276"/>
    </row>
    <row r="4" spans="1:14" ht="29.1" customHeight="1">
      <c r="A4" s="277"/>
      <c r="B4" s="25" t="s">
        <v>112</v>
      </c>
      <c r="C4" s="25" t="s">
        <v>113</v>
      </c>
      <c r="D4" s="26" t="s">
        <v>114</v>
      </c>
      <c r="E4" s="25" t="s">
        <v>115</v>
      </c>
      <c r="F4" s="25" t="s">
        <v>116</v>
      </c>
      <c r="G4" s="25" t="s">
        <v>117</v>
      </c>
      <c r="H4" s="279"/>
      <c r="I4" s="46"/>
      <c r="J4" s="46"/>
      <c r="K4" s="46"/>
      <c r="L4" s="46"/>
      <c r="M4" s="46"/>
      <c r="N4" s="47"/>
    </row>
    <row r="5" spans="1:14" ht="29.1" customHeight="1">
      <c r="A5" s="277"/>
      <c r="B5" s="27"/>
      <c r="C5" s="27"/>
      <c r="D5" s="26"/>
      <c r="E5" s="27"/>
      <c r="F5" s="27"/>
      <c r="G5" s="27"/>
      <c r="H5" s="279"/>
      <c r="I5" s="48"/>
      <c r="J5" s="48"/>
      <c r="K5" s="48"/>
      <c r="L5" s="48"/>
      <c r="M5" s="48"/>
      <c r="N5" s="49"/>
    </row>
    <row r="6" spans="1:14" ht="29.1" customHeight="1">
      <c r="A6" s="28"/>
      <c r="B6" s="27"/>
      <c r="C6" s="27"/>
      <c r="D6" s="29"/>
      <c r="E6" s="27"/>
      <c r="F6" s="27"/>
      <c r="G6" s="27"/>
      <c r="H6" s="279"/>
      <c r="I6" s="50"/>
      <c r="J6" s="50"/>
      <c r="K6" s="50"/>
      <c r="L6" s="50"/>
      <c r="M6" s="50"/>
      <c r="N6" s="51"/>
    </row>
    <row r="7" spans="1:14" ht="29.1" customHeight="1">
      <c r="A7" s="28"/>
      <c r="B7" s="27"/>
      <c r="C7" s="27"/>
      <c r="D7" s="29"/>
      <c r="E7" s="27"/>
      <c r="F7" s="27"/>
      <c r="G7" s="27"/>
      <c r="H7" s="279"/>
      <c r="I7" s="52"/>
      <c r="J7" s="52"/>
      <c r="K7" s="52"/>
      <c r="L7" s="52"/>
      <c r="M7" s="52"/>
      <c r="N7" s="53"/>
    </row>
    <row r="8" spans="1:14" ht="29.1" customHeight="1">
      <c r="A8" s="28"/>
      <c r="B8" s="27"/>
      <c r="C8" s="27"/>
      <c r="D8" s="29"/>
      <c r="E8" s="27"/>
      <c r="F8" s="27"/>
      <c r="G8" s="27"/>
      <c r="H8" s="279"/>
      <c r="I8" s="52"/>
      <c r="J8" s="52"/>
      <c r="K8" s="52"/>
      <c r="L8" s="52"/>
      <c r="M8" s="52"/>
      <c r="N8" s="54"/>
    </row>
    <row r="9" spans="1:14" ht="29.1" customHeight="1">
      <c r="A9" s="28"/>
      <c r="B9" s="27"/>
      <c r="C9" s="27"/>
      <c r="D9" s="29"/>
      <c r="E9" s="27"/>
      <c r="F9" s="27"/>
      <c r="G9" s="27"/>
      <c r="H9" s="279"/>
      <c r="I9" s="50"/>
      <c r="J9" s="50"/>
      <c r="K9" s="50"/>
      <c r="L9" s="50"/>
      <c r="M9" s="50"/>
      <c r="N9" s="55"/>
    </row>
    <row r="10" spans="1:14" ht="29.1" customHeight="1">
      <c r="A10" s="28"/>
      <c r="B10" s="27"/>
      <c r="C10" s="27"/>
      <c r="D10" s="29"/>
      <c r="E10" s="27"/>
      <c r="F10" s="27"/>
      <c r="G10" s="27"/>
      <c r="H10" s="279"/>
      <c r="I10" s="52"/>
      <c r="J10" s="52"/>
      <c r="K10" s="52"/>
      <c r="L10" s="52"/>
      <c r="M10" s="52"/>
      <c r="N10" s="54"/>
    </row>
    <row r="11" spans="1:14" ht="29.1" customHeight="1">
      <c r="A11" s="28"/>
      <c r="B11" s="27"/>
      <c r="C11" s="27"/>
      <c r="D11" s="29"/>
      <c r="E11" s="27"/>
      <c r="F11" s="27"/>
      <c r="G11" s="27"/>
      <c r="H11" s="279"/>
      <c r="I11" s="52"/>
      <c r="J11" s="52"/>
      <c r="K11" s="52"/>
      <c r="L11" s="52"/>
      <c r="M11" s="52"/>
      <c r="N11" s="54"/>
    </row>
    <row r="12" spans="1:14" ht="29.1" customHeight="1">
      <c r="A12" s="28"/>
      <c r="B12" s="27"/>
      <c r="C12" s="27"/>
      <c r="D12" s="29"/>
      <c r="E12" s="27"/>
      <c r="F12" s="27"/>
      <c r="G12" s="27"/>
      <c r="H12" s="279"/>
      <c r="I12" s="52"/>
      <c r="J12" s="52"/>
      <c r="K12" s="52"/>
      <c r="L12" s="52"/>
      <c r="M12" s="52"/>
      <c r="N12" s="54"/>
    </row>
    <row r="13" spans="1:14" ht="29.1" customHeight="1">
      <c r="A13" s="30"/>
      <c r="B13" s="31"/>
      <c r="C13" s="32"/>
      <c r="D13" s="33"/>
      <c r="E13" s="32"/>
      <c r="F13" s="32"/>
      <c r="G13" s="32"/>
      <c r="H13" s="279"/>
      <c r="I13" s="52"/>
      <c r="J13" s="52"/>
      <c r="K13" s="52"/>
      <c r="L13" s="52"/>
      <c r="M13" s="52"/>
      <c r="N13" s="54"/>
    </row>
    <row r="14" spans="1:14" ht="29.1" customHeight="1">
      <c r="A14" s="34"/>
      <c r="B14" s="35"/>
      <c r="C14" s="36"/>
      <c r="D14" s="36"/>
      <c r="E14" s="36"/>
      <c r="F14" s="36"/>
      <c r="G14" s="37"/>
      <c r="H14" s="279"/>
      <c r="I14" s="52"/>
      <c r="J14" s="52"/>
      <c r="K14" s="52"/>
      <c r="L14" s="52"/>
      <c r="M14" s="52"/>
      <c r="N14" s="54"/>
    </row>
    <row r="15" spans="1:14" ht="29.1" customHeight="1">
      <c r="A15" s="38"/>
      <c r="B15" s="39"/>
      <c r="C15" s="40"/>
      <c r="D15" s="40"/>
      <c r="E15" s="41"/>
      <c r="F15" s="41"/>
      <c r="G15" s="42"/>
      <c r="H15" s="340"/>
      <c r="I15" s="56"/>
      <c r="J15" s="57"/>
      <c r="K15" s="58"/>
      <c r="L15" s="57"/>
      <c r="M15" s="57"/>
      <c r="N15" s="59"/>
    </row>
    <row r="16" spans="1:14" ht="14.25">
      <c r="A16" s="43" t="s">
        <v>126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ht="14.25">
      <c r="A17" s="21" t="s">
        <v>241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 ht="14.25">
      <c r="A18" s="44"/>
      <c r="B18" s="44"/>
      <c r="C18" s="44"/>
      <c r="D18" s="44"/>
      <c r="E18" s="44"/>
      <c r="F18" s="44"/>
      <c r="G18" s="44"/>
      <c r="H18" s="44"/>
      <c r="I18" s="43" t="s">
        <v>242</v>
      </c>
      <c r="J18" s="60"/>
      <c r="K18" s="43" t="s">
        <v>174</v>
      </c>
      <c r="L18" s="43"/>
      <c r="M18" s="43" t="s">
        <v>175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4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zoomScale="125" zoomScaleNormal="125" workbookViewId="0">
      <selection activeCell="F5" sqref="F5"/>
    </sheetView>
  </sheetViews>
  <sheetFormatPr defaultColWidth="9" defaultRowHeight="14.25"/>
  <cols>
    <col min="1" max="1" width="7" customWidth="1"/>
    <col min="2" max="2" width="12.125" style="20" customWidth="1"/>
    <col min="3" max="3" width="12.875" style="20" customWidth="1"/>
    <col min="4" max="4" width="9.125" style="17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8" t="s">
        <v>243</v>
      </c>
      <c r="B1" s="388"/>
      <c r="C1" s="388"/>
      <c r="D1" s="389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</row>
    <row r="2" spans="1:15" s="1" customFormat="1" ht="16.5">
      <c r="A2" s="402" t="s">
        <v>244</v>
      </c>
      <c r="B2" s="403" t="s">
        <v>245</v>
      </c>
      <c r="C2" s="403" t="s">
        <v>246</v>
      </c>
      <c r="D2" s="405" t="s">
        <v>247</v>
      </c>
      <c r="E2" s="403" t="s">
        <v>248</v>
      </c>
      <c r="F2" s="403" t="s">
        <v>249</v>
      </c>
      <c r="G2" s="403" t="s">
        <v>250</v>
      </c>
      <c r="H2" s="403" t="s">
        <v>251</v>
      </c>
      <c r="I2" s="3" t="s">
        <v>252</v>
      </c>
      <c r="J2" s="3" t="s">
        <v>253</v>
      </c>
      <c r="K2" s="3" t="s">
        <v>254</v>
      </c>
      <c r="L2" s="3" t="s">
        <v>255</v>
      </c>
      <c r="M2" s="3" t="s">
        <v>256</v>
      </c>
      <c r="N2" s="403" t="s">
        <v>257</v>
      </c>
      <c r="O2" s="403" t="s">
        <v>258</v>
      </c>
    </row>
    <row r="3" spans="1:15" s="1" customFormat="1" ht="16.5">
      <c r="A3" s="402"/>
      <c r="B3" s="404"/>
      <c r="C3" s="404"/>
      <c r="D3" s="406"/>
      <c r="E3" s="404"/>
      <c r="F3" s="404"/>
      <c r="G3" s="404"/>
      <c r="H3" s="404"/>
      <c r="I3" s="3" t="s">
        <v>259</v>
      </c>
      <c r="J3" s="3" t="s">
        <v>259</v>
      </c>
      <c r="K3" s="3" t="s">
        <v>259</v>
      </c>
      <c r="L3" s="3" t="s">
        <v>259</v>
      </c>
      <c r="M3" s="3" t="s">
        <v>259</v>
      </c>
      <c r="N3" s="404"/>
      <c r="O3" s="404"/>
    </row>
    <row r="4" spans="1:15" ht="31.5">
      <c r="A4" s="5">
        <v>1</v>
      </c>
      <c r="B4" s="6">
        <v>2104</v>
      </c>
      <c r="C4" s="179" t="s">
        <v>260</v>
      </c>
      <c r="D4" s="180" t="s">
        <v>261</v>
      </c>
      <c r="E4" s="6" t="s">
        <v>63</v>
      </c>
      <c r="F4" s="19" t="s">
        <v>262</v>
      </c>
      <c r="G4" s="6" t="s">
        <v>67</v>
      </c>
      <c r="H4" s="6" t="s">
        <v>67</v>
      </c>
      <c r="I4" s="6">
        <v>4</v>
      </c>
      <c r="J4" s="6">
        <v>2</v>
      </c>
      <c r="K4" s="6">
        <v>3</v>
      </c>
      <c r="L4" s="6">
        <v>5</v>
      </c>
      <c r="M4" s="6">
        <v>3</v>
      </c>
      <c r="N4" s="6">
        <f>SUM(I4:M4)</f>
        <v>17</v>
      </c>
      <c r="O4" s="6" t="s">
        <v>263</v>
      </c>
    </row>
    <row r="5" spans="1:15" ht="31.5">
      <c r="A5" s="5">
        <v>2</v>
      </c>
      <c r="B5" s="6">
        <v>11</v>
      </c>
      <c r="C5" s="179" t="s">
        <v>260</v>
      </c>
      <c r="D5" s="181" t="s">
        <v>264</v>
      </c>
      <c r="E5" s="6" t="s">
        <v>63</v>
      </c>
      <c r="F5" s="19" t="s">
        <v>262</v>
      </c>
      <c r="G5" s="6" t="s">
        <v>67</v>
      </c>
      <c r="H5" s="6" t="s">
        <v>67</v>
      </c>
      <c r="I5" s="6">
        <v>3</v>
      </c>
      <c r="J5" s="6">
        <v>2</v>
      </c>
      <c r="K5" s="6">
        <v>3</v>
      </c>
      <c r="L5" s="6">
        <v>4</v>
      </c>
      <c r="M5" s="6">
        <v>3</v>
      </c>
      <c r="N5" s="6">
        <f>SUM(I5:M5)</f>
        <v>15</v>
      </c>
      <c r="O5" s="6" t="s">
        <v>263</v>
      </c>
    </row>
    <row r="6" spans="1:15" ht="31.5">
      <c r="A6" s="5">
        <v>3</v>
      </c>
      <c r="B6" s="6">
        <v>2030</v>
      </c>
      <c r="C6" s="179" t="s">
        <v>260</v>
      </c>
      <c r="D6" s="180" t="s">
        <v>265</v>
      </c>
      <c r="E6" s="6" t="s">
        <v>63</v>
      </c>
      <c r="F6" s="19" t="s">
        <v>262</v>
      </c>
      <c r="G6" s="6" t="s">
        <v>67</v>
      </c>
      <c r="H6" s="6" t="s">
        <v>67</v>
      </c>
      <c r="I6" s="6">
        <v>2</v>
      </c>
      <c r="J6" s="6">
        <v>3</v>
      </c>
      <c r="K6" s="6">
        <v>1</v>
      </c>
      <c r="L6" s="6">
        <v>5</v>
      </c>
      <c r="M6" s="6">
        <v>2</v>
      </c>
      <c r="N6" s="6">
        <f>SUM(I6:M6)</f>
        <v>13</v>
      </c>
      <c r="O6" s="6" t="s">
        <v>263</v>
      </c>
    </row>
    <row r="7" spans="1:15" ht="31.5">
      <c r="A7" s="5">
        <v>4</v>
      </c>
      <c r="B7" s="6">
        <v>16</v>
      </c>
      <c r="C7" s="6" t="s">
        <v>266</v>
      </c>
      <c r="D7" s="181" t="s">
        <v>267</v>
      </c>
      <c r="E7" s="6" t="s">
        <v>63</v>
      </c>
      <c r="F7" s="19" t="s">
        <v>262</v>
      </c>
      <c r="G7" s="6" t="s">
        <v>67</v>
      </c>
      <c r="H7" s="6" t="s">
        <v>67</v>
      </c>
      <c r="I7" s="6">
        <v>1</v>
      </c>
      <c r="J7" s="6">
        <v>2</v>
      </c>
      <c r="K7" s="6">
        <v>2</v>
      </c>
      <c r="L7" s="6">
        <v>2</v>
      </c>
      <c r="M7" s="6">
        <v>2</v>
      </c>
      <c r="N7" s="6">
        <f>SUM(I7:M7)</f>
        <v>9</v>
      </c>
      <c r="O7" s="6" t="s">
        <v>263</v>
      </c>
    </row>
    <row r="8" spans="1:15">
      <c r="A8" s="5"/>
      <c r="B8" s="6"/>
      <c r="C8" s="6"/>
      <c r="D8" s="18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6"/>
      <c r="C9" s="6"/>
      <c r="D9" s="18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2" customFormat="1" ht="18.75">
      <c r="A10" s="390" t="s">
        <v>268</v>
      </c>
      <c r="B10" s="391"/>
      <c r="C10" s="391"/>
      <c r="D10" s="392"/>
      <c r="E10" s="393"/>
      <c r="F10" s="394"/>
      <c r="G10" s="394"/>
      <c r="H10" s="394"/>
      <c r="I10" s="395"/>
      <c r="J10" s="390" t="s">
        <v>269</v>
      </c>
      <c r="K10" s="396"/>
      <c r="L10" s="396"/>
      <c r="M10" s="397"/>
      <c r="N10" s="7"/>
      <c r="O10" s="9"/>
    </row>
    <row r="11" spans="1:15" ht="16.5">
      <c r="A11" s="398" t="s">
        <v>270</v>
      </c>
      <c r="B11" s="399"/>
      <c r="C11" s="399"/>
      <c r="D11" s="400"/>
      <c r="E11" s="401"/>
      <c r="F11" s="401"/>
      <c r="G11" s="401"/>
      <c r="H11" s="401"/>
      <c r="I11" s="401"/>
      <c r="J11" s="401"/>
      <c r="K11" s="401"/>
      <c r="L11" s="401"/>
      <c r="M11" s="401"/>
      <c r="N11" s="401"/>
      <c r="O11" s="401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4" type="noConversion"/>
  <dataValidations count="1">
    <dataValidation type="list" allowBlank="1" showInputMessage="1" showErrorMessage="1" sqref="O1 O3:O7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2022-06-05T09:13:00Z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9A76448B09AA4BF58667FC667EC195F4</vt:lpwstr>
  </property>
</Properties>
</file>