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<sst xmlns="http://schemas.openxmlformats.org/spreadsheetml/2006/main" count="112" uniqueCount="54">
  <si>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</si>
  <si>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</si>
  <si>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</si>
  <si>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</si>
  <si>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</si>
  <si>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</si>
  <si>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</si>
  <si>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</si>
  <si>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</si>
  <si>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150/80B</t>
  </si>
  <si>
    <t>155/84B</t>
  </si>
  <si>
    <t>160/88B</t>
  </si>
  <si>
    <t>165/92B</t>
  </si>
  <si>
    <t>170/96B</t>
  </si>
  <si>
    <t>175/100B</t>
  </si>
  <si>
    <t>号型</t>
  </si>
  <si>
    <t>XS</t>
  </si>
  <si>
    <t>S</t>
  </si>
  <si>
    <t>M</t>
  </si>
  <si>
    <t>L</t>
  </si>
  <si>
    <t>XL</t>
  </si>
  <si>
    <t>XXL</t>
  </si>
  <si>
    <t>后中长</t>
  </si>
  <si>
    <t>后中到后下摆</t>
  </si>
  <si>
    <t>±1</t>
  </si>
  <si>
    <t>-0-0.5</t>
  </si>
  <si>
    <t>-0.5-0.5</t>
  </si>
  <si>
    <t>胸围</t>
  </si>
  <si>
    <t>腋下十字缝下2厘米</t>
  </si>
  <si>
    <t>±2</t>
  </si>
  <si>
    <t>-1-0.6</t>
  </si>
  <si>
    <t>-1-1</t>
  </si>
  <si>
    <t>摆围平量</t>
  </si>
  <si>
    <t>左边到右边直量</t>
  </si>
  <si>
    <t>-0-0</t>
  </si>
  <si>
    <t>肩宽</t>
  </si>
  <si>
    <t>肩点至肩点</t>
  </si>
  <si>
    <t>±0.5</t>
  </si>
  <si>
    <t>-0.3-0</t>
  </si>
  <si>
    <t>肩点袖长</t>
  </si>
  <si>
    <t>肩点至袖口边</t>
  </si>
  <si>
    <t>+0.3+0.3</t>
  </si>
  <si>
    <t>+0.3+0.4</t>
  </si>
  <si>
    <t>下领围</t>
  </si>
  <si>
    <t>领缝处含拉链</t>
  </si>
  <si>
    <t>帽高</t>
  </si>
  <si>
    <t>颈点直量帽高</t>
  </si>
  <si>
    <t>-0.7+0.5</t>
  </si>
  <si>
    <t>+0.5+0.5</t>
  </si>
  <si>
    <t>帽宽</t>
  </si>
  <si>
    <t>帽高1/2处量</t>
  </si>
  <si>
    <t>袖肥/2</t>
  </si>
  <si>
    <t>袖肘围/2</t>
  </si>
  <si>
    <t>袖底缝1/2处量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</si>
</sst>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23" fillId="4" borderId="29" applyNumberFormat="0" applyAlignment="0" applyProtection="0">
      <alignment vertical="center"/>
    </xf>
    <xf numFmtId="0" fontId="26" fillId="29" borderId="32" applyNumberFormat="0" applyAlignment="0" applyProtection="0">
      <alignment vertical="center"/>
    </xf>
    <xf numFmtId="0" fontId="16" fillId="0" borderId="0"/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/>
    <xf numFmtId="0" fontId="16" fillId="0" borderId="0"/>
  </cellStyleXfs>
  <cellXfs count="47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3" xfId="52" applyFont="1" applyFill="1" applyBorder="1" applyAlignment="1">
      <alignment horizontal="left" vertical="center"/>
    </xf>
    <xf numFmtId="0" fontId="2" fillId="2" borderId="4" xfId="52" applyFont="1" applyFill="1" applyBorder="1" applyAlignment="1">
      <alignment horizontal="left" vertical="center"/>
    </xf>
    <xf numFmtId="0" fontId="3" fillId="2" borderId="4" xfId="52" applyFont="1" applyFill="1" applyBorder="1" applyAlignment="1">
      <alignment horizontal="center" vertical="center"/>
    </xf>
    <xf numFmtId="14" fontId="3" fillId="2" borderId="4" xfId="53" applyNumberFormat="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0" fontId="2" fillId="2" borderId="5" xfId="52" applyFont="1" applyFill="1" applyBorder="1" applyAlignment="1">
      <alignment horizontal="left" vertical="center"/>
    </xf>
    <xf numFmtId="0" fontId="2" fillId="2" borderId="6" xfId="52" applyFont="1" applyFill="1" applyBorder="1" applyAlignment="1">
      <alignment horizontal="left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7" xfId="51" applyNumberFormat="1" applyFont="1" applyFill="1" applyBorder="1" applyAlignment="1">
      <alignment horizontal="center" vertical="center"/>
    </xf>
    <xf numFmtId="0" fontId="3" fillId="2" borderId="8" xfId="51" applyNumberFormat="1" applyFont="1" applyFill="1" applyBorder="1" applyAlignment="1">
      <alignment horizontal="center" vertical="center"/>
    </xf>
    <xf numFmtId="0" fontId="2" fillId="2" borderId="3" xfId="52" applyNumberFormat="1" applyFont="1" applyFill="1" applyBorder="1" applyAlignment="1">
      <alignment horizontal="center" vertical="center" shrinkToFit="1"/>
    </xf>
    <xf numFmtId="0" fontId="2" fillId="2" borderId="8" xfId="28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52" applyNumberFormat="1" applyFont="1" applyFill="1" applyBorder="1" applyAlignment="1">
      <alignment horizontal="center" vertical="center" shrinkToFit="1"/>
    </xf>
    <xf numFmtId="0" fontId="2" fillId="2" borderId="9" xfId="28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 shrinkToFit="1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left" vertical="center"/>
    </xf>
    <xf numFmtId="0" fontId="6" fillId="2" borderId="14" xfId="0" applyNumberFormat="1" applyFont="1" applyFill="1" applyBorder="1" applyAlignment="1">
      <alignment horizontal="left" vertical="center" shrinkToFit="1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vertical="center" shrinkToFit="1"/>
    </xf>
    <xf numFmtId="0" fontId="7" fillId="2" borderId="14" xfId="17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1" fillId="2" borderId="17" xfId="52" applyFont="1" applyFill="1" applyBorder="1" applyAlignment="1">
      <alignment horizontal="center" vertical="center"/>
    </xf>
    <xf numFmtId="0" fontId="3" fillId="2" borderId="18" xfId="52" applyFont="1" applyFill="1" applyBorder="1" applyAlignment="1">
      <alignment horizontal="center" vertical="center"/>
    </xf>
    <xf numFmtId="0" fontId="3" fillId="2" borderId="19" xfId="52" applyFont="1" applyFill="1" applyBorder="1" applyAlignment="1">
      <alignment horizontal="center" vertical="center"/>
    </xf>
    <xf numFmtId="0" fontId="3" fillId="2" borderId="20" xfId="51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vertical="center"/>
    </xf>
    <xf numFmtId="0" fontId="6" fillId="2" borderId="24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2" xfId="51"/>
    <cellStyle name="常规 23" xfId="52"/>
    <cellStyle name="常规 3 3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CCBK92713&#22899;&#24335;&#36229;&#36731;&#25235;&#32466;&#26381;-05.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意见"/>
      <sheetName val="产前样意见"/>
    </sheetNames>
    <sheetDataSet>
      <sheetData sheetId="0">
        <row r="7">
          <cell r="G7" t="str">
            <v>女式超轻抓绒服</v>
          </cell>
        </row>
        <row r="8">
          <cell r="G8" t="str">
            <v>TACCBK92713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3" workbookViewId="0">
      <selection activeCell="I23" sqref="I23"/>
    </sheetView>
  </sheetViews>
  <sheetFormatPr defaultColWidth="9" defaultRowHeight="13.5"/>
  <cols>
    <col min="10" max="14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7"/>
    </row>
    <row r="2" ht="14.2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8"/>
    </row>
    <row r="3" ht="15" spans="1:9">
      <c r="A3" s="8" t="s">
        <v>3</v>
      </c>
      <c r="B3" s="9" t="str">
        <f>[1]封面!G7</f>
        <v>女式超轻抓绒服</v>
      </c>
      <c r="C3" s="9"/>
      <c r="D3" s="10"/>
      <c r="E3" s="10"/>
      <c r="F3" s="10"/>
      <c r="G3" s="10" t="s">
        <v>4</v>
      </c>
      <c r="H3" s="10" t="str">
        <f>[1]封面!G8</f>
        <v>TACCBK92713</v>
      </c>
      <c r="I3" s="39"/>
    </row>
    <row r="4" ht="15" spans="1:9">
      <c r="A4" s="11" t="s">
        <v>5</v>
      </c>
      <c r="B4" s="12"/>
      <c r="C4" s="12"/>
      <c r="D4" s="12"/>
      <c r="E4" s="12"/>
      <c r="F4" s="12"/>
      <c r="G4" s="12"/>
      <c r="H4" s="12"/>
      <c r="I4" s="40"/>
    </row>
    <row r="5" spans="1:14">
      <c r="A5" s="13" t="s">
        <v>6</v>
      </c>
      <c r="B5" s="14" t="s">
        <v>7</v>
      </c>
      <c r="C5" s="15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41" t="s">
        <v>14</v>
      </c>
      <c r="J5" s="16" t="s">
        <v>10</v>
      </c>
      <c r="K5" s="16" t="s">
        <v>11</v>
      </c>
      <c r="L5" s="16" t="s">
        <v>12</v>
      </c>
      <c r="M5" s="16" t="s">
        <v>13</v>
      </c>
      <c r="N5" s="41" t="s">
        <v>14</v>
      </c>
    </row>
    <row r="6" ht="19.5" spans="1:14">
      <c r="A6" s="17" t="s">
        <v>15</v>
      </c>
      <c r="B6" s="18"/>
      <c r="C6" s="19"/>
      <c r="D6" s="20" t="s">
        <v>16</v>
      </c>
      <c r="E6" s="20" t="s">
        <v>17</v>
      </c>
      <c r="F6" s="21" t="s">
        <v>18</v>
      </c>
      <c r="G6" s="20" t="s">
        <v>19</v>
      </c>
      <c r="H6" s="20" t="s">
        <v>20</v>
      </c>
      <c r="I6" s="42" t="s">
        <v>21</v>
      </c>
      <c r="J6" s="20" t="s">
        <v>17</v>
      </c>
      <c r="K6" s="21" t="s">
        <v>18</v>
      </c>
      <c r="L6" s="20" t="s">
        <v>19</v>
      </c>
      <c r="M6" s="20" t="s">
        <v>20</v>
      </c>
      <c r="N6" s="42" t="s">
        <v>21</v>
      </c>
    </row>
    <row r="7" ht="14.25" spans="1:14">
      <c r="A7" s="22" t="s">
        <v>22</v>
      </c>
      <c r="B7" s="23" t="s">
        <v>23</v>
      </c>
      <c r="C7" s="24" t="s">
        <v>24</v>
      </c>
      <c r="D7" s="25">
        <f>E7-1</f>
        <v>59</v>
      </c>
      <c r="E7" s="25">
        <f>F7-2</f>
        <v>60</v>
      </c>
      <c r="F7" s="26">
        <v>62</v>
      </c>
      <c r="G7" s="25">
        <f>F7+2</f>
        <v>64</v>
      </c>
      <c r="H7" s="25">
        <f>G7+2</f>
        <v>66</v>
      </c>
      <c r="I7" s="43">
        <f>H7+1</f>
        <v>67</v>
      </c>
      <c r="J7" s="44" t="s">
        <v>25</v>
      </c>
      <c r="K7" s="44" t="s">
        <v>26</v>
      </c>
      <c r="L7" s="44" t="s">
        <v>25</v>
      </c>
      <c r="M7" s="44" t="s">
        <v>26</v>
      </c>
      <c r="N7" s="44" t="s">
        <v>25</v>
      </c>
    </row>
    <row r="8" ht="14.25" spans="1:14">
      <c r="A8" s="27" t="s">
        <v>27</v>
      </c>
      <c r="B8" s="28" t="s">
        <v>28</v>
      </c>
      <c r="C8" s="29" t="s">
        <v>29</v>
      </c>
      <c r="D8" s="30">
        <f>E8-4</f>
        <v>102</v>
      </c>
      <c r="E8" s="30">
        <f>F8-4</f>
        <v>106</v>
      </c>
      <c r="F8" s="31">
        <v>110</v>
      </c>
      <c r="G8" s="30">
        <f>F8+4</f>
        <v>114</v>
      </c>
      <c r="H8" s="30">
        <f>G8+4</f>
        <v>118</v>
      </c>
      <c r="I8" s="45">
        <f>H8+6</f>
        <v>124</v>
      </c>
      <c r="J8" s="44" t="s">
        <v>30</v>
      </c>
      <c r="K8" s="44" t="s">
        <v>31</v>
      </c>
      <c r="L8" s="44" t="s">
        <v>30</v>
      </c>
      <c r="M8" s="44" t="s">
        <v>31</v>
      </c>
      <c r="N8" s="44" t="s">
        <v>30</v>
      </c>
    </row>
    <row r="9" ht="14.25" spans="1:14">
      <c r="A9" s="27" t="s">
        <v>32</v>
      </c>
      <c r="B9" s="28" t="s">
        <v>33</v>
      </c>
      <c r="C9" s="32" t="s">
        <v>29</v>
      </c>
      <c r="D9" s="30">
        <f>E9-4</f>
        <v>90</v>
      </c>
      <c r="E9" s="30">
        <f>F9-4</f>
        <v>94</v>
      </c>
      <c r="F9" s="31">
        <v>98</v>
      </c>
      <c r="G9" s="30">
        <f>F9+4</f>
        <v>102</v>
      </c>
      <c r="H9" s="30">
        <f>G9+5</f>
        <v>107</v>
      </c>
      <c r="I9" s="45">
        <f>H9+6</f>
        <v>113</v>
      </c>
      <c r="J9" s="44" t="s">
        <v>34</v>
      </c>
      <c r="K9" s="44" t="s">
        <v>34</v>
      </c>
      <c r="L9" s="44" t="s">
        <v>34</v>
      </c>
      <c r="M9" s="44" t="s">
        <v>34</v>
      </c>
      <c r="N9" s="44" t="s">
        <v>34</v>
      </c>
    </row>
    <row r="10" ht="14.25" spans="1:14">
      <c r="A10" s="27" t="s">
        <v>35</v>
      </c>
      <c r="B10" s="33" t="s">
        <v>36</v>
      </c>
      <c r="C10" s="34" t="s">
        <v>37</v>
      </c>
      <c r="D10" s="30">
        <f>E10-1</f>
        <v>58</v>
      </c>
      <c r="E10" s="30">
        <f t="shared" ref="E10:E12" si="0">F10-1</f>
        <v>59</v>
      </c>
      <c r="F10" s="31">
        <v>60</v>
      </c>
      <c r="G10" s="30">
        <f t="shared" ref="G10:G12" si="1">F10+1</f>
        <v>61</v>
      </c>
      <c r="H10" s="30">
        <f t="shared" ref="H10:H12" si="2">G10+1</f>
        <v>62</v>
      </c>
      <c r="I10" s="45">
        <f>H10+1.2</f>
        <v>63.2</v>
      </c>
      <c r="J10" s="44" t="s">
        <v>34</v>
      </c>
      <c r="K10" s="44" t="s">
        <v>38</v>
      </c>
      <c r="L10" s="44" t="s">
        <v>34</v>
      </c>
      <c r="M10" s="44" t="s">
        <v>38</v>
      </c>
      <c r="N10" s="44" t="s">
        <v>34</v>
      </c>
    </row>
    <row r="11" ht="14.25" spans="1:14">
      <c r="A11" s="27" t="s">
        <v>39</v>
      </c>
      <c r="B11" s="28" t="s">
        <v>40</v>
      </c>
      <c r="C11" s="32" t="s">
        <v>24</v>
      </c>
      <c r="D11" s="30">
        <f>E11-0.5</f>
        <v>53.1</v>
      </c>
      <c r="E11" s="30">
        <f t="shared" si="0"/>
        <v>53.6</v>
      </c>
      <c r="F11" s="31">
        <v>54.6</v>
      </c>
      <c r="G11" s="30">
        <f t="shared" si="1"/>
        <v>55.6</v>
      </c>
      <c r="H11" s="30">
        <f t="shared" si="2"/>
        <v>56.6</v>
      </c>
      <c r="I11" s="45">
        <f>H11+0.5</f>
        <v>57.1</v>
      </c>
      <c r="J11" s="44" t="s">
        <v>41</v>
      </c>
      <c r="K11" s="44" t="s">
        <v>42</v>
      </c>
      <c r="L11" s="44" t="s">
        <v>41</v>
      </c>
      <c r="M11" s="44" t="s">
        <v>41</v>
      </c>
      <c r="N11" s="44" t="s">
        <v>41</v>
      </c>
    </row>
    <row r="12" ht="14.25" spans="1:14">
      <c r="A12" s="27" t="s">
        <v>43</v>
      </c>
      <c r="B12" s="28" t="s">
        <v>44</v>
      </c>
      <c r="C12" s="34" t="s">
        <v>37</v>
      </c>
      <c r="D12" s="30">
        <f>E12-1</f>
        <v>52</v>
      </c>
      <c r="E12" s="30">
        <f t="shared" si="0"/>
        <v>53</v>
      </c>
      <c r="F12" s="31">
        <v>54</v>
      </c>
      <c r="G12" s="30">
        <f t="shared" si="1"/>
        <v>55</v>
      </c>
      <c r="H12" s="30">
        <f t="shared" si="2"/>
        <v>56</v>
      </c>
      <c r="I12" s="45">
        <f>H12+1.5</f>
        <v>57.5</v>
      </c>
      <c r="J12" s="44" t="s">
        <v>25</v>
      </c>
      <c r="K12" s="44" t="s">
        <v>34</v>
      </c>
      <c r="L12" s="44" t="s">
        <v>25</v>
      </c>
      <c r="M12" s="44" t="s">
        <v>34</v>
      </c>
      <c r="N12" s="44" t="s">
        <v>25</v>
      </c>
    </row>
    <row r="13" ht="14.25" spans="1:14">
      <c r="A13" s="27" t="s">
        <v>45</v>
      </c>
      <c r="B13" s="28" t="s">
        <v>46</v>
      </c>
      <c r="C13" s="34" t="s">
        <v>37</v>
      </c>
      <c r="D13" s="30">
        <f>E13-0.5</f>
        <v>36</v>
      </c>
      <c r="E13" s="30">
        <f>F13-0.5</f>
        <v>36.5</v>
      </c>
      <c r="F13" s="35">
        <v>37</v>
      </c>
      <c r="G13" s="30">
        <f t="shared" ref="G13:I13" si="3">F13+0.5</f>
        <v>37.5</v>
      </c>
      <c r="H13" s="30">
        <f t="shared" si="3"/>
        <v>38</v>
      </c>
      <c r="I13" s="45">
        <f t="shared" si="3"/>
        <v>38.5</v>
      </c>
      <c r="J13" s="44" t="s">
        <v>47</v>
      </c>
      <c r="K13" s="44" t="s">
        <v>48</v>
      </c>
      <c r="L13" s="44" t="s">
        <v>47</v>
      </c>
      <c r="M13" s="44" t="s">
        <v>48</v>
      </c>
      <c r="N13" s="44" t="s">
        <v>47</v>
      </c>
    </row>
    <row r="14" ht="14.25" spans="1:14">
      <c r="A14" s="27" t="s">
        <v>49</v>
      </c>
      <c r="B14" s="28" t="s">
        <v>50</v>
      </c>
      <c r="C14" s="34" t="s">
        <v>37</v>
      </c>
      <c r="D14" s="30">
        <f>E14-0.5</f>
        <v>27</v>
      </c>
      <c r="E14" s="30">
        <f>F14-0.5</f>
        <v>27.5</v>
      </c>
      <c r="F14" s="35">
        <v>28</v>
      </c>
      <c r="G14" s="30">
        <f>F14+0.5</f>
        <v>28.5</v>
      </c>
      <c r="H14" s="30">
        <f>G14+0.5</f>
        <v>29</v>
      </c>
      <c r="I14" s="45">
        <f>H14+0.75</f>
        <v>29.75</v>
      </c>
      <c r="J14" s="44" t="s">
        <v>34</v>
      </c>
      <c r="K14" s="44" t="s">
        <v>31</v>
      </c>
      <c r="L14" s="44" t="s">
        <v>31</v>
      </c>
      <c r="M14" s="44" t="s">
        <v>31</v>
      </c>
      <c r="N14" s="44" t="s">
        <v>34</v>
      </c>
    </row>
    <row r="15" ht="14.25" spans="1:14">
      <c r="A15" s="27" t="s">
        <v>51</v>
      </c>
      <c r="B15" s="28" t="s">
        <v>28</v>
      </c>
      <c r="C15" s="34" t="s">
        <v>37</v>
      </c>
      <c r="D15" s="36">
        <f>E15-0.8</f>
        <v>20.4</v>
      </c>
      <c r="E15" s="36">
        <f>F15-0.8</f>
        <v>21.2</v>
      </c>
      <c r="F15" s="31">
        <v>22</v>
      </c>
      <c r="G15" s="36">
        <f>F15+0.8</f>
        <v>22.8</v>
      </c>
      <c r="H15" s="36">
        <f>G15+0.8</f>
        <v>23.6</v>
      </c>
      <c r="I15" s="46">
        <f>H15+1.1</f>
        <v>24.7</v>
      </c>
      <c r="J15" s="44" t="s">
        <v>41</v>
      </c>
      <c r="K15" s="44" t="s">
        <v>42</v>
      </c>
      <c r="L15" s="44" t="s">
        <v>41</v>
      </c>
      <c r="M15" s="44" t="s">
        <v>41</v>
      </c>
      <c r="N15" s="44" t="s">
        <v>41</v>
      </c>
    </row>
    <row r="16" ht="14.25" spans="1:14">
      <c r="A16" s="27" t="s">
        <v>52</v>
      </c>
      <c r="B16" s="28" t="s">
        <v>53</v>
      </c>
      <c r="C16" s="34" t="s">
        <v>37</v>
      </c>
      <c r="D16" s="30">
        <f>E16-0.6</f>
        <v>15.1</v>
      </c>
      <c r="E16" s="30">
        <f>F16-0.6</f>
        <v>15.7</v>
      </c>
      <c r="F16" s="31">
        <v>16.3</v>
      </c>
      <c r="G16" s="36">
        <f>F16+0.6</f>
        <v>16.9</v>
      </c>
      <c r="H16" s="36">
        <f>G16+0.6</f>
        <v>17.5</v>
      </c>
      <c r="I16" s="46">
        <f>H16+0.95</f>
        <v>18.45</v>
      </c>
      <c r="J16" s="44" t="s">
        <v>25</v>
      </c>
      <c r="K16" s="44" t="s">
        <v>34</v>
      </c>
      <c r="L16" s="44" t="s">
        <v>25</v>
      </c>
      <c r="M16" s="44" t="s">
        <v>34</v>
      </c>
      <c r="N16" s="44" t="s">
        <v>25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2022-06-04T14:00:57Z</dcterms:created>
  <dcterms:modified xsi:type="dcterms:W3CDTF">2022-06-04T14:04:03Z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27A9AC96DD87474D80E6B6989345CF36</vt:lpwstr>
  </property>
  <property fmtid="{D5CDD505-2E9C-101B-9397-08002B2CF9AE}" pid="3" name="KSOProductBuildVer">
    <vt:lpwstr>2052-11.1.0.11744</vt:lpwstr>
  </property>
</Properties>
</file>