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27" activeTab="1"/>
  </bookViews>
  <sheets>
    <sheet name="AQL2.5验货" sheetId="2" r:id="rId1"/>
    <sheet name="验货尺寸表（初期） " sheetId="13" r:id="rId2"/>
    <sheet name="验货尺寸表 （中期）" sheetId="14" r:id="rId3"/>
    <sheet name="验货尺寸表" sheetId="6" r:id="rId4"/>
  </sheets>
  <calcPr calcId="144525" concurrentCalc="0"/>
</workbook>
</file>

<file path=xl/sharedStrings.xml><?xml version="1.0" encoding="utf-8"?>
<sst xmlns="http://schemas.openxmlformats.org/spreadsheetml/2006/main" count="181" uniqueCount="79">
  <si>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</si>
  <si>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</si>
  <si>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</si>
  <si>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</si>
  <si>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</si>
  <si>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</si>
  <si>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</si>
  <si>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</si>
  <si>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</si>
  <si>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</si>
  <si>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</si>
  <si>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</si>
  <si>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</si>
  <si>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</si>
  <si>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</si>
  <si>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</si>
  <si>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</si>
  <si>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QC规格测量表</t>
  </si>
  <si>
    <t>款号</t>
  </si>
  <si>
    <t>TABBAK91210</t>
  </si>
  <si>
    <t>品名</t>
  </si>
  <si>
    <t>男士夹棉冲锋衣</t>
  </si>
  <si>
    <t>生产工厂</t>
  </si>
  <si>
    <t>东元</t>
  </si>
  <si>
    <t>部位名称</t>
  </si>
  <si>
    <t>指示规格  FINAL SPEC（外件）</t>
  </si>
  <si>
    <t>样品规格  SAMPLE SPEC</t>
  </si>
  <si>
    <t>S</t>
  </si>
  <si>
    <t>M</t>
  </si>
  <si>
    <t>L</t>
  </si>
  <si>
    <t>XL</t>
  </si>
  <si>
    <t>XXL</t>
  </si>
  <si>
    <t>XXXL</t>
  </si>
  <si>
    <t>XXXXL</t>
  </si>
  <si>
    <t>星海蓝 L</t>
  </si>
  <si>
    <t>XL  黑色</t>
  </si>
  <si>
    <t xml:space="preserve">花灰  XL 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</si>
  <si>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</si>
  <si>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</si>
  <si>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</si>
  <si>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</si>
  <si>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</si>
  <si>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</si>
  <si>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</si>
  <si>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</si>
  <si>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</si>
  <si>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0/-0</t>
  </si>
  <si>
    <t>0/0</t>
  </si>
  <si>
    <t>0/-0.5</t>
  </si>
  <si>
    <t>前中长</t>
  </si>
  <si>
    <t>-0.5/-0.5</t>
  </si>
  <si>
    <t>胸围，腋下2cm</t>
  </si>
  <si>
    <t>-1/-1</t>
  </si>
  <si>
    <t xml:space="preserve">0/-0 </t>
  </si>
  <si>
    <t>腰围</t>
  </si>
  <si>
    <t>摆围</t>
  </si>
  <si>
    <t>肩宽</t>
  </si>
  <si>
    <t>肩点袖长，三点量</t>
  </si>
  <si>
    <t>-0.2/-0.2</t>
  </si>
  <si>
    <t>0.5/0.5</t>
  </si>
  <si>
    <t>0.3/-0</t>
  </si>
  <si>
    <t>袖肥/2，腋下2cm</t>
  </si>
  <si>
    <t>-0.6/-0.6</t>
  </si>
  <si>
    <t>0/-0.4</t>
  </si>
  <si>
    <t>袖肘围/2</t>
  </si>
  <si>
    <t>0/-0.3</t>
  </si>
  <si>
    <t>0/-0.2</t>
  </si>
  <si>
    <t>袖口围/2</t>
  </si>
  <si>
    <t>下领围</t>
  </si>
  <si>
    <t>备注：</t>
  </si>
  <si>
    <t xml:space="preserve">     初期请洗测2-3件，有问题的另加测量数量。</t>
  </si>
  <si>
    <t>验货时间：6-1</t>
  </si>
  <si>
    <t>跟单QC:周苑</t>
  </si>
  <si>
    <t>工厂负责人：</t>
  </si>
  <si>
    <t>曲爽</t>
  </si>
  <si>
    <t xml:space="preserve">     中期请洗测齐色各2件，有问题的另加测量数量。</t>
  </si>
  <si>
    <t>验货时间：</t>
  </si>
  <si>
    <t>跟单QC:</t>
  </si>
  <si>
    <t xml:space="preserve">     尾期测量全码齐色全码至少3件，有问题的另加测量数量。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</si>
</sst>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华文宋体"/>
      <charset val="134"/>
    </font>
    <font>
      <b/>
      <sz val="12"/>
      <name val="华文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/>
    <xf numFmtId="42" fontId="18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11" borderId="1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8" borderId="14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7" fillId="16" borderId="17" applyNumberFormat="0" applyAlignment="0" applyProtection="0">
      <alignment vertical="center"/>
    </xf>
    <xf numFmtId="0" fontId="34" fillId="16" borderId="16" applyNumberFormat="0" applyAlignment="0" applyProtection="0">
      <alignment vertical="center"/>
    </xf>
    <xf numFmtId="0" fontId="31" fillId="22" borderId="20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8" fillId="0" borderId="0">
      <alignment vertical="center"/>
    </xf>
    <xf numFmtId="0" fontId="10" fillId="0" borderId="0">
      <alignment vertical="center"/>
    </xf>
  </cellStyleXfs>
  <cellXfs count="60">
    <xf numFmtId="0" fontId="0" fillId="0" borderId="0" xfId="0"/>
    <xf numFmtId="0" fontId="1" fillId="2" borderId="0" xfId="52" applyFont="1" applyFill="1"/>
    <xf numFmtId="0" fontId="2" fillId="2" borderId="0" xfId="52" applyFont="1" applyFill="1" applyBorder="1" applyAlignment="1">
      <alignment horizontal="center"/>
    </xf>
    <xf numFmtId="0" fontId="1" fillId="2" borderId="0" xfId="52" applyFont="1" applyFill="1" applyBorder="1" applyAlignment="1">
      <alignment horizontal="center"/>
    </xf>
    <xf numFmtId="0" fontId="2" fillId="2" borderId="1" xfId="51" applyFont="1" applyFill="1" applyBorder="1" applyAlignment="1">
      <alignment horizontal="left" vertical="center"/>
    </xf>
    <xf numFmtId="0" fontId="1" fillId="2" borderId="2" xfId="51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vertical="center"/>
    </xf>
    <xf numFmtId="0" fontId="2" fillId="2" borderId="3" xfId="52" applyFont="1" applyFill="1" applyBorder="1" applyAlignment="1" applyProtection="1">
      <alignment horizontal="center" vertical="center"/>
    </xf>
    <xf numFmtId="0" fontId="2" fillId="2" borderId="4" xfId="52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7" fillId="0" borderId="4" xfId="52" applyFont="1" applyFill="1" applyBorder="1" applyAlignment="1">
      <alignment horizontal="center" vertical="center"/>
    </xf>
    <xf numFmtId="0" fontId="8" fillId="0" borderId="4" xfId="52" applyFont="1" applyFill="1" applyBorder="1" applyAlignment="1">
      <alignment horizontal="center" vertical="center"/>
    </xf>
    <xf numFmtId="0" fontId="9" fillId="0" borderId="4" xfId="53" applyFont="1" applyFill="1" applyBorder="1" applyAlignment="1">
      <alignment horizontal="center"/>
    </xf>
    <xf numFmtId="176" fontId="5" fillId="0" borderId="4" xfId="53" applyNumberFormat="1" applyFont="1" applyFill="1" applyBorder="1" applyAlignment="1">
      <alignment horizontal="center"/>
    </xf>
    <xf numFmtId="0" fontId="5" fillId="0" borderId="4" xfId="39" applyFont="1" applyFill="1" applyBorder="1" applyAlignment="1">
      <alignment horizontal="center" vertical="center"/>
    </xf>
    <xf numFmtId="0" fontId="2" fillId="2" borderId="0" xfId="52" applyFont="1" applyFill="1"/>
    <xf numFmtId="0" fontId="0" fillId="2" borderId="0" xfId="53" applyFont="1" applyFill="1">
      <alignment vertical="center"/>
    </xf>
    <xf numFmtId="0" fontId="1" fillId="2" borderId="2" xfId="52" applyFont="1" applyFill="1" applyBorder="1" applyAlignment="1"/>
    <xf numFmtId="0" fontId="2" fillId="2" borderId="2" xfId="51" applyFont="1" applyFill="1" applyBorder="1" applyAlignment="1">
      <alignment horizontal="left" vertical="center"/>
    </xf>
    <xf numFmtId="0" fontId="1" fillId="2" borderId="5" xfId="51" applyFont="1" applyFill="1" applyBorder="1" applyAlignment="1">
      <alignment horizontal="center" vertical="center"/>
    </xf>
    <xf numFmtId="0" fontId="1" fillId="2" borderId="4" xfId="52" applyFont="1" applyFill="1" applyBorder="1" applyAlignment="1"/>
    <xf numFmtId="0" fontId="2" fillId="2" borderId="4" xfId="52" applyFont="1" applyFill="1" applyBorder="1" applyAlignment="1" applyProtection="1">
      <alignment horizontal="center" vertical="center"/>
    </xf>
    <xf numFmtId="0" fontId="2" fillId="2" borderId="6" xfId="52" applyFont="1" applyFill="1" applyBorder="1" applyAlignment="1" applyProtection="1">
      <alignment horizontal="center" vertical="center"/>
    </xf>
    <xf numFmtId="0" fontId="1" fillId="2" borderId="4" xfId="52" applyFont="1" applyFill="1" applyBorder="1" applyAlignment="1" applyProtection="1">
      <alignment horizontal="center" vertical="center"/>
    </xf>
    <xf numFmtId="0" fontId="1" fillId="2" borderId="6" xfId="52" applyFont="1" applyFill="1" applyBorder="1" applyAlignment="1" applyProtection="1">
      <alignment horizontal="center" vertical="center"/>
    </xf>
    <xf numFmtId="0" fontId="2" fillId="2" borderId="4" xfId="53" applyFont="1" applyFill="1" applyBorder="1" applyAlignment="1">
      <alignment horizontal="center" vertical="center"/>
    </xf>
    <xf numFmtId="0" fontId="2" fillId="2" borderId="6" xfId="53" applyFont="1" applyFill="1" applyBorder="1" applyAlignment="1">
      <alignment horizontal="center" vertical="center"/>
    </xf>
    <xf numFmtId="49" fontId="2" fillId="2" borderId="4" xfId="53" applyNumberFormat="1" applyFont="1" applyFill="1" applyBorder="1" applyAlignment="1">
      <alignment horizontal="center" vertical="center"/>
    </xf>
    <xf numFmtId="49" fontId="2" fillId="2" borderId="6" xfId="53" applyNumberFormat="1" applyFont="1" applyFill="1" applyBorder="1" applyAlignment="1">
      <alignment horizontal="center" vertical="center"/>
    </xf>
    <xf numFmtId="49" fontId="1" fillId="2" borderId="4" xfId="53" applyNumberFormat="1" applyFont="1" applyFill="1" applyBorder="1" applyAlignment="1">
      <alignment horizontal="center" vertical="center"/>
    </xf>
    <xf numFmtId="49" fontId="1" fillId="2" borderId="6" xfId="53" applyNumberFormat="1" applyFont="1" applyFill="1" applyBorder="1" applyAlignment="1">
      <alignment horizontal="center" vertical="center"/>
    </xf>
    <xf numFmtId="14" fontId="2" fillId="2" borderId="0" xfId="52" applyNumberFormat="1" applyFont="1" applyFill="1"/>
    <xf numFmtId="0" fontId="10" fillId="0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8" fillId="3" borderId="4" xfId="52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/>
    <xf numFmtId="0" fontId="13" fillId="0" borderId="4" xfId="0" applyFont="1" applyBorder="1"/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4" xfId="0" applyFont="1" applyFill="1" applyBorder="1"/>
    <xf numFmtId="0" fontId="0" fillId="0" borderId="3" xfId="0" applyBorder="1"/>
    <xf numFmtId="0" fontId="0" fillId="0" borderId="4" xfId="0" applyBorder="1"/>
    <xf numFmtId="0" fontId="0" fillId="4" borderId="4" xfId="0" applyFill="1" applyBorder="1"/>
    <xf numFmtId="0" fontId="0" fillId="0" borderId="9" xfId="0" applyBorder="1"/>
    <xf numFmtId="0" fontId="0" fillId="0" borderId="10" xfId="0" applyBorder="1"/>
    <xf numFmtId="0" fontId="0" fillId="4" borderId="10" xfId="0" applyFill="1" applyBorder="1"/>
    <xf numFmtId="0" fontId="0" fillId="5" borderId="0" xfId="0" applyFill="1"/>
    <xf numFmtId="0" fontId="12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6" xfId="0" applyFont="1" applyBorder="1"/>
    <xf numFmtId="0" fontId="0" fillId="0" borderId="6" xfId="0" applyBorder="1"/>
    <xf numFmtId="0" fontId="0" fillId="0" borderId="12" xfId="0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69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3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454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454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431800</xdr:colOff>
      <xdr:row>17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3454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65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65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431800</xdr:colOff>
      <xdr:row>18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365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431800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9" t="s">
        <v>0</v>
      </c>
      <c r="C2" s="40"/>
      <c r="D2" s="40"/>
      <c r="E2" s="40"/>
      <c r="F2" s="40"/>
      <c r="G2" s="40"/>
      <c r="H2" s="40"/>
      <c r="I2" s="55"/>
    </row>
    <row r="3" ht="28" customHeight="1" spans="2:9">
      <c r="B3" s="41"/>
      <c r="C3" s="42"/>
      <c r="D3" s="43" t="s">
        <v>1</v>
      </c>
      <c r="E3" s="44"/>
      <c r="F3" s="45" t="s">
        <v>2</v>
      </c>
      <c r="G3" s="46"/>
      <c r="H3" s="43" t="s">
        <v>3</v>
      </c>
      <c r="I3" s="56"/>
    </row>
    <row r="4" ht="28" customHeight="1" spans="2:9">
      <c r="B4" s="41" t="s">
        <v>4</v>
      </c>
      <c r="C4" s="42" t="s">
        <v>5</v>
      </c>
      <c r="D4" s="42" t="s">
        <v>6</v>
      </c>
      <c r="E4" s="42" t="s">
        <v>7</v>
      </c>
      <c r="F4" s="47" t="s">
        <v>6</v>
      </c>
      <c r="G4" s="47" t="s">
        <v>7</v>
      </c>
      <c r="H4" s="42" t="s">
        <v>6</v>
      </c>
      <c r="I4" s="57" t="s">
        <v>7</v>
      </c>
    </row>
    <row r="5" ht="28" customHeight="1" spans="2:9">
      <c r="B5" s="48" t="s">
        <v>8</v>
      </c>
      <c r="C5" s="49">
        <v>13</v>
      </c>
      <c r="D5" s="49">
        <v>0</v>
      </c>
      <c r="E5" s="49">
        <v>1</v>
      </c>
      <c r="F5" s="50">
        <v>0</v>
      </c>
      <c r="G5" s="50">
        <v>1</v>
      </c>
      <c r="H5" s="49">
        <v>1</v>
      </c>
      <c r="I5" s="58">
        <v>2</v>
      </c>
    </row>
    <row r="6" ht="28" customHeight="1" spans="2:9">
      <c r="B6" s="48" t="s">
        <v>9</v>
      </c>
      <c r="C6" s="49">
        <v>20</v>
      </c>
      <c r="D6" s="49">
        <v>0</v>
      </c>
      <c r="E6" s="49">
        <v>1</v>
      </c>
      <c r="F6" s="50">
        <v>1</v>
      </c>
      <c r="G6" s="50">
        <v>2</v>
      </c>
      <c r="H6" s="49">
        <v>2</v>
      </c>
      <c r="I6" s="58">
        <v>3</v>
      </c>
    </row>
    <row r="7" ht="28" customHeight="1" spans="2:9">
      <c r="B7" s="48" t="s">
        <v>10</v>
      </c>
      <c r="C7" s="49">
        <v>32</v>
      </c>
      <c r="D7" s="49">
        <v>0</v>
      </c>
      <c r="E7" s="49">
        <v>1</v>
      </c>
      <c r="F7" s="50">
        <v>2</v>
      </c>
      <c r="G7" s="50">
        <v>3</v>
      </c>
      <c r="H7" s="49">
        <v>3</v>
      </c>
      <c r="I7" s="58">
        <v>4</v>
      </c>
    </row>
    <row r="8" ht="28" customHeight="1" spans="2:9">
      <c r="B8" s="48" t="s">
        <v>11</v>
      </c>
      <c r="C8" s="49">
        <v>50</v>
      </c>
      <c r="D8" s="49">
        <v>1</v>
      </c>
      <c r="E8" s="49">
        <v>2</v>
      </c>
      <c r="F8" s="50">
        <v>3</v>
      </c>
      <c r="G8" s="50">
        <v>4</v>
      </c>
      <c r="H8" s="49">
        <v>5</v>
      </c>
      <c r="I8" s="58">
        <v>6</v>
      </c>
    </row>
    <row r="9" ht="28" customHeight="1" spans="2:9">
      <c r="B9" s="48" t="s">
        <v>12</v>
      </c>
      <c r="C9" s="49">
        <v>80</v>
      </c>
      <c r="D9" s="49">
        <v>2</v>
      </c>
      <c r="E9" s="49">
        <v>3</v>
      </c>
      <c r="F9" s="50">
        <v>5</v>
      </c>
      <c r="G9" s="50">
        <v>6</v>
      </c>
      <c r="H9" s="49">
        <v>7</v>
      </c>
      <c r="I9" s="58">
        <v>8</v>
      </c>
    </row>
    <row r="10" ht="28" customHeight="1" spans="2:9">
      <c r="B10" s="48" t="s">
        <v>13</v>
      </c>
      <c r="C10" s="49">
        <v>125</v>
      </c>
      <c r="D10" s="49">
        <v>3</v>
      </c>
      <c r="E10" s="49">
        <v>4</v>
      </c>
      <c r="F10" s="50">
        <v>7</v>
      </c>
      <c r="G10" s="50">
        <v>8</v>
      </c>
      <c r="H10" s="49">
        <v>10</v>
      </c>
      <c r="I10" s="58">
        <v>11</v>
      </c>
    </row>
    <row r="11" ht="28" customHeight="1" spans="2:9">
      <c r="B11" s="48" t="s">
        <v>14</v>
      </c>
      <c r="C11" s="49">
        <v>200</v>
      </c>
      <c r="D11" s="49">
        <v>5</v>
      </c>
      <c r="E11" s="49">
        <v>6</v>
      </c>
      <c r="F11" s="50">
        <v>10</v>
      </c>
      <c r="G11" s="50">
        <v>11</v>
      </c>
      <c r="H11" s="49">
        <v>14</v>
      </c>
      <c r="I11" s="58">
        <v>15</v>
      </c>
    </row>
    <row r="12" ht="28" customHeight="1" spans="2:9">
      <c r="B12" s="51" t="s">
        <v>15</v>
      </c>
      <c r="C12" s="52">
        <v>315</v>
      </c>
      <c r="D12" s="52">
        <v>7</v>
      </c>
      <c r="E12" s="52">
        <v>8</v>
      </c>
      <c r="F12" s="53">
        <v>14</v>
      </c>
      <c r="G12" s="53">
        <v>15</v>
      </c>
      <c r="H12" s="52">
        <v>21</v>
      </c>
      <c r="I12" s="59">
        <v>22</v>
      </c>
    </row>
    <row r="14" spans="2:4">
      <c r="B14" s="54" t="s">
        <v>16</v>
      </c>
      <c r="C14" s="54"/>
      <c r="D14" s="5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H21" sqref="H21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0"/>
      <c r="J2" s="21" t="s">
        <v>22</v>
      </c>
      <c r="K2" s="5" t="s">
        <v>23</v>
      </c>
      <c r="L2" s="5"/>
      <c r="M2" s="5"/>
      <c r="N2" s="5"/>
      <c r="O2" s="22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3"/>
      <c r="J3" s="24" t="s">
        <v>26</v>
      </c>
      <c r="K3" s="24"/>
      <c r="L3" s="24"/>
      <c r="M3" s="24"/>
      <c r="N3" s="24"/>
      <c r="O3" s="25"/>
    </row>
    <row r="4" s="1" customFormat="1" ht="16" customHeight="1" spans="1:15">
      <c r="A4" s="7"/>
      <c r="B4" s="9" t="s">
        <v>27</v>
      </c>
      <c r="C4" s="9" t="s">
        <v>28</v>
      </c>
      <c r="D4" s="35" t="s">
        <v>29</v>
      </c>
      <c r="E4" s="36" t="s">
        <v>30</v>
      </c>
      <c r="F4" s="9" t="s">
        <v>31</v>
      </c>
      <c r="G4" s="9" t="s">
        <v>32</v>
      </c>
      <c r="H4" s="9" t="s">
        <v>33</v>
      </c>
      <c r="I4" s="23"/>
      <c r="J4" s="26" t="s">
        <v>34</v>
      </c>
      <c r="K4" s="26" t="s">
        <v>35</v>
      </c>
      <c r="L4" s="26" t="s">
        <v>36</v>
      </c>
      <c r="M4" s="26"/>
      <c r="N4" s="26"/>
      <c r="O4" s="27"/>
    </row>
    <row r="5" s="1" customFormat="1" ht="16" customHeight="1" spans="1:15">
      <c r="A5" s="7"/>
      <c r="B5" s="11" t="s">
        <v>37</v>
      </c>
      <c r="C5" s="11" t="s">
        <v>38</v>
      </c>
      <c r="D5" s="11" t="s">
        <v>39</v>
      </c>
      <c r="E5" s="37" t="s">
        <v>40</v>
      </c>
      <c r="F5" s="11" t="s">
        <v>41</v>
      </c>
      <c r="G5" s="11" t="s">
        <v>42</v>
      </c>
      <c r="H5" s="11" t="s">
        <v>43</v>
      </c>
      <c r="I5" s="23"/>
      <c r="J5" s="28" t="s">
        <v>44</v>
      </c>
      <c r="K5" s="28" t="s">
        <v>44</v>
      </c>
      <c r="L5" s="28" t="s">
        <v>44</v>
      </c>
      <c r="M5" s="28"/>
      <c r="N5" s="28"/>
      <c r="O5" s="29"/>
    </row>
    <row r="6" s="1" customFormat="1" ht="16" customHeight="1" spans="1:15">
      <c r="A6" s="13" t="s">
        <v>45</v>
      </c>
      <c r="B6" s="13">
        <f>C6-1</f>
        <v>73</v>
      </c>
      <c r="C6" s="13">
        <f>D6-2</f>
        <v>74</v>
      </c>
      <c r="D6" s="13">
        <v>76</v>
      </c>
      <c r="E6" s="38">
        <f>D6+2</f>
        <v>78</v>
      </c>
      <c r="F6" s="13">
        <f>E6+2</f>
        <v>80</v>
      </c>
      <c r="G6" s="13">
        <f>F6+1</f>
        <v>81</v>
      </c>
      <c r="H6" s="13">
        <f>G6+1</f>
        <v>82</v>
      </c>
      <c r="I6" s="23"/>
      <c r="J6" s="32" t="s">
        <v>46</v>
      </c>
      <c r="K6" s="32" t="s">
        <v>47</v>
      </c>
      <c r="L6" s="32" t="s">
        <v>48</v>
      </c>
      <c r="M6" s="30"/>
      <c r="N6" s="30"/>
      <c r="O6" s="31"/>
    </row>
    <row r="7" s="1" customFormat="1" ht="16" customHeight="1" spans="1:15">
      <c r="A7" s="13" t="s">
        <v>49</v>
      </c>
      <c r="B7" s="13">
        <f>C7-1</f>
        <v>71</v>
      </c>
      <c r="C7" s="13">
        <f>D7-2</f>
        <v>72</v>
      </c>
      <c r="D7" s="13">
        <v>74</v>
      </c>
      <c r="E7" s="38">
        <f>D7+2</f>
        <v>76</v>
      </c>
      <c r="F7" s="13">
        <f>E7+2</f>
        <v>78</v>
      </c>
      <c r="G7" s="13">
        <f>F7+1</f>
        <v>79</v>
      </c>
      <c r="H7" s="13">
        <f>G7+1</f>
        <v>80</v>
      </c>
      <c r="I7" s="23"/>
      <c r="J7" s="32" t="s">
        <v>48</v>
      </c>
      <c r="K7" s="32" t="s">
        <v>47</v>
      </c>
      <c r="L7" s="32" t="s">
        <v>50</v>
      </c>
      <c r="M7" s="32"/>
      <c r="N7" s="32"/>
      <c r="O7" s="33"/>
    </row>
    <row r="8" s="1" customFormat="1" ht="16" customHeight="1" spans="1:15">
      <c r="A8" s="13" t="s">
        <v>51</v>
      </c>
      <c r="B8" s="13">
        <f t="shared" ref="B8:B10" si="0">C8-4</f>
        <v>114</v>
      </c>
      <c r="C8" s="13">
        <f t="shared" ref="C8:C10" si="1">D8-4</f>
        <v>118</v>
      </c>
      <c r="D8" s="13">
        <v>122</v>
      </c>
      <c r="E8" s="38">
        <f t="shared" ref="E8:E10" si="2">D8+4</f>
        <v>126</v>
      </c>
      <c r="F8" s="13">
        <f>E8+4</f>
        <v>130</v>
      </c>
      <c r="G8" s="13">
        <f t="shared" ref="G8:G10" si="3">F8+6</f>
        <v>136</v>
      </c>
      <c r="H8" s="13">
        <f>G8+6</f>
        <v>142</v>
      </c>
      <c r="I8" s="23"/>
      <c r="J8" s="32" t="s">
        <v>46</v>
      </c>
      <c r="K8" s="32" t="s">
        <v>52</v>
      </c>
      <c r="L8" s="32" t="s">
        <v>53</v>
      </c>
      <c r="M8" s="32"/>
      <c r="N8" s="32"/>
      <c r="O8" s="33"/>
    </row>
    <row r="9" s="1" customFormat="1" ht="16" customHeight="1" spans="1:15">
      <c r="A9" s="13" t="s">
        <v>54</v>
      </c>
      <c r="B9" s="13">
        <f t="shared" si="0"/>
        <v>110</v>
      </c>
      <c r="C9" s="13">
        <f t="shared" si="1"/>
        <v>114</v>
      </c>
      <c r="D9" s="13">
        <v>118</v>
      </c>
      <c r="E9" s="38">
        <f t="shared" si="2"/>
        <v>122</v>
      </c>
      <c r="F9" s="13">
        <f>E9+5</f>
        <v>127</v>
      </c>
      <c r="G9" s="13">
        <f t="shared" si="3"/>
        <v>133</v>
      </c>
      <c r="H9" s="13">
        <f>G9+7</f>
        <v>140</v>
      </c>
      <c r="I9" s="23"/>
      <c r="J9" s="32" t="s">
        <v>52</v>
      </c>
      <c r="K9" s="32" t="s">
        <v>47</v>
      </c>
      <c r="L9" s="32" t="s">
        <v>46</v>
      </c>
      <c r="M9" s="30"/>
      <c r="N9" s="30"/>
      <c r="O9" s="31"/>
    </row>
    <row r="10" s="1" customFormat="1" ht="16" customHeight="1" spans="1:15">
      <c r="A10" s="13" t="s">
        <v>55</v>
      </c>
      <c r="B10" s="13">
        <f t="shared" si="0"/>
        <v>110</v>
      </c>
      <c r="C10" s="13">
        <f t="shared" si="1"/>
        <v>114</v>
      </c>
      <c r="D10" s="13">
        <v>118</v>
      </c>
      <c r="E10" s="38">
        <f t="shared" si="2"/>
        <v>122</v>
      </c>
      <c r="F10" s="13">
        <f>E10+5</f>
        <v>127</v>
      </c>
      <c r="G10" s="13">
        <f t="shared" si="3"/>
        <v>133</v>
      </c>
      <c r="H10" s="13">
        <f>G10+7</f>
        <v>140</v>
      </c>
      <c r="I10" s="23"/>
      <c r="J10" s="32" t="s">
        <v>52</v>
      </c>
      <c r="K10" s="32" t="s">
        <v>47</v>
      </c>
      <c r="L10" s="32" t="s">
        <v>46</v>
      </c>
      <c r="M10" s="30"/>
      <c r="N10" s="30"/>
      <c r="O10" s="31"/>
    </row>
    <row r="11" s="1" customFormat="1" ht="16" customHeight="1" spans="1:15">
      <c r="A11" s="13" t="s">
        <v>56</v>
      </c>
      <c r="B11" s="13">
        <f>C11-1.2</f>
        <v>47.6</v>
      </c>
      <c r="C11" s="13">
        <f>D11-1.2</f>
        <v>48.8</v>
      </c>
      <c r="D11" s="13">
        <v>50</v>
      </c>
      <c r="E11" s="38">
        <f>D11+1.2</f>
        <v>51.2</v>
      </c>
      <c r="F11" s="13">
        <f>E11+1.2</f>
        <v>52.4</v>
      </c>
      <c r="G11" s="13">
        <f>F11+1.4</f>
        <v>53.8</v>
      </c>
      <c r="H11" s="13">
        <f>G11+1.4</f>
        <v>55.2</v>
      </c>
      <c r="I11" s="23"/>
      <c r="J11" s="32" t="s">
        <v>47</v>
      </c>
      <c r="K11" s="32" t="s">
        <v>47</v>
      </c>
      <c r="L11" s="32" t="s">
        <v>46</v>
      </c>
      <c r="M11" s="30"/>
      <c r="N11" s="30"/>
      <c r="O11" s="31"/>
    </row>
    <row r="12" s="1" customFormat="1" ht="16" customHeight="1" spans="1:15">
      <c r="A12" s="13" t="s">
        <v>57</v>
      </c>
      <c r="B12" s="13">
        <f>C12-0.6</f>
        <v>63.2</v>
      </c>
      <c r="C12" s="13">
        <f>D12-1.2</f>
        <v>63.8</v>
      </c>
      <c r="D12" s="13">
        <v>65</v>
      </c>
      <c r="E12" s="38">
        <f>D12+1.2</f>
        <v>66.2</v>
      </c>
      <c r="F12" s="13">
        <f>E12+1.2</f>
        <v>67.4</v>
      </c>
      <c r="G12" s="13">
        <f>F12+0.6</f>
        <v>68</v>
      </c>
      <c r="H12" s="13">
        <f>G12+0.6</f>
        <v>68.6</v>
      </c>
      <c r="I12" s="23"/>
      <c r="J12" s="32" t="s">
        <v>58</v>
      </c>
      <c r="K12" s="32" t="s">
        <v>59</v>
      </c>
      <c r="L12" s="32" t="s">
        <v>60</v>
      </c>
      <c r="M12" s="30"/>
      <c r="N12" s="30"/>
      <c r="O12" s="31"/>
    </row>
    <row r="13" s="1" customFormat="1" ht="16" customHeight="1" spans="1:15">
      <c r="A13" s="13" t="s">
        <v>61</v>
      </c>
      <c r="B13" s="13">
        <f>C13-0.8</f>
        <v>24</v>
      </c>
      <c r="C13" s="13">
        <f>D13-0.8</f>
        <v>24.8</v>
      </c>
      <c r="D13" s="13">
        <v>25.6</v>
      </c>
      <c r="E13" s="38">
        <f>D13+0.8</f>
        <v>26.4</v>
      </c>
      <c r="F13" s="13">
        <f>E13+0.8</f>
        <v>27.2</v>
      </c>
      <c r="G13" s="13">
        <f>F13+1.3</f>
        <v>28.5</v>
      </c>
      <c r="H13" s="13">
        <f>G13+1.3</f>
        <v>29.8</v>
      </c>
      <c r="I13" s="23"/>
      <c r="J13" s="32" t="s">
        <v>47</v>
      </c>
      <c r="K13" s="32" t="s">
        <v>62</v>
      </c>
      <c r="L13" s="32" t="s">
        <v>63</v>
      </c>
      <c r="M13" s="30"/>
      <c r="N13" s="30"/>
      <c r="O13" s="31"/>
    </row>
    <row r="14" s="1" customFormat="1" ht="16" customHeight="1" spans="1:15">
      <c r="A14" s="13" t="s">
        <v>64</v>
      </c>
      <c r="B14" s="13">
        <f>C14-0.7</f>
        <v>19.6</v>
      </c>
      <c r="C14" s="13">
        <f>D14-0.7</f>
        <v>20.3</v>
      </c>
      <c r="D14" s="13">
        <v>21</v>
      </c>
      <c r="E14" s="38">
        <f>D14+0.7</f>
        <v>21.7</v>
      </c>
      <c r="F14" s="13">
        <f>E14+0.7</f>
        <v>22.4</v>
      </c>
      <c r="G14" s="13">
        <f>F14+1</f>
        <v>23.4</v>
      </c>
      <c r="H14" s="13">
        <f>G14+1</f>
        <v>24.4</v>
      </c>
      <c r="I14" s="23"/>
      <c r="J14" s="32" t="s">
        <v>65</v>
      </c>
      <c r="K14" s="32" t="s">
        <v>66</v>
      </c>
      <c r="L14" s="32" t="s">
        <v>50</v>
      </c>
      <c r="M14" s="30"/>
      <c r="N14" s="30"/>
      <c r="O14" s="31"/>
    </row>
    <row r="15" s="1" customFormat="1" ht="16" customHeight="1" spans="1:15">
      <c r="A15" s="13" t="s">
        <v>67</v>
      </c>
      <c r="B15" s="13">
        <f>C15-0.5</f>
        <v>14</v>
      </c>
      <c r="C15" s="13">
        <f>D15-0.5</f>
        <v>14.5</v>
      </c>
      <c r="D15" s="13">
        <v>15</v>
      </c>
      <c r="E15" s="38">
        <f>D15+0.5</f>
        <v>15.5</v>
      </c>
      <c r="F15" s="13">
        <f>E15+0.5</f>
        <v>16</v>
      </c>
      <c r="G15" s="13">
        <f>F15+0.7</f>
        <v>16.7</v>
      </c>
      <c r="H15" s="13">
        <f>G15+0.7</f>
        <v>17.4</v>
      </c>
      <c r="I15" s="23"/>
      <c r="J15" s="32" t="s">
        <v>47</v>
      </c>
      <c r="K15" s="32" t="s">
        <v>47</v>
      </c>
      <c r="L15" s="32" t="s">
        <v>46</v>
      </c>
      <c r="M15" s="30"/>
      <c r="N15" s="30"/>
      <c r="O15" s="31"/>
    </row>
    <row r="16" s="1" customFormat="1" ht="16" customHeight="1" spans="1:15">
      <c r="A16" s="13" t="s">
        <v>68</v>
      </c>
      <c r="B16" s="13">
        <f>C16-1</f>
        <v>54.5</v>
      </c>
      <c r="C16" s="13">
        <f>D16-1</f>
        <v>55.5</v>
      </c>
      <c r="D16" s="13">
        <v>56.5</v>
      </c>
      <c r="E16" s="38">
        <f>D16+1</f>
        <v>57.5</v>
      </c>
      <c r="F16" s="13">
        <f>E16+1</f>
        <v>58.5</v>
      </c>
      <c r="G16" s="13">
        <f>F16+1.5</f>
        <v>60</v>
      </c>
      <c r="H16" s="13">
        <f>G16+1.5</f>
        <v>61.5</v>
      </c>
      <c r="I16" s="23"/>
      <c r="J16" s="32" t="s">
        <v>48</v>
      </c>
      <c r="K16" s="32" t="s">
        <v>47</v>
      </c>
      <c r="L16" s="32" t="s">
        <v>59</v>
      </c>
      <c r="M16" s="30"/>
      <c r="N16" s="30"/>
      <c r="O16" s="31"/>
    </row>
    <row r="17" s="1" customFormat="1" ht="16" customHeight="1" spans="1:15">
      <c r="A17" s="15"/>
      <c r="B17" s="16"/>
      <c r="C17" s="16"/>
      <c r="D17" s="17"/>
      <c r="E17" s="16"/>
      <c r="F17" s="16"/>
      <c r="G17" s="16"/>
      <c r="H17" s="16"/>
      <c r="I17" s="23"/>
      <c r="J17" s="30"/>
      <c r="K17" s="30"/>
      <c r="L17" s="30"/>
      <c r="M17" s="30"/>
      <c r="N17" s="30"/>
      <c r="O17" s="31"/>
    </row>
    <row r="18" s="1" customFormat="1" ht="15.6" spans="1:15">
      <c r="A18" s="18" t="s">
        <v>69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="1" customFormat="1" ht="15.6" spans="1:15">
      <c r="A19" s="1" t="s">
        <v>70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="1" customFormat="1" ht="15.6" spans="1:15">
      <c r="A20" s="19"/>
      <c r="B20" s="19"/>
      <c r="C20" s="19"/>
      <c r="D20" s="19"/>
      <c r="E20" s="19"/>
      <c r="F20" s="19"/>
      <c r="G20" s="19"/>
      <c r="H20" s="19"/>
      <c r="I20" s="19"/>
      <c r="J20" s="18" t="s">
        <v>71</v>
      </c>
      <c r="K20" s="34"/>
      <c r="L20" s="18" t="s">
        <v>72</v>
      </c>
      <c r="M20" s="18"/>
      <c r="N20" s="18" t="s">
        <v>73</v>
      </c>
      <c r="O20" s="1" t="s">
        <v>74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D4" sqref="D4:D16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0"/>
      <c r="J2" s="21" t="s">
        <v>22</v>
      </c>
      <c r="K2" s="5" t="s">
        <v>23</v>
      </c>
      <c r="L2" s="5"/>
      <c r="M2" s="5"/>
      <c r="N2" s="5"/>
      <c r="O2" s="22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3"/>
      <c r="J3" s="24" t="s">
        <v>26</v>
      </c>
      <c r="K3" s="24"/>
      <c r="L3" s="24"/>
      <c r="M3" s="24"/>
      <c r="N3" s="24"/>
      <c r="O3" s="25"/>
    </row>
    <row r="4" s="1" customFormat="1" ht="16" customHeight="1" spans="1:15">
      <c r="A4" s="7"/>
      <c r="B4" s="9" t="s">
        <v>27</v>
      </c>
      <c r="C4" s="9" t="s">
        <v>28</v>
      </c>
      <c r="D4" s="35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23"/>
      <c r="J4" s="26"/>
      <c r="K4" s="26"/>
      <c r="L4" s="26"/>
      <c r="M4" s="26"/>
      <c r="N4" s="26"/>
      <c r="O4" s="27"/>
    </row>
    <row r="5" s="1" customFormat="1" ht="16" customHeight="1" spans="1:15">
      <c r="A5" s="7"/>
      <c r="B5" s="11" t="s">
        <v>37</v>
      </c>
      <c r="C5" s="11" t="s">
        <v>38</v>
      </c>
      <c r="D5" s="11" t="s">
        <v>39</v>
      </c>
      <c r="E5" s="11" t="s">
        <v>40</v>
      </c>
      <c r="F5" s="11" t="s">
        <v>41</v>
      </c>
      <c r="G5" s="11" t="s">
        <v>42</v>
      </c>
      <c r="H5" s="11" t="s">
        <v>43</v>
      </c>
      <c r="I5" s="23"/>
      <c r="J5" s="28"/>
      <c r="K5" s="28"/>
      <c r="L5" s="28"/>
      <c r="M5" s="28"/>
      <c r="N5" s="28"/>
      <c r="O5" s="29"/>
    </row>
    <row r="6" s="1" customFormat="1" ht="16" customHeight="1" spans="1:15">
      <c r="A6" s="13" t="s">
        <v>45</v>
      </c>
      <c r="B6" s="13">
        <f>C6-1</f>
        <v>73</v>
      </c>
      <c r="C6" s="13">
        <f>D6-2</f>
        <v>74</v>
      </c>
      <c r="D6" s="13">
        <v>76</v>
      </c>
      <c r="E6" s="13">
        <f>D6+2</f>
        <v>78</v>
      </c>
      <c r="F6" s="13">
        <f>E6+2</f>
        <v>80</v>
      </c>
      <c r="G6" s="13">
        <f>F6+1</f>
        <v>81</v>
      </c>
      <c r="H6" s="13">
        <f>G6+1</f>
        <v>82</v>
      </c>
      <c r="I6" s="23"/>
      <c r="J6" s="30"/>
      <c r="K6" s="30"/>
      <c r="L6" s="30"/>
      <c r="M6" s="30"/>
      <c r="N6" s="30"/>
      <c r="O6" s="31"/>
    </row>
    <row r="7" s="1" customFormat="1" ht="16" customHeight="1" spans="1:15">
      <c r="A7" s="13" t="s">
        <v>49</v>
      </c>
      <c r="B7" s="13">
        <f>C7-1</f>
        <v>71</v>
      </c>
      <c r="C7" s="13">
        <f>D7-2</f>
        <v>72</v>
      </c>
      <c r="D7" s="13">
        <v>74</v>
      </c>
      <c r="E7" s="13">
        <f>D7+2</f>
        <v>76</v>
      </c>
      <c r="F7" s="13">
        <f>E7+2</f>
        <v>78</v>
      </c>
      <c r="G7" s="13">
        <f>F7+1</f>
        <v>79</v>
      </c>
      <c r="H7" s="13">
        <f>G7+1</f>
        <v>80</v>
      </c>
      <c r="I7" s="23"/>
      <c r="J7" s="32"/>
      <c r="K7" s="32"/>
      <c r="L7" s="32"/>
      <c r="M7" s="32"/>
      <c r="N7" s="32"/>
      <c r="O7" s="33"/>
    </row>
    <row r="8" s="1" customFormat="1" ht="16" customHeight="1" spans="1:15">
      <c r="A8" s="13" t="s">
        <v>51</v>
      </c>
      <c r="B8" s="13">
        <f t="shared" ref="B8:B10" si="0">C8-4</f>
        <v>114</v>
      </c>
      <c r="C8" s="13">
        <f t="shared" ref="C8:C10" si="1">D8-4</f>
        <v>118</v>
      </c>
      <c r="D8" s="13">
        <v>122</v>
      </c>
      <c r="E8" s="13">
        <f t="shared" ref="E8:E10" si="2">D8+4</f>
        <v>126</v>
      </c>
      <c r="F8" s="13">
        <f>E8+4</f>
        <v>130</v>
      </c>
      <c r="G8" s="13">
        <f t="shared" ref="G8:G10" si="3">F8+6</f>
        <v>136</v>
      </c>
      <c r="H8" s="13">
        <f>G8+6</f>
        <v>142</v>
      </c>
      <c r="I8" s="23"/>
      <c r="J8" s="32"/>
      <c r="K8" s="32"/>
      <c r="L8" s="32"/>
      <c r="M8" s="32"/>
      <c r="N8" s="32"/>
      <c r="O8" s="33"/>
    </row>
    <row r="9" s="1" customFormat="1" ht="16" customHeight="1" spans="1:15">
      <c r="A9" s="13" t="s">
        <v>54</v>
      </c>
      <c r="B9" s="13">
        <f t="shared" si="0"/>
        <v>110</v>
      </c>
      <c r="C9" s="13">
        <f t="shared" si="1"/>
        <v>114</v>
      </c>
      <c r="D9" s="13">
        <v>118</v>
      </c>
      <c r="E9" s="13">
        <f t="shared" si="2"/>
        <v>122</v>
      </c>
      <c r="F9" s="13">
        <f>E9+5</f>
        <v>127</v>
      </c>
      <c r="G9" s="13">
        <f t="shared" si="3"/>
        <v>133</v>
      </c>
      <c r="H9" s="13">
        <f>G9+7</f>
        <v>140</v>
      </c>
      <c r="I9" s="23"/>
      <c r="J9" s="30"/>
      <c r="K9" s="30"/>
      <c r="L9" s="30"/>
      <c r="M9" s="30"/>
      <c r="N9" s="30"/>
      <c r="O9" s="31"/>
    </row>
    <row r="10" s="1" customFormat="1" ht="16" customHeight="1" spans="1:15">
      <c r="A10" s="13" t="s">
        <v>55</v>
      </c>
      <c r="B10" s="13">
        <f t="shared" si="0"/>
        <v>110</v>
      </c>
      <c r="C10" s="13">
        <f t="shared" si="1"/>
        <v>114</v>
      </c>
      <c r="D10" s="13">
        <v>118</v>
      </c>
      <c r="E10" s="13">
        <f t="shared" si="2"/>
        <v>122</v>
      </c>
      <c r="F10" s="13">
        <f>E10+5</f>
        <v>127</v>
      </c>
      <c r="G10" s="13">
        <f t="shared" si="3"/>
        <v>133</v>
      </c>
      <c r="H10" s="13">
        <f>G10+7</f>
        <v>140</v>
      </c>
      <c r="I10" s="23"/>
      <c r="J10" s="30"/>
      <c r="K10" s="30"/>
      <c r="L10" s="30"/>
      <c r="M10" s="30"/>
      <c r="N10" s="30"/>
      <c r="O10" s="31"/>
    </row>
    <row r="11" s="1" customFormat="1" ht="16" customHeight="1" spans="1:15">
      <c r="A11" s="13" t="s">
        <v>56</v>
      </c>
      <c r="B11" s="13">
        <f>C11-1.2</f>
        <v>47.6</v>
      </c>
      <c r="C11" s="13">
        <f>D11-1.2</f>
        <v>48.8</v>
      </c>
      <c r="D11" s="13">
        <v>50</v>
      </c>
      <c r="E11" s="13">
        <f>D11+1.2</f>
        <v>51.2</v>
      </c>
      <c r="F11" s="13">
        <f>E11+1.2</f>
        <v>52.4</v>
      </c>
      <c r="G11" s="13">
        <f>F11+1.4</f>
        <v>53.8</v>
      </c>
      <c r="H11" s="13">
        <f>G11+1.4</f>
        <v>55.2</v>
      </c>
      <c r="I11" s="23"/>
      <c r="J11" s="30"/>
      <c r="K11" s="30"/>
      <c r="L11" s="30"/>
      <c r="M11" s="30"/>
      <c r="N11" s="30"/>
      <c r="O11" s="31"/>
    </row>
    <row r="12" s="1" customFormat="1" ht="16" customHeight="1" spans="1:15">
      <c r="A12" s="13" t="s">
        <v>57</v>
      </c>
      <c r="B12" s="13">
        <f>C12-0.6</f>
        <v>63.2</v>
      </c>
      <c r="C12" s="13">
        <f>D12-1.2</f>
        <v>63.8</v>
      </c>
      <c r="D12" s="13">
        <v>65</v>
      </c>
      <c r="E12" s="13">
        <f>D12+1.2</f>
        <v>66.2</v>
      </c>
      <c r="F12" s="13">
        <f>E12+1.2</f>
        <v>67.4</v>
      </c>
      <c r="G12" s="13">
        <f>F12+0.6</f>
        <v>68</v>
      </c>
      <c r="H12" s="13">
        <f>G12+0.6</f>
        <v>68.6</v>
      </c>
      <c r="I12" s="23"/>
      <c r="J12" s="30"/>
      <c r="K12" s="30"/>
      <c r="L12" s="30"/>
      <c r="M12" s="30"/>
      <c r="N12" s="30"/>
      <c r="O12" s="31"/>
    </row>
    <row r="13" s="1" customFormat="1" ht="16" customHeight="1" spans="1:15">
      <c r="A13" s="13" t="s">
        <v>61</v>
      </c>
      <c r="B13" s="13">
        <f>C13-0.8</f>
        <v>24</v>
      </c>
      <c r="C13" s="13">
        <f>D13-0.8</f>
        <v>24.8</v>
      </c>
      <c r="D13" s="13">
        <v>25.6</v>
      </c>
      <c r="E13" s="13">
        <f>D13+0.8</f>
        <v>26.4</v>
      </c>
      <c r="F13" s="13">
        <f>E13+0.8</f>
        <v>27.2</v>
      </c>
      <c r="G13" s="13">
        <f>F13+1.3</f>
        <v>28.5</v>
      </c>
      <c r="H13" s="13">
        <f>G13+1.3</f>
        <v>29.8</v>
      </c>
      <c r="I13" s="23"/>
      <c r="J13" s="30"/>
      <c r="K13" s="30"/>
      <c r="L13" s="30"/>
      <c r="M13" s="30"/>
      <c r="N13" s="30"/>
      <c r="O13" s="31"/>
    </row>
    <row r="14" s="1" customFormat="1" ht="16" customHeight="1" spans="1:15">
      <c r="A14" s="13" t="s">
        <v>64</v>
      </c>
      <c r="B14" s="13">
        <f>C14-0.7</f>
        <v>19.6</v>
      </c>
      <c r="C14" s="13">
        <f>D14-0.7</f>
        <v>20.3</v>
      </c>
      <c r="D14" s="13">
        <v>21</v>
      </c>
      <c r="E14" s="13">
        <f>D14+0.7</f>
        <v>21.7</v>
      </c>
      <c r="F14" s="13">
        <f>E14+0.7</f>
        <v>22.4</v>
      </c>
      <c r="G14" s="13">
        <f>F14+1</f>
        <v>23.4</v>
      </c>
      <c r="H14" s="13">
        <f>G14+1</f>
        <v>24.4</v>
      </c>
      <c r="I14" s="23"/>
      <c r="J14" s="30"/>
      <c r="K14" s="30"/>
      <c r="L14" s="30"/>
      <c r="M14" s="30"/>
      <c r="N14" s="30"/>
      <c r="O14" s="31"/>
    </row>
    <row r="15" s="1" customFormat="1" ht="16" customHeight="1" spans="1:15">
      <c r="A15" s="13" t="s">
        <v>67</v>
      </c>
      <c r="B15" s="13">
        <f>C15-0.5</f>
        <v>14</v>
      </c>
      <c r="C15" s="13">
        <f>D15-0.5</f>
        <v>14.5</v>
      </c>
      <c r="D15" s="13">
        <v>15</v>
      </c>
      <c r="E15" s="13">
        <f>D15+0.5</f>
        <v>15.5</v>
      </c>
      <c r="F15" s="13">
        <f>E15+0.5</f>
        <v>16</v>
      </c>
      <c r="G15" s="13">
        <f>F15+0.7</f>
        <v>16.7</v>
      </c>
      <c r="H15" s="13">
        <f>G15+0.7</f>
        <v>17.4</v>
      </c>
      <c r="I15" s="23"/>
      <c r="J15" s="30"/>
      <c r="K15" s="30"/>
      <c r="L15" s="30"/>
      <c r="M15" s="30"/>
      <c r="N15" s="30"/>
      <c r="O15" s="31"/>
    </row>
    <row r="16" s="1" customFormat="1" ht="16" customHeight="1" spans="1:15">
      <c r="A16" s="13" t="s">
        <v>68</v>
      </c>
      <c r="B16" s="13">
        <f>C16-1</f>
        <v>54.5</v>
      </c>
      <c r="C16" s="13">
        <f>D16-1</f>
        <v>55.5</v>
      </c>
      <c r="D16" s="13">
        <v>56.5</v>
      </c>
      <c r="E16" s="13">
        <f>D16+1</f>
        <v>57.5</v>
      </c>
      <c r="F16" s="13">
        <f>E16+1</f>
        <v>58.5</v>
      </c>
      <c r="G16" s="13">
        <f>F16+1.5</f>
        <v>60</v>
      </c>
      <c r="H16" s="13">
        <f>G16+1.5</f>
        <v>61.5</v>
      </c>
      <c r="I16" s="23"/>
      <c r="J16" s="30"/>
      <c r="K16" s="30"/>
      <c r="L16" s="30"/>
      <c r="M16" s="30"/>
      <c r="N16" s="30"/>
      <c r="O16" s="31"/>
    </row>
    <row r="17" s="1" customFormat="1" ht="16" customHeight="1" spans="1:15">
      <c r="A17" s="15"/>
      <c r="B17" s="16"/>
      <c r="C17" s="16"/>
      <c r="D17" s="17"/>
      <c r="E17" s="16"/>
      <c r="F17" s="16"/>
      <c r="G17" s="16"/>
      <c r="H17" s="16"/>
      <c r="I17" s="23"/>
      <c r="J17" s="30"/>
      <c r="K17" s="30"/>
      <c r="L17" s="30"/>
      <c r="M17" s="30"/>
      <c r="N17" s="30"/>
      <c r="O17" s="31"/>
    </row>
    <row r="18" s="1" customFormat="1" ht="16" customHeight="1" spans="1:15">
      <c r="A18" s="15"/>
      <c r="B18" s="16"/>
      <c r="C18" s="16"/>
      <c r="D18" s="17"/>
      <c r="E18" s="16"/>
      <c r="F18" s="16"/>
      <c r="G18" s="16"/>
      <c r="H18" s="16"/>
      <c r="I18" s="23"/>
      <c r="J18" s="30"/>
      <c r="K18" s="30"/>
      <c r="L18" s="30"/>
      <c r="M18" s="30"/>
      <c r="N18" s="30"/>
      <c r="O18" s="31"/>
    </row>
    <row r="19" s="1" customFormat="1" ht="15.6" spans="1:15">
      <c r="A19" s="18" t="s">
        <v>69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="1" customFormat="1" ht="15.6" spans="1:15">
      <c r="A20" s="1" t="s">
        <v>75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="1" customFormat="1" ht="15.6" spans="1:14">
      <c r="A21" s="19"/>
      <c r="B21" s="19"/>
      <c r="C21" s="19"/>
      <c r="D21" s="19"/>
      <c r="E21" s="19"/>
      <c r="F21" s="19"/>
      <c r="G21" s="19"/>
      <c r="H21" s="19"/>
      <c r="I21" s="19"/>
      <c r="J21" s="18" t="s">
        <v>76</v>
      </c>
      <c r="K21" s="34"/>
      <c r="L21" s="18" t="s">
        <v>77</v>
      </c>
      <c r="M21" s="18"/>
      <c r="N21" s="18" t="s">
        <v>73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opLeftCell="A10" workbookViewId="0">
      <selection activeCell="E25" sqref="E25"/>
    </sheetView>
  </sheetViews>
  <sheetFormatPr defaultColWidth="9" defaultRowHeight="26" customHeight="1"/>
  <cols>
    <col min="1" max="1" width="17.1666666666667" style="1" customWidth="1"/>
    <col min="2" max="8" width="9.33333333333333" style="1" customWidth="1"/>
    <col min="9" max="9" width="1.33333333333333" style="1" customWidth="1"/>
    <col min="10" max="10" width="16.5" style="1" customWidth="1"/>
    <col min="11" max="11" width="17" style="1" customWidth="1"/>
    <col min="12" max="12" width="18.5" style="1" customWidth="1"/>
    <col min="13" max="13" width="16.6666666666667" style="1" customWidth="1"/>
    <col min="14" max="14" width="14.1666666666667" style="1" customWidth="1"/>
    <col min="15" max="15" width="16.3333333333333" style="1" customWidth="1"/>
    <col min="16" max="16384" width="9" style="1"/>
  </cols>
  <sheetData>
    <row r="1" s="1" customFormat="1" ht="16" customHeight="1" spans="1:15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" customHeight="1" spans="1:15">
      <c r="A2" s="4" t="s">
        <v>18</v>
      </c>
      <c r="B2" s="5" t="s">
        <v>19</v>
      </c>
      <c r="C2" s="5"/>
      <c r="D2" s="6" t="s">
        <v>20</v>
      </c>
      <c r="E2" s="5" t="s">
        <v>21</v>
      </c>
      <c r="F2" s="5"/>
      <c r="G2" s="5"/>
      <c r="H2" s="5"/>
      <c r="I2" s="20"/>
      <c r="J2" s="21" t="s">
        <v>22</v>
      </c>
      <c r="K2" s="5" t="s">
        <v>23</v>
      </c>
      <c r="L2" s="5"/>
      <c r="M2" s="5"/>
      <c r="N2" s="5"/>
      <c r="O2" s="22"/>
    </row>
    <row r="3" s="1" customFormat="1" ht="16" customHeight="1" spans="1:15">
      <c r="A3" s="7" t="s">
        <v>24</v>
      </c>
      <c r="B3" s="8" t="s">
        <v>25</v>
      </c>
      <c r="C3" s="8"/>
      <c r="D3" s="8"/>
      <c r="E3" s="8"/>
      <c r="F3" s="8"/>
      <c r="G3" s="8"/>
      <c r="H3" s="8"/>
      <c r="I3" s="23"/>
      <c r="J3" s="24" t="s">
        <v>26</v>
      </c>
      <c r="K3" s="24"/>
      <c r="L3" s="24"/>
      <c r="M3" s="24"/>
      <c r="N3" s="24"/>
      <c r="O3" s="25"/>
    </row>
    <row r="4" s="1" customFormat="1" ht="16" customHeight="1" spans="1:15">
      <c r="A4" s="7"/>
      <c r="B4" s="9" t="s">
        <v>27</v>
      </c>
      <c r="C4" s="9" t="s">
        <v>28</v>
      </c>
      <c r="D4" s="10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23"/>
      <c r="J4" s="26"/>
      <c r="K4" s="26"/>
      <c r="L4" s="26"/>
      <c r="M4" s="26"/>
      <c r="N4" s="26"/>
      <c r="O4" s="27"/>
    </row>
    <row r="5" s="1" customFormat="1" ht="16" customHeight="1" spans="1:15">
      <c r="A5" s="7"/>
      <c r="B5" s="11" t="s">
        <v>37</v>
      </c>
      <c r="C5" s="11" t="s">
        <v>38</v>
      </c>
      <c r="D5" s="12" t="s">
        <v>39</v>
      </c>
      <c r="E5" s="11" t="s">
        <v>40</v>
      </c>
      <c r="F5" s="11" t="s">
        <v>41</v>
      </c>
      <c r="G5" s="11" t="s">
        <v>42</v>
      </c>
      <c r="H5" s="11" t="s">
        <v>43</v>
      </c>
      <c r="I5" s="23"/>
      <c r="J5" s="28"/>
      <c r="K5" s="28"/>
      <c r="L5" s="28"/>
      <c r="M5" s="28"/>
      <c r="N5" s="28"/>
      <c r="O5" s="29"/>
    </row>
    <row r="6" s="1" customFormat="1" ht="16" customHeight="1" spans="1:15">
      <c r="A6" s="13" t="s">
        <v>45</v>
      </c>
      <c r="B6" s="13">
        <f>C6-1</f>
        <v>73</v>
      </c>
      <c r="C6" s="13">
        <f>D6-2</f>
        <v>74</v>
      </c>
      <c r="D6" s="14">
        <v>76</v>
      </c>
      <c r="E6" s="13">
        <f>D6+2</f>
        <v>78</v>
      </c>
      <c r="F6" s="13">
        <f>E6+2</f>
        <v>80</v>
      </c>
      <c r="G6" s="13">
        <f>F6+1</f>
        <v>81</v>
      </c>
      <c r="H6" s="13">
        <f>G6+1</f>
        <v>82</v>
      </c>
      <c r="I6" s="23"/>
      <c r="J6" s="30"/>
      <c r="K6" s="30"/>
      <c r="L6" s="30"/>
      <c r="M6" s="30"/>
      <c r="N6" s="30"/>
      <c r="O6" s="31"/>
    </row>
    <row r="7" s="1" customFormat="1" ht="16" customHeight="1" spans="1:15">
      <c r="A7" s="13" t="s">
        <v>49</v>
      </c>
      <c r="B7" s="13">
        <f>C7-1</f>
        <v>71</v>
      </c>
      <c r="C7" s="13">
        <f>D7-2</f>
        <v>72</v>
      </c>
      <c r="D7" s="14">
        <v>74</v>
      </c>
      <c r="E7" s="13">
        <f>D7+2</f>
        <v>76</v>
      </c>
      <c r="F7" s="13">
        <f>E7+2</f>
        <v>78</v>
      </c>
      <c r="G7" s="13">
        <f>F7+1</f>
        <v>79</v>
      </c>
      <c r="H7" s="13">
        <f>G7+1</f>
        <v>80</v>
      </c>
      <c r="I7" s="23"/>
      <c r="J7" s="32"/>
      <c r="K7" s="32"/>
      <c r="L7" s="32"/>
      <c r="M7" s="32"/>
      <c r="N7" s="32"/>
      <c r="O7" s="33"/>
    </row>
    <row r="8" s="1" customFormat="1" ht="16" customHeight="1" spans="1:15">
      <c r="A8" s="13" t="s">
        <v>51</v>
      </c>
      <c r="B8" s="13">
        <f t="shared" ref="B8:B10" si="0">C8-4</f>
        <v>114</v>
      </c>
      <c r="C8" s="13">
        <f t="shared" ref="C8:C10" si="1">D8-4</f>
        <v>118</v>
      </c>
      <c r="D8" s="14">
        <v>122</v>
      </c>
      <c r="E8" s="13">
        <f t="shared" ref="E8:E10" si="2">D8+4</f>
        <v>126</v>
      </c>
      <c r="F8" s="13">
        <f>E8+4</f>
        <v>130</v>
      </c>
      <c r="G8" s="13">
        <f t="shared" ref="G8:G10" si="3">F8+6</f>
        <v>136</v>
      </c>
      <c r="H8" s="13">
        <f>G8+6</f>
        <v>142</v>
      </c>
      <c r="I8" s="23"/>
      <c r="J8" s="32"/>
      <c r="K8" s="32"/>
      <c r="L8" s="32"/>
      <c r="M8" s="32"/>
      <c r="N8" s="32"/>
      <c r="O8" s="33"/>
    </row>
    <row r="9" s="1" customFormat="1" ht="16" customHeight="1" spans="1:15">
      <c r="A9" s="13" t="s">
        <v>54</v>
      </c>
      <c r="B9" s="13">
        <f t="shared" si="0"/>
        <v>110</v>
      </c>
      <c r="C9" s="13">
        <f t="shared" si="1"/>
        <v>114</v>
      </c>
      <c r="D9" s="14">
        <v>118</v>
      </c>
      <c r="E9" s="13">
        <f t="shared" si="2"/>
        <v>122</v>
      </c>
      <c r="F9" s="13">
        <f>E9+5</f>
        <v>127</v>
      </c>
      <c r="G9" s="13">
        <f t="shared" si="3"/>
        <v>133</v>
      </c>
      <c r="H9" s="13">
        <f>G9+7</f>
        <v>140</v>
      </c>
      <c r="I9" s="23"/>
      <c r="J9" s="30"/>
      <c r="K9" s="30"/>
      <c r="L9" s="30"/>
      <c r="M9" s="30"/>
      <c r="N9" s="30"/>
      <c r="O9" s="31"/>
    </row>
    <row r="10" s="1" customFormat="1" ht="16" customHeight="1" spans="1:15">
      <c r="A10" s="13" t="s">
        <v>55</v>
      </c>
      <c r="B10" s="13">
        <f t="shared" si="0"/>
        <v>110</v>
      </c>
      <c r="C10" s="13">
        <f t="shared" si="1"/>
        <v>114</v>
      </c>
      <c r="D10" s="14">
        <v>118</v>
      </c>
      <c r="E10" s="13">
        <f t="shared" si="2"/>
        <v>122</v>
      </c>
      <c r="F10" s="13">
        <f>E10+5</f>
        <v>127</v>
      </c>
      <c r="G10" s="13">
        <f t="shared" si="3"/>
        <v>133</v>
      </c>
      <c r="H10" s="13">
        <f>G10+7</f>
        <v>140</v>
      </c>
      <c r="I10" s="23"/>
      <c r="J10" s="30"/>
      <c r="K10" s="30"/>
      <c r="L10" s="30"/>
      <c r="M10" s="30"/>
      <c r="N10" s="30"/>
      <c r="O10" s="31"/>
    </row>
    <row r="11" s="1" customFormat="1" ht="16" customHeight="1" spans="1:15">
      <c r="A11" s="13" t="s">
        <v>56</v>
      </c>
      <c r="B11" s="13">
        <f>C11-1.2</f>
        <v>47.6</v>
      </c>
      <c r="C11" s="13">
        <f>D11-1.2</f>
        <v>48.8</v>
      </c>
      <c r="D11" s="14">
        <v>50</v>
      </c>
      <c r="E11" s="13">
        <f>D11+1.2</f>
        <v>51.2</v>
      </c>
      <c r="F11" s="13">
        <f>E11+1.2</f>
        <v>52.4</v>
      </c>
      <c r="G11" s="13">
        <f>F11+1.4</f>
        <v>53.8</v>
      </c>
      <c r="H11" s="13">
        <f>G11+1.4</f>
        <v>55.2</v>
      </c>
      <c r="I11" s="23"/>
      <c r="J11" s="30"/>
      <c r="K11" s="30"/>
      <c r="L11" s="30"/>
      <c r="M11" s="30"/>
      <c r="N11" s="30"/>
      <c r="O11" s="31"/>
    </row>
    <row r="12" s="1" customFormat="1" ht="16" customHeight="1" spans="1:15">
      <c r="A12" s="13" t="s">
        <v>57</v>
      </c>
      <c r="B12" s="13">
        <f>C12-0.6</f>
        <v>63.2</v>
      </c>
      <c r="C12" s="13">
        <f>D12-1.2</f>
        <v>63.8</v>
      </c>
      <c r="D12" s="13">
        <v>65</v>
      </c>
      <c r="E12" s="13">
        <f>D12+1.2</f>
        <v>66.2</v>
      </c>
      <c r="F12" s="13">
        <f>E12+1.2</f>
        <v>67.4</v>
      </c>
      <c r="G12" s="13">
        <f>F12+0.6</f>
        <v>68</v>
      </c>
      <c r="H12" s="13">
        <f>G12+0.6</f>
        <v>68.6</v>
      </c>
      <c r="I12" s="23"/>
      <c r="J12" s="30"/>
      <c r="K12" s="30"/>
      <c r="L12" s="30"/>
      <c r="M12" s="30"/>
      <c r="N12" s="30"/>
      <c r="O12" s="31"/>
    </row>
    <row r="13" s="1" customFormat="1" ht="16" customHeight="1" spans="1:15">
      <c r="A13" s="13" t="s">
        <v>61</v>
      </c>
      <c r="B13" s="13">
        <f>C13-0.8</f>
        <v>24</v>
      </c>
      <c r="C13" s="13">
        <f>D13-0.8</f>
        <v>24.8</v>
      </c>
      <c r="D13" s="14">
        <v>25.6</v>
      </c>
      <c r="E13" s="13">
        <f>D13+0.8</f>
        <v>26.4</v>
      </c>
      <c r="F13" s="13">
        <f>E13+0.8</f>
        <v>27.2</v>
      </c>
      <c r="G13" s="13">
        <f>F13+1.3</f>
        <v>28.5</v>
      </c>
      <c r="H13" s="13">
        <f>G13+1.3</f>
        <v>29.8</v>
      </c>
      <c r="I13" s="23"/>
      <c r="J13" s="30"/>
      <c r="K13" s="30"/>
      <c r="L13" s="30"/>
      <c r="M13" s="30"/>
      <c r="N13" s="30"/>
      <c r="O13" s="31"/>
    </row>
    <row r="14" s="1" customFormat="1" ht="16" customHeight="1" spans="1:15">
      <c r="A14" s="13" t="s">
        <v>64</v>
      </c>
      <c r="B14" s="13">
        <f>C14-0.7</f>
        <v>19.6</v>
      </c>
      <c r="C14" s="13">
        <f>D14-0.7</f>
        <v>20.3</v>
      </c>
      <c r="D14" s="14">
        <v>21</v>
      </c>
      <c r="E14" s="13">
        <f>D14+0.7</f>
        <v>21.7</v>
      </c>
      <c r="F14" s="13">
        <f>E14+0.7</f>
        <v>22.4</v>
      </c>
      <c r="G14" s="13">
        <f>F14+1</f>
        <v>23.4</v>
      </c>
      <c r="H14" s="13">
        <f>G14+1</f>
        <v>24.4</v>
      </c>
      <c r="I14" s="23"/>
      <c r="J14" s="30"/>
      <c r="K14" s="30"/>
      <c r="L14" s="30"/>
      <c r="M14" s="30"/>
      <c r="N14" s="30"/>
      <c r="O14" s="31"/>
    </row>
    <row r="15" s="1" customFormat="1" ht="16" customHeight="1" spans="1:15">
      <c r="A15" s="13" t="s">
        <v>67</v>
      </c>
      <c r="B15" s="13">
        <f>C15-0.5</f>
        <v>14</v>
      </c>
      <c r="C15" s="13">
        <f>D15-0.5</f>
        <v>14.5</v>
      </c>
      <c r="D15" s="14">
        <v>15</v>
      </c>
      <c r="E15" s="13">
        <f>D15+0.5</f>
        <v>15.5</v>
      </c>
      <c r="F15" s="13">
        <f>E15+0.5</f>
        <v>16</v>
      </c>
      <c r="G15" s="13">
        <f>F15+0.7</f>
        <v>16.7</v>
      </c>
      <c r="H15" s="13">
        <f>G15+0.7</f>
        <v>17.4</v>
      </c>
      <c r="I15" s="23"/>
      <c r="J15" s="30"/>
      <c r="K15" s="30"/>
      <c r="L15" s="30"/>
      <c r="M15" s="30"/>
      <c r="N15" s="30"/>
      <c r="O15" s="31"/>
    </row>
    <row r="16" s="1" customFormat="1" ht="16" customHeight="1" spans="1:15">
      <c r="A16" s="13" t="s">
        <v>68</v>
      </c>
      <c r="B16" s="13">
        <f>C16-1</f>
        <v>54.5</v>
      </c>
      <c r="C16" s="13">
        <f>D16-1</f>
        <v>55.5</v>
      </c>
      <c r="D16" s="14">
        <v>56.5</v>
      </c>
      <c r="E16" s="13">
        <f>D16+1</f>
        <v>57.5</v>
      </c>
      <c r="F16" s="13">
        <f>E16+1</f>
        <v>58.5</v>
      </c>
      <c r="G16" s="13">
        <f>F16+1.5</f>
        <v>60</v>
      </c>
      <c r="H16" s="13">
        <f>G16+1.5</f>
        <v>61.5</v>
      </c>
      <c r="I16" s="23"/>
      <c r="J16" s="30"/>
      <c r="K16" s="30"/>
      <c r="L16" s="30"/>
      <c r="M16" s="30"/>
      <c r="N16" s="30"/>
      <c r="O16" s="31"/>
    </row>
    <row r="17" s="1" customFormat="1" ht="16" customHeight="1" spans="1:15">
      <c r="A17" s="15"/>
      <c r="B17" s="16"/>
      <c r="C17" s="16"/>
      <c r="D17" s="17"/>
      <c r="E17" s="16"/>
      <c r="F17" s="16"/>
      <c r="G17" s="16"/>
      <c r="H17" s="16"/>
      <c r="I17" s="23"/>
      <c r="J17" s="30"/>
      <c r="K17" s="30"/>
      <c r="L17" s="30"/>
      <c r="M17" s="30"/>
      <c r="N17" s="30"/>
      <c r="O17" s="31"/>
    </row>
    <row r="18" s="1" customFormat="1" ht="16" customHeight="1" spans="1:15">
      <c r="A18" s="15"/>
      <c r="B18" s="16"/>
      <c r="C18" s="16"/>
      <c r="D18" s="17"/>
      <c r="E18" s="16"/>
      <c r="F18" s="16"/>
      <c r="G18" s="16"/>
      <c r="H18" s="16"/>
      <c r="I18" s="23"/>
      <c r="J18" s="30"/>
      <c r="K18" s="30"/>
      <c r="L18" s="30"/>
      <c r="M18" s="30"/>
      <c r="N18" s="30"/>
      <c r="O18" s="31"/>
    </row>
    <row r="19" s="1" customFormat="1" ht="15.6" spans="1:15">
      <c r="A19" s="18" t="s">
        <v>69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="1" customFormat="1" ht="15.6" spans="1:15">
      <c r="A20" s="1" t="s">
        <v>78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="1" customFormat="1" ht="15.6" spans="1:14">
      <c r="A21" s="19"/>
      <c r="B21" s="19"/>
      <c r="C21" s="19"/>
      <c r="D21" s="19"/>
      <c r="E21" s="19"/>
      <c r="F21" s="19"/>
      <c r="G21" s="19"/>
      <c r="H21" s="19"/>
      <c r="I21" s="19"/>
      <c r="J21" s="18" t="s">
        <v>76</v>
      </c>
      <c r="K21" s="34"/>
      <c r="L21" s="18" t="s">
        <v>77</v>
      </c>
      <c r="M21" s="18"/>
      <c r="N21" s="18" t="s">
        <v>73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AQL2.5验货</vt:lpstr>
      <vt:lpstr>验货尺寸表（初期） </vt:lpstr>
      <vt:lpstr>验货尺寸表 （中期）</vt:lpstr>
      <vt:lpstr>验货尺寸表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2022-06-01T01:36:40Z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9A76448B09AA4BF58667FC667EC195F4</vt:lpwstr>
  </property>
</Properties>
</file>