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D:\桌面文件\优溢22FW\TAJJAK91019\5-24尾期第1批\"/>
    </mc:Choice>
  </mc:AlternateContent>
  <xr:revisionPtr revIDLastSave="0" documentId="13_ncr:1_{971B340F-3806-45E6-A39B-7791F86BCC03}" xr6:coauthVersionLast="47" xr6:coauthVersionMax="47" xr10:uidLastSave="{00000000-0000-0000-0000-000000000000}"/>
  <bookViews>
    <workbookView xWindow="-120" yWindow="-120" windowWidth="20730" windowHeight="11160" tabRatio="793" firstSheet="2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'[1]3-15'!$C$28</definedName>
    <definedName name="D形扣">[2]辅料!#REF!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4">中期!$A$1:$K$52</definedName>
    <definedName name="TAB_RANGE">'[1]3-15'!$A$8:$S$29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[2]辅料!#REF!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[2]辅料!#REF!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[2]辅料!#REF!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[2]辅料!#REF!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[2]辅料!#REF!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[2]辅料!#REF!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[2]辅料!#REF!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[2]辅料!#REF!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[2]辅料!#REF!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[2]辅料!#REF!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[2]辅料!#REF!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[2]里料!#REF!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[2]辅料!#REF!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[2]辅料!#REF!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[2]辅料!#REF!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[2]辅料!#REF!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[2]辅料!#REF!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'[2]颜色色号2007-04-02'!$C$2:$C$112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[2]辅料!#REF!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[2]梭织面料!#REF!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[2]辅料!#REF!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[2]辅料!#REF!</definedName>
    <definedName name="五抓扣">[2]辅料!#REF!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[2]洗水!#REF!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[2]辅料!#REF!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[2]辅料!#REF!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[2]辅料!#REF!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[2]辅料!#REF!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[2]针织面料!#REF!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[2]辅料!#REF!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[2]辅料!#REF!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[2]辅料!#REF!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[2]辅料!#REF!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7" l="1"/>
  <c r="F12" i="17"/>
  <c r="G12" i="17"/>
  <c r="C12" i="17"/>
  <c r="B12" i="17"/>
  <c r="K7" i="8"/>
  <c r="K6" i="8"/>
  <c r="K5" i="8"/>
  <c r="K4" i="8"/>
  <c r="N7" i="7"/>
  <c r="N6" i="7"/>
  <c r="N5" i="7"/>
  <c r="N4" i="7"/>
  <c r="E11" i="17"/>
  <c r="F11" i="17"/>
  <c r="G11" i="17"/>
  <c r="C11" i="17"/>
  <c r="B11" i="17"/>
  <c r="E10" i="17"/>
  <c r="F10" i="17"/>
  <c r="G10" i="17"/>
  <c r="C10" i="17"/>
  <c r="B10" i="17"/>
  <c r="E9" i="17"/>
  <c r="F9" i="17"/>
  <c r="G9" i="17"/>
  <c r="C9" i="17"/>
  <c r="B9" i="17"/>
  <c r="E8" i="17"/>
  <c r="F8" i="17"/>
  <c r="G8" i="17"/>
  <c r="C8" i="17"/>
  <c r="B8" i="17"/>
  <c r="E7" i="17"/>
  <c r="F7" i="17"/>
  <c r="G7" i="17"/>
  <c r="C7" i="17"/>
  <c r="B7" i="17"/>
  <c r="E6" i="17"/>
  <c r="F6" i="17"/>
  <c r="G6" i="17"/>
  <c r="C6" i="17"/>
  <c r="B6" i="17"/>
  <c r="E16" i="16"/>
  <c r="F16" i="16"/>
  <c r="G16" i="16"/>
  <c r="C16" i="16"/>
  <c r="B16" i="16"/>
  <c r="E15" i="16"/>
  <c r="F15" i="16"/>
  <c r="G15" i="16"/>
  <c r="C15" i="16"/>
  <c r="B15" i="16"/>
  <c r="E14" i="16"/>
  <c r="F14" i="16"/>
  <c r="G14" i="16"/>
  <c r="C14" i="16"/>
  <c r="B14" i="16"/>
  <c r="E13" i="16"/>
  <c r="F13" i="16"/>
  <c r="G13" i="16"/>
  <c r="C13" i="16"/>
  <c r="B13" i="16"/>
  <c r="E12" i="16"/>
  <c r="F12" i="16"/>
  <c r="G12" i="16"/>
  <c r="C12" i="16"/>
  <c r="B12" i="16"/>
  <c r="E11" i="16"/>
  <c r="F11" i="16"/>
  <c r="G11" i="16"/>
  <c r="C11" i="16"/>
  <c r="B11" i="16"/>
  <c r="E10" i="16"/>
  <c r="F10" i="16"/>
  <c r="G10" i="16"/>
  <c r="C10" i="16"/>
  <c r="B10" i="16"/>
  <c r="E9" i="16"/>
  <c r="F9" i="16"/>
  <c r="G9" i="16"/>
  <c r="C9" i="16"/>
  <c r="B9" i="16"/>
  <c r="E8" i="16"/>
  <c r="F8" i="16"/>
  <c r="G8" i="16"/>
  <c r="C8" i="16"/>
  <c r="B8" i="16"/>
  <c r="E7" i="16"/>
  <c r="F7" i="16"/>
  <c r="G7" i="16"/>
  <c r="C7" i="16"/>
  <c r="B7" i="16"/>
  <c r="E6" i="16"/>
  <c r="F6" i="16"/>
  <c r="G6" i="16"/>
  <c r="C6" i="16"/>
  <c r="B6" i="16"/>
  <c r="G20" i="15"/>
  <c r="F20" i="15"/>
  <c r="E20" i="15"/>
  <c r="C20" i="15"/>
  <c r="B20" i="15"/>
  <c r="E19" i="15"/>
  <c r="F19" i="15"/>
  <c r="G19" i="15"/>
  <c r="C19" i="15"/>
  <c r="B19" i="15"/>
  <c r="E18" i="15"/>
  <c r="F18" i="15"/>
  <c r="G18" i="15"/>
  <c r="C18" i="15"/>
  <c r="B18" i="15"/>
  <c r="E17" i="15"/>
  <c r="F17" i="15"/>
  <c r="G17" i="15"/>
  <c r="C17" i="15"/>
  <c r="B17" i="15"/>
  <c r="E16" i="15"/>
  <c r="F16" i="15"/>
  <c r="G16" i="15"/>
  <c r="C16" i="15"/>
  <c r="B16" i="15"/>
  <c r="E15" i="15"/>
  <c r="F15" i="15"/>
  <c r="G15" i="15"/>
  <c r="C15" i="15"/>
  <c r="B15" i="15"/>
  <c r="E14" i="15"/>
  <c r="F14" i="15"/>
  <c r="G14" i="15"/>
  <c r="C14" i="15"/>
  <c r="B14" i="15"/>
  <c r="E13" i="15"/>
  <c r="F13" i="15"/>
  <c r="G13" i="15"/>
  <c r="C13" i="15"/>
  <c r="B13" i="15"/>
  <c r="E12" i="15"/>
  <c r="F12" i="15"/>
  <c r="G12" i="15"/>
  <c r="C12" i="15"/>
  <c r="B12" i="15"/>
  <c r="E11" i="15"/>
  <c r="F11" i="15"/>
  <c r="G11" i="15"/>
  <c r="C11" i="15"/>
  <c r="B11" i="15"/>
  <c r="E10" i="15"/>
  <c r="F10" i="15"/>
  <c r="G10" i="15"/>
  <c r="C10" i="15"/>
  <c r="B10" i="15"/>
  <c r="E9" i="15"/>
  <c r="F9" i="15"/>
  <c r="G9" i="15"/>
  <c r="C9" i="15"/>
  <c r="B9" i="15"/>
  <c r="E8" i="15"/>
  <c r="F8" i="15"/>
  <c r="G8" i="15"/>
  <c r="C8" i="15"/>
  <c r="B8" i="15"/>
  <c r="E7" i="15"/>
  <c r="F7" i="15"/>
  <c r="G7" i="15"/>
  <c r="C7" i="15"/>
  <c r="B7" i="15"/>
  <c r="E6" i="15"/>
  <c r="F6" i="15"/>
  <c r="G6" i="15"/>
  <c r="C6" i="15"/>
  <c r="B6" i="15"/>
</calcChain>
</file>

<file path=xl/sharedStrings.xml><?xml version="1.0" encoding="utf-8"?>
<sst xmlns="http://schemas.openxmlformats.org/spreadsheetml/2006/main" count="1040" uniqueCount="406">
  <si>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</si>
  <si>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</si>
  <si>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</si>
  <si>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</si>
  <si>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</si>
  <si>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</si>
  <si>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</si>
  <si>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</si>
  <si>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</si>
  <si>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</si>
  <si>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</si>
  <si>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</si>
  <si>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</si>
  <si>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</si>
  <si>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</si>
  <si>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</si>
  <si>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</si>
  <si>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</si>
  <si>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</si>
  <si>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</si>
  <si>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</si>
  <si>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</si>
  <si>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</si>
  <si>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</si>
  <si>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</si>
  <si>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</si>
  <si>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</si>
  <si>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</si>
  <si>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</si>
  <si>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</si>
  <si>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</si>
  <si>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</si>
  <si>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</si>
  <si>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</si>
  <si>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</si>
  <si>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</si>
  <si>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</si>
  <si>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</si>
  <si>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</si>
  <si>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</si>
  <si>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</si>
  <si>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</si>
  <si>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</si>
  <si>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</si>
  <si>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</si>
  <si>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</si>
  <si>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</si>
  <si>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</si>
  <si>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</si>
  <si>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</si>
  <si>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</si>
  <si>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</si>
  <si>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</si>
  <si>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</si>
  <si>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</si>
  <si>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</si>
  <si>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</si>
  <si>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</si>
  <si>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</si>
  <si>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</si>
  <si>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</si>
  <si>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</si>
  <si>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TAJJAK91019</t>
  </si>
  <si>
    <t>合同交期</t>
  </si>
  <si>
    <t>产前确认样</t>
  </si>
  <si>
    <t>有</t>
  </si>
  <si>
    <t>无</t>
  </si>
  <si>
    <t>品名</t>
  </si>
  <si>
    <t>男式极地长袖T恤</t>
  </si>
  <si>
    <t>上线日</t>
  </si>
  <si>
    <t>原辅材料卡</t>
  </si>
  <si>
    <t>色/号型数</t>
  </si>
  <si>
    <t>3/6</t>
  </si>
  <si>
    <t>S~3XL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</si>
  <si>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</si>
  <si>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</si>
  <si>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</si>
  <si>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</si>
  <si>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</si>
  <si>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</si>
  <si>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CGDD22042900112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</si>
  <si>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</si>
  <si>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</si>
  <si>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</si>
  <si>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</si>
  <si>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</si>
  <si>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</si>
  <si>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</si>
  <si>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</si>
  <si>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</si>
  <si>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</si>
  <si>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</si>
  <si>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</si>
  <si>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</si>
  <si>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</si>
  <si>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</si>
  <si>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</si>
  <si>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</si>
  <si>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</si>
  <si>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</si>
  <si>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</si>
  <si>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</si>
  <si>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</si>
  <si>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</si>
  <si>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</si>
  <si>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</si>
  <si>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</si>
  <si>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</si>
  <si>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</si>
  <si>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</si>
  <si>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</si>
  <si>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</si>
  <si>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</si>
  <si>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</si>
  <si>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</si>
  <si>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</si>
  <si>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</si>
  <si>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</si>
  <si>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</si>
  <si>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</si>
  <si>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</si>
  <si>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藏青色</t>
  </si>
  <si>
    <t>黑色</t>
  </si>
  <si>
    <t>雾灰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</si>
  <si>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</si>
  <si>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</si>
  <si>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</si>
  <si>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</si>
  <si>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</si>
  <si>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</si>
  <si>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1.上领左右肩不对称</t>
  </si>
  <si>
    <t>2.前中拉链不平</t>
  </si>
  <si>
    <t>3.拉链尾巴贴布歪斜</t>
  </si>
  <si>
    <t>4.上袖前胸衣与袖骨未对齐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</si>
  <si>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</si>
  <si>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</si>
  <si>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</si>
  <si>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</si>
  <si>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</si>
  <si>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</si>
  <si>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</si>
  <si>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</si>
  <si>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</si>
  <si>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</si>
  <si>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</si>
  <si>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</si>
  <si>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</si>
  <si>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</si>
  <si>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</si>
  <si>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</si>
  <si>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</si>
  <si>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S洗前/洗后</t>
  </si>
  <si>
    <t>165/88B</t>
  </si>
  <si>
    <t>170/92B</t>
  </si>
  <si>
    <t>175/96B</t>
  </si>
  <si>
    <t>180/100B</t>
  </si>
  <si>
    <t>185/104B</t>
  </si>
  <si>
    <t>190/108B</t>
  </si>
  <si>
    <t>洗前</t>
  </si>
  <si>
    <t>洗后</t>
  </si>
  <si>
    <t>后中长</t>
  </si>
  <si>
    <t>+0.5</t>
  </si>
  <si>
    <t>-</t>
  </si>
  <si>
    <t>前中长</t>
  </si>
  <si>
    <t>+1</t>
  </si>
  <si>
    <t>前半开拉链</t>
  </si>
  <si>
    <t>胸围</t>
  </si>
  <si>
    <t>腰围</t>
  </si>
  <si>
    <t>下摆</t>
  </si>
  <si>
    <t>-1</t>
  </si>
  <si>
    <t>肩宽</t>
  </si>
  <si>
    <t>+0.4</t>
  </si>
  <si>
    <t>+0.2</t>
  </si>
  <si>
    <t>肩点袖长</t>
  </si>
  <si>
    <t>后中袖长</t>
  </si>
  <si>
    <r>
      <rPr>
        <b/>
        <sz val="12"/>
        <rFont val="宋体"/>
        <charset val="134"/>
      </rPr>
      <t>袖肥</t>
    </r>
  </si>
  <si>
    <r>
      <rPr>
        <b/>
        <sz val="12"/>
        <rFont val="宋体"/>
        <charset val="134"/>
      </rPr>
      <t>袖肘</t>
    </r>
  </si>
  <si>
    <t>-0.5</t>
  </si>
  <si>
    <t>袖口松量</t>
  </si>
  <si>
    <t>+0.3</t>
  </si>
  <si>
    <t>上领围</t>
  </si>
  <si>
    <t>下领围</t>
  </si>
  <si>
    <t>领高</t>
  </si>
  <si>
    <t xml:space="preserve">     初期请洗测2-3件，有问题的另加测量数量。</t>
  </si>
  <si>
    <t>验货时间：</t>
  </si>
  <si>
    <t>跟单QC:</t>
  </si>
  <si>
    <t>朱志华</t>
  </si>
  <si>
    <t>工厂负责人：</t>
  </si>
  <si>
    <t>周宇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</si>
  <si>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</si>
  <si>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</si>
  <si>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</si>
  <si>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</si>
  <si>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</si>
  <si>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</si>
  <si>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</si>
  <si>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</si>
  <si>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</si>
  <si>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 xml:space="preserve">藏青色、黑色、雾灰分别各2件不同码，洗前、洗后共12件
</t>
  </si>
  <si>
    <t>【耐水洗测试】：耐洗水测试明细（要求齐色、齐号）</t>
  </si>
  <si>
    <t xml:space="preserve">藏青色、黑色、雾灰分别各2件不同码，共6件
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</si>
  <si>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</si>
  <si>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</si>
  <si>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1.前中拉链压线大小</t>
  </si>
  <si>
    <t>2.上袖欠圆顺</t>
  </si>
  <si>
    <t>3.冚衫脚不平服</t>
  </si>
  <si>
    <t>【整改的严重缺陷及整改复核时间】</t>
  </si>
  <si>
    <t>以上问题车间已整改</t>
  </si>
  <si>
    <t>唐元辉</t>
  </si>
  <si>
    <t xml:space="preserve">+0.5 </t>
  </si>
  <si>
    <t>-2</t>
  </si>
  <si>
    <t>+0.8</t>
  </si>
  <si>
    <t>+0.6</t>
  </si>
  <si>
    <t>-1.2</t>
  </si>
  <si>
    <t>-0.8</t>
  </si>
  <si>
    <t>-2.5</t>
  </si>
  <si>
    <t>-0.2</t>
  </si>
  <si>
    <t>-0.1</t>
  </si>
  <si>
    <t>-0.7</t>
  </si>
  <si>
    <t>-0.3</t>
  </si>
  <si>
    <t>+0.7</t>
  </si>
  <si>
    <t>-0.4</t>
  </si>
  <si>
    <t>-1.5</t>
  </si>
  <si>
    <t>-0.9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</si>
  <si>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</si>
  <si>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</si>
  <si>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</si>
  <si>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</si>
  <si>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</si>
  <si>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</si>
  <si>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</si>
  <si>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</si>
  <si>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</si>
  <si>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天津库</t>
  </si>
  <si>
    <t>成品第三方合格报告</t>
  </si>
  <si>
    <t>验货数量</t>
  </si>
  <si>
    <t>100件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</si>
  <si>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</si>
  <si>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</si>
  <si>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</si>
  <si>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</si>
  <si>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</si>
  <si>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</si>
  <si>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</si>
  <si>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</si>
  <si>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采购凭证编号：CGDD22042900112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</si>
  <si>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</si>
  <si>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</si>
  <si>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</si>
  <si>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</si>
  <si>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</si>
  <si>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</si>
  <si>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</si>
  <si>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</si>
  <si>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</si>
  <si>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</si>
  <si>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</si>
  <si>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</si>
  <si>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</si>
  <si>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</si>
  <si>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</si>
  <si>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藏青色、黑色、雾灰齐色齐码各5件共100件</t>
  </si>
  <si>
    <t>情况说明：</t>
  </si>
  <si>
    <t xml:space="preserve">【问题点描述】  </t>
  </si>
  <si>
    <t>1.前中拉链起拱不平服</t>
  </si>
  <si>
    <t>2.胸围偏大1.5cm</t>
  </si>
  <si>
    <t>3.下脚冚线不顺直</t>
  </si>
  <si>
    <t>4.领骨位有长短</t>
  </si>
  <si>
    <t>5.线头浮线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</si>
  <si>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</si>
  <si>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</si>
  <si>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</si>
  <si>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</si>
  <si>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</si>
  <si>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</si>
  <si>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</si>
  <si>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</si>
  <si>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</si>
  <si>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</si>
  <si>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</si>
  <si>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</si>
  <si>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</si>
  <si>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</si>
  <si>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</si>
  <si>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</si>
  <si>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</si>
  <si>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</si>
  <si>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</si>
  <si>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</si>
  <si>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</si>
  <si>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</si>
  <si>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</si>
  <si>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</si>
  <si>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</si>
  <si>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</si>
  <si>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G20FW1640不拉毛版本</t>
  </si>
  <si>
    <t>22FW雾灰</t>
  </si>
  <si>
    <t>恒诺纺织</t>
  </si>
  <si>
    <t>19SS黑色</t>
  </si>
  <si>
    <t>T17496</t>
  </si>
  <si>
    <t>藏蓝</t>
  </si>
  <si>
    <t>制表时间：2022/4/1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</si>
  <si>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</si>
  <si>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</si>
  <si>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</si>
  <si>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</si>
  <si>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</si>
  <si>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</si>
  <si>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</si>
  <si>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</si>
  <si>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</si>
  <si>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</si>
  <si>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制表时间：2022/4/2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</si>
  <si>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</si>
  <si>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</si>
  <si>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</si>
  <si>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</si>
  <si>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</si>
  <si>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</si>
  <si>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</si>
  <si>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</si>
  <si>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</si>
  <si>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</si>
  <si>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</si>
  <si>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2195
3089</t>
  </si>
  <si>
    <t xml:space="preserve">22FW雾灰
19SS黑色
</t>
  </si>
  <si>
    <t>G20FW1640</t>
  </si>
  <si>
    <t>物料6</t>
  </si>
  <si>
    <t>物料7</t>
  </si>
  <si>
    <t>物料8</t>
  </si>
  <si>
    <t>物料9</t>
  </si>
  <si>
    <t>物料10</t>
  </si>
  <si>
    <t>T17496
03690</t>
  </si>
  <si>
    <t>藏蓝
22FW雾灰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</si>
  <si>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</si>
  <si>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</si>
  <si>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</si>
  <si>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</si>
  <si>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</si>
  <si>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</si>
  <si>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</si>
  <si>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</si>
  <si>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</si>
  <si>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</si>
  <si>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</si>
  <si>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</si>
  <si>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</si>
  <si>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</si>
  <si>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</si>
  <si>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</si>
  <si>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洗测2次</t>
  </si>
  <si>
    <t>整件</t>
  </si>
  <si>
    <t>前幅烫高周波</t>
  </si>
  <si>
    <t>YES</t>
  </si>
  <si>
    <t>洗测3次</t>
  </si>
  <si>
    <t>洗测5次</t>
  </si>
  <si>
    <t>制表时间：2022/5/5</t>
  </si>
  <si>
    <t>测试人签名：陈远彬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</si>
  <si>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</si>
  <si>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</si>
  <si>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</si>
  <si>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</si>
  <si>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</si>
  <si>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黑色</t>
    <phoneticPr fontId="50" type="noConversion"/>
  </si>
  <si>
    <t>-+0.5+1</t>
    <phoneticPr fontId="50" type="noConversion"/>
  </si>
  <si>
    <t>+1.5-2+0</t>
    <phoneticPr fontId="50" type="noConversion"/>
  </si>
  <si>
    <t>+0.9-3-2</t>
    <phoneticPr fontId="50" type="noConversion"/>
  </si>
  <si>
    <t>+1+1.2+1.2</t>
    <phoneticPr fontId="50" type="noConversion"/>
  </si>
  <si>
    <t>-0.9-0.5+0</t>
    <phoneticPr fontId="50" type="noConversion"/>
  </si>
  <si>
    <t>-+0.3+0.3</t>
    <phoneticPr fontId="50" type="noConversion"/>
  </si>
  <si>
    <t>+0.3+0.6+1</t>
    <phoneticPr fontId="50" type="noConversion"/>
  </si>
  <si>
    <t>木灰</t>
    <phoneticPr fontId="50" type="noConversion"/>
  </si>
  <si>
    <t>+1.8+1+3</t>
    <phoneticPr fontId="50" type="noConversion"/>
  </si>
  <si>
    <t>+1-3+1</t>
    <phoneticPr fontId="50" type="noConversion"/>
  </si>
  <si>
    <t>+1+0.6+1</t>
    <phoneticPr fontId="50" type="noConversion"/>
  </si>
  <si>
    <t>-0.4+0-0.4</t>
    <phoneticPr fontId="50" type="noConversion"/>
  </si>
  <si>
    <t>-+0+0</t>
    <phoneticPr fontId="50" type="noConversion"/>
  </si>
  <si>
    <t>+0.5+0.2+0.7</t>
    <phoneticPr fontId="50" type="noConversion"/>
  </si>
  <si>
    <t>+1.2+3+0</t>
    <phoneticPr fontId="50" type="noConversion"/>
  </si>
  <si>
    <t>+1+0-2</t>
    <phoneticPr fontId="50" type="noConversion"/>
  </si>
  <si>
    <t>+0.8+0.8+1.3</t>
    <phoneticPr fontId="50" type="noConversion"/>
  </si>
  <si>
    <t>-0.7+0.8+1.8</t>
    <phoneticPr fontId="50" type="noConversion"/>
  </si>
  <si>
    <t>-+0.8-0.2</t>
    <phoneticPr fontId="50" type="noConversion"/>
  </si>
  <si>
    <t>+0.5+0.6+0.4</t>
    <phoneticPr fontId="50" type="noConversion"/>
  </si>
  <si>
    <t>藏青</t>
    <phoneticPr fontId="50" type="noConversion"/>
  </si>
  <si>
    <t>-+0-0.7</t>
    <phoneticPr fontId="50" type="noConversion"/>
  </si>
  <si>
    <t>+1.5+1+1</t>
    <phoneticPr fontId="50" type="noConversion"/>
  </si>
  <si>
    <t>--1-1</t>
    <phoneticPr fontId="50" type="noConversion"/>
  </si>
  <si>
    <t>+0.5+0.5+0.5</t>
    <phoneticPr fontId="50" type="noConversion"/>
  </si>
  <si>
    <t>--1-0.5</t>
    <phoneticPr fontId="50" type="noConversion"/>
  </si>
  <si>
    <t>+0.5+0.8+0.5</t>
    <phoneticPr fontId="50" type="noConversion"/>
  </si>
  <si>
    <t>-+0.7+0</t>
    <phoneticPr fontId="50" type="noConversion"/>
  </si>
  <si>
    <t>+0.5-0.5+1</t>
    <phoneticPr fontId="50" type="noConversion"/>
  </si>
  <si>
    <t>+1.5+1+1.6</t>
    <phoneticPr fontId="50" type="noConversion"/>
  </si>
  <si>
    <t>+1+1+2</t>
    <phoneticPr fontId="50" type="noConversion"/>
  </si>
  <si>
    <t>+1+0.2+0.8</t>
    <phoneticPr fontId="50" type="noConversion"/>
  </si>
  <si>
    <t>+0.8-0.3+0.2</t>
    <phoneticPr fontId="50" type="noConversion"/>
  </si>
  <si>
    <t>+0.2+0+0.2</t>
    <phoneticPr fontId="50" type="noConversion"/>
  </si>
  <si>
    <t>-+1+0.4</t>
    <phoneticPr fontId="50" type="noConversion"/>
  </si>
  <si>
    <t>+0.5+1.5+0</t>
    <phoneticPr fontId="50" type="noConversion"/>
  </si>
  <si>
    <t>+1.4+0+1</t>
    <phoneticPr fontId="50" type="noConversion"/>
  </si>
  <si>
    <t>+0.8-1-1</t>
    <phoneticPr fontId="50" type="noConversion"/>
  </si>
  <si>
    <t>+0.7+0+1</t>
    <phoneticPr fontId="50" type="noConversion"/>
  </si>
  <si>
    <t>-1+0-0.7</t>
    <phoneticPr fontId="50" type="noConversion"/>
  </si>
  <si>
    <t>+0.4+0.4-0.6</t>
    <phoneticPr fontId="50" type="noConversion"/>
  </si>
  <si>
    <t>-+0.3+0.6</t>
    <phoneticPr fontId="5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</si>
</sst>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.00_ "/>
    <numFmt numFmtId="178" formatCode="_ [$¥-804]* #,##0.00_ ;_ [$¥-804]* \-#,##0.00_ ;_ [$¥-804]* &quot;-&quot;??_ ;_ @_ 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2"/>
      <name val="宋体"/>
      <charset val="134"/>
    </font>
    <font>
      <sz val="10"/>
      <name val="微软雅黑"/>
      <charset val="134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sz val="11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0"/>
      <name val="微软雅黑"/>
      <charset val="134"/>
    </font>
    <font>
      <sz val="10"/>
      <color indexed="8"/>
      <name val="Arial"/>
      <family val="2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Arial"/>
      <family val="2"/>
    </font>
    <font>
      <b/>
      <sz val="9"/>
      <name val="宋体"/>
      <charset val="134"/>
    </font>
    <font>
      <b/>
      <sz val="11"/>
      <color rgb="FFFF000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  <font>
      <b/>
      <sz val="11"/>
      <name val="宋体"/>
      <family val="2"/>
      <charset val="134"/>
    </font>
    <font>
      <sz val="10"/>
      <color indexed="8"/>
      <name val="宋体"/>
      <family val="3"/>
      <charset val="134"/>
    </font>
  </fonts>
  <fills count="12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9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8" fillId="0" borderId="0">
      <alignment vertical="center"/>
    </xf>
    <xf numFmtId="0" fontId="12" fillId="0" borderId="0"/>
  </cellStyleXfs>
  <cellXfs count="49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0" fillId="0" borderId="2" xfId="0" applyFont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0" fontId="8" fillId="0" borderId="2" xfId="0" applyNumberFormat="1" applyFont="1" applyFill="1" applyBorder="1" applyAlignment="1" applyProtection="1">
      <alignment horizontal="center"/>
    </xf>
    <xf numFmtId="0" fontId="11" fillId="0" borderId="0" xfId="4" applyFont="1" applyFill="1" applyAlignment="1"/>
    <xf numFmtId="0" fontId="12" fillId="0" borderId="0" xfId="4" applyFont="1" applyFill="1" applyAlignment="1"/>
    <xf numFmtId="0" fontId="11" fillId="0" borderId="0" xfId="4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14" fillId="0" borderId="9" xfId="3" applyFont="1" applyFill="1" applyBorder="1" applyAlignment="1">
      <alignment horizontal="left" vertical="center"/>
    </xf>
    <xf numFmtId="0" fontId="14" fillId="0" borderId="10" xfId="3" applyFont="1" applyFill="1" applyBorder="1" applyAlignment="1">
      <alignment vertical="center"/>
    </xf>
    <xf numFmtId="0" fontId="20" fillId="3" borderId="13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0" fontId="20" fillId="4" borderId="15" xfId="0" applyNumberFormat="1" applyFont="1" applyFill="1" applyBorder="1" applyAlignment="1">
      <alignment horizontal="center" vertical="center"/>
    </xf>
    <xf numFmtId="0" fontId="20" fillId="0" borderId="16" xfId="0" applyNumberFormat="1" applyFont="1" applyFill="1" applyBorder="1" applyAlignment="1">
      <alignment horizontal="center" vertical="center"/>
    </xf>
    <xf numFmtId="0" fontId="21" fillId="0" borderId="17" xfId="0" applyNumberFormat="1" applyFont="1" applyFill="1" applyBorder="1" applyAlignment="1">
      <alignment shrinkToFit="1"/>
    </xf>
    <xf numFmtId="176" fontId="22" fillId="0" borderId="2" xfId="0" applyNumberFormat="1" applyFont="1" applyFill="1" applyBorder="1" applyAlignment="1">
      <alignment horizontal="center" vertical="center"/>
    </xf>
    <xf numFmtId="0" fontId="23" fillId="5" borderId="18" xfId="0" applyNumberFormat="1" applyFont="1" applyFill="1" applyBorder="1" applyAlignment="1">
      <alignment horizontal="center" vertical="center"/>
    </xf>
    <xf numFmtId="176" fontId="22" fillId="0" borderId="5" xfId="0" applyNumberFormat="1" applyFont="1" applyFill="1" applyBorder="1" applyAlignment="1">
      <alignment horizontal="center" vertical="center"/>
    </xf>
    <xf numFmtId="0" fontId="24" fillId="0" borderId="17" xfId="0" applyNumberFormat="1" applyFont="1" applyFill="1" applyBorder="1" applyAlignment="1">
      <alignment shrinkToFit="1"/>
    </xf>
    <xf numFmtId="58" fontId="24" fillId="0" borderId="17" xfId="0" applyNumberFormat="1" applyFont="1" applyFill="1" applyBorder="1" applyAlignment="1">
      <alignment shrinkToFit="1"/>
    </xf>
    <xf numFmtId="0" fontId="25" fillId="0" borderId="2" xfId="0" applyNumberFormat="1" applyFont="1" applyFill="1" applyBorder="1" applyAlignment="1">
      <alignment horizontal="center" vertical="center"/>
    </xf>
    <xf numFmtId="0" fontId="24" fillId="6" borderId="17" xfId="0" applyNumberFormat="1" applyFont="1" applyFill="1" applyBorder="1" applyAlignment="1">
      <alignment shrinkToFit="1"/>
    </xf>
    <xf numFmtId="0" fontId="21" fillId="6" borderId="19" xfId="0" applyNumberFormat="1" applyFont="1" applyFill="1" applyBorder="1" applyAlignment="1">
      <alignment shrinkToFit="1"/>
    </xf>
    <xf numFmtId="176" fontId="22" fillId="0" borderId="3" xfId="0" applyNumberFormat="1" applyFont="1" applyFill="1" applyBorder="1" applyAlignment="1">
      <alignment horizontal="center" vertical="center"/>
    </xf>
    <xf numFmtId="0" fontId="23" fillId="5" borderId="3" xfId="0" applyNumberFormat="1" applyFont="1" applyFill="1" applyBorder="1" applyAlignment="1">
      <alignment horizontal="center" vertical="center"/>
    </xf>
    <xf numFmtId="176" fontId="22" fillId="0" borderId="20" xfId="0" applyNumberFormat="1" applyFont="1" applyFill="1" applyBorder="1" applyAlignment="1">
      <alignment horizontal="center" vertical="center"/>
    </xf>
    <xf numFmtId="0" fontId="21" fillId="0" borderId="19" xfId="0" applyNumberFormat="1" applyFont="1" applyFill="1" applyBorder="1" applyAlignment="1">
      <alignment shrinkToFit="1"/>
    </xf>
    <xf numFmtId="0" fontId="11" fillId="0" borderId="2" xfId="4" applyFont="1" applyFill="1" applyBorder="1" applyAlignment="1"/>
    <xf numFmtId="0" fontId="26" fillId="0" borderId="2" xfId="0" applyFont="1" applyFill="1" applyBorder="1" applyAlignment="1">
      <alignment vertical="center"/>
    </xf>
    <xf numFmtId="176" fontId="27" fillId="0" borderId="2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7" fillId="0" borderId="2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left" shrinkToFit="1"/>
    </xf>
    <xf numFmtId="0" fontId="25" fillId="0" borderId="2" xfId="0" applyFont="1" applyFill="1" applyBorder="1" applyAlignment="1">
      <alignment horizontal="center" vertical="center"/>
    </xf>
    <xf numFmtId="0" fontId="25" fillId="0" borderId="12" xfId="0" applyNumberFormat="1" applyFont="1" applyFill="1" applyBorder="1" applyAlignment="1">
      <alignment horizontal="left"/>
    </xf>
    <xf numFmtId="0" fontId="25" fillId="0" borderId="2" xfId="0" applyNumberFormat="1" applyFont="1" applyFill="1" applyBorder="1" applyAlignment="1">
      <alignment horizontal="center"/>
    </xf>
    <xf numFmtId="0" fontId="25" fillId="0" borderId="21" xfId="0" applyFont="1" applyFill="1" applyBorder="1" applyAlignment="1">
      <alignment horizontal="center" vertical="center"/>
    </xf>
    <xf numFmtId="0" fontId="25" fillId="0" borderId="22" xfId="0" applyNumberFormat="1" applyFont="1" applyFill="1" applyBorder="1" applyAlignment="1">
      <alignment horizontal="center" vertical="center"/>
    </xf>
    <xf numFmtId="0" fontId="29" fillId="0" borderId="22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0" fontId="29" fillId="0" borderId="0" xfId="2" applyNumberFormat="1" applyFont="1" applyFill="1" applyBorder="1" applyAlignment="1">
      <alignment horizontal="center" vertical="center"/>
    </xf>
    <xf numFmtId="177" fontId="25" fillId="0" borderId="0" xfId="0" applyNumberFormat="1" applyFont="1" applyFill="1" applyBorder="1" applyAlignment="1">
      <alignment horizontal="center" vertical="center"/>
    </xf>
    <xf numFmtId="0" fontId="30" fillId="0" borderId="0" xfId="4" applyFont="1" applyFill="1" applyAlignment="1"/>
    <xf numFmtId="0" fontId="19" fillId="0" borderId="0" xfId="4" applyFont="1" applyFill="1" applyAlignment="1"/>
    <xf numFmtId="0" fontId="0" fillId="0" borderId="0" xfId="0" applyFont="1" applyFill="1" applyBorder="1" applyAlignment="1">
      <alignment horizontal="left" vertical="center"/>
    </xf>
    <xf numFmtId="0" fontId="14" fillId="0" borderId="10" xfId="3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 vertical="center"/>
    </xf>
    <xf numFmtId="0" fontId="0" fillId="0" borderId="27" xfId="0" applyFont="1" applyFill="1" applyBorder="1" applyAlignment="1">
      <alignment horizontal="left" vertical="center"/>
    </xf>
    <xf numFmtId="178" fontId="31" fillId="0" borderId="3" xfId="0" applyNumberFormat="1" applyFont="1" applyFill="1" applyBorder="1" applyAlignment="1">
      <alignment horizontal="center" vertical="center"/>
    </xf>
    <xf numFmtId="0" fontId="20" fillId="3" borderId="28" xfId="0" applyFont="1" applyFill="1" applyBorder="1" applyAlignment="1">
      <alignment horizontal="center" vertical="center"/>
    </xf>
    <xf numFmtId="178" fontId="31" fillId="0" borderId="2" xfId="0" applyNumberFormat="1" applyFont="1" applyFill="1" applyBorder="1" applyAlignment="1">
      <alignment horizontal="center" vertical="center"/>
    </xf>
    <xf numFmtId="49" fontId="30" fillId="6" borderId="29" xfId="5" applyNumberFormat="1" applyFont="1" applyFill="1" applyBorder="1" applyAlignment="1">
      <alignment horizontal="center" vertical="center"/>
    </xf>
    <xf numFmtId="49" fontId="30" fillId="6" borderId="30" xfId="5" applyNumberFormat="1" applyFont="1" applyFill="1" applyBorder="1" applyAlignment="1">
      <alignment horizontal="center" vertical="center"/>
    </xf>
    <xf numFmtId="49" fontId="32" fillId="6" borderId="30" xfId="5" applyNumberFormat="1" applyFont="1" applyFill="1" applyBorder="1" applyAlignment="1">
      <alignment horizontal="center" vertical="center"/>
    </xf>
    <xf numFmtId="49" fontId="30" fillId="6" borderId="31" xfId="5" applyNumberFormat="1" applyFont="1" applyFill="1" applyBorder="1" applyAlignment="1">
      <alignment horizontal="center" vertical="center"/>
    </xf>
    <xf numFmtId="49" fontId="11" fillId="6" borderId="32" xfId="4" applyNumberFormat="1" applyFont="1" applyFill="1" applyBorder="1" applyAlignment="1">
      <alignment horizontal="center"/>
    </xf>
    <xf numFmtId="49" fontId="30" fillId="6" borderId="32" xfId="5" applyNumberFormat="1" applyFont="1" applyFill="1" applyBorder="1" applyAlignment="1">
      <alignment horizontal="center" vertical="center"/>
    </xf>
    <xf numFmtId="49" fontId="30" fillId="6" borderId="33" xfId="5" applyNumberFormat="1" applyFont="1" applyFill="1" applyBorder="1" applyAlignment="1">
      <alignment horizontal="center" vertical="center"/>
    </xf>
    <xf numFmtId="0" fontId="18" fillId="0" borderId="0" xfId="4" applyFont="1" applyFill="1" applyAlignment="1"/>
    <xf numFmtId="14" fontId="18" fillId="0" borderId="0" xfId="4" applyNumberFormat="1" applyFont="1" applyFill="1" applyAlignment="1"/>
    <xf numFmtId="0" fontId="12" fillId="0" borderId="0" xfId="3" applyFill="1" applyBorder="1" applyAlignment="1">
      <alignment horizontal="left" vertical="center"/>
    </xf>
    <xf numFmtId="0" fontId="12" fillId="0" borderId="0" xfId="3" applyFont="1" applyFill="1" applyAlignment="1">
      <alignment horizontal="left" vertical="center"/>
    </xf>
    <xf numFmtId="0" fontId="12" fillId="0" borderId="0" xfId="3" applyFill="1" applyAlignment="1">
      <alignment horizontal="left" vertical="center"/>
    </xf>
    <xf numFmtId="0" fontId="34" fillId="0" borderId="35" xfId="3" applyFont="1" applyFill="1" applyBorder="1" applyAlignment="1">
      <alignment horizontal="left" vertical="center"/>
    </xf>
    <xf numFmtId="0" fontId="34" fillId="0" borderId="36" xfId="3" applyFont="1" applyFill="1" applyBorder="1" applyAlignment="1">
      <alignment horizontal="center" vertical="center"/>
    </xf>
    <xf numFmtId="0" fontId="19" fillId="0" borderId="36" xfId="3" applyFont="1" applyFill="1" applyBorder="1" applyAlignment="1">
      <alignment vertical="center"/>
    </xf>
    <xf numFmtId="0" fontId="34" fillId="0" borderId="36" xfId="3" applyFont="1" applyFill="1" applyBorder="1" applyAlignment="1">
      <alignment vertical="center"/>
    </xf>
    <xf numFmtId="0" fontId="28" fillId="0" borderId="30" xfId="3" applyFont="1" applyBorder="1" applyAlignment="1">
      <alignment horizontal="left" vertical="center"/>
    </xf>
    <xf numFmtId="0" fontId="28" fillId="0" borderId="37" xfId="3" applyFont="1" applyBorder="1" applyAlignment="1">
      <alignment horizontal="left" vertical="center"/>
    </xf>
    <xf numFmtId="0" fontId="34" fillId="0" borderId="38" xfId="3" applyFont="1" applyFill="1" applyBorder="1" applyAlignment="1">
      <alignment vertical="center"/>
    </xf>
    <xf numFmtId="0" fontId="28" fillId="0" borderId="30" xfId="3" applyFont="1" applyFill="1" applyBorder="1" applyAlignment="1">
      <alignment horizontal="left" vertical="center"/>
    </xf>
    <xf numFmtId="0" fontId="34" fillId="0" borderId="30" xfId="3" applyFont="1" applyFill="1" applyBorder="1" applyAlignment="1">
      <alignment vertical="center"/>
    </xf>
    <xf numFmtId="0" fontId="34" fillId="0" borderId="38" xfId="3" applyFont="1" applyFill="1" applyBorder="1" applyAlignment="1">
      <alignment horizontal="left" vertical="center"/>
    </xf>
    <xf numFmtId="0" fontId="34" fillId="0" borderId="30" xfId="3" applyFont="1" applyFill="1" applyBorder="1" applyAlignment="1">
      <alignment horizontal="left" vertical="center"/>
    </xf>
    <xf numFmtId="0" fontId="34" fillId="0" borderId="39" xfId="3" applyFont="1" applyFill="1" applyBorder="1" applyAlignment="1">
      <alignment vertical="center"/>
    </xf>
    <xf numFmtId="0" fontId="34" fillId="0" borderId="40" xfId="3" applyFont="1" applyFill="1" applyBorder="1" applyAlignment="1">
      <alignment vertical="center"/>
    </xf>
    <xf numFmtId="0" fontId="19" fillId="0" borderId="40" xfId="3" applyFont="1" applyFill="1" applyBorder="1" applyAlignment="1">
      <alignment horizontal="left" vertical="center"/>
    </xf>
    <xf numFmtId="0" fontId="34" fillId="0" borderId="0" xfId="3" applyFont="1" applyFill="1" applyBorder="1" applyAlignment="1">
      <alignment vertical="center"/>
    </xf>
    <xf numFmtId="0" fontId="19" fillId="0" borderId="0" xfId="3" applyFont="1" applyFill="1" applyBorder="1" applyAlignment="1">
      <alignment vertical="center"/>
    </xf>
    <xf numFmtId="0" fontId="19" fillId="0" borderId="0" xfId="3" applyFont="1" applyFill="1" applyAlignment="1">
      <alignment horizontal="left" vertical="center"/>
    </xf>
    <xf numFmtId="0" fontId="34" fillId="0" borderId="35" xfId="3" applyFont="1" applyFill="1" applyBorder="1" applyAlignment="1">
      <alignment vertical="center"/>
    </xf>
    <xf numFmtId="0" fontId="19" fillId="0" borderId="30" xfId="3" applyFont="1" applyFill="1" applyBorder="1" applyAlignment="1">
      <alignment horizontal="left" vertical="center"/>
    </xf>
    <xf numFmtId="0" fontId="19" fillId="0" borderId="30" xfId="3" applyFont="1" applyFill="1" applyBorder="1" applyAlignment="1">
      <alignment vertical="center"/>
    </xf>
    <xf numFmtId="0" fontId="19" fillId="0" borderId="40" xfId="3" applyFont="1" applyFill="1" applyBorder="1" applyAlignment="1">
      <alignment vertical="center"/>
    </xf>
    <xf numFmtId="0" fontId="19" fillId="0" borderId="0" xfId="3" applyFont="1" applyFill="1" applyBorder="1" applyAlignment="1">
      <alignment horizontal="left" vertical="center"/>
    </xf>
    <xf numFmtId="0" fontId="34" fillId="0" borderId="36" xfId="3" applyFont="1" applyFill="1" applyBorder="1" applyAlignment="1">
      <alignment horizontal="left" vertical="center"/>
    </xf>
    <xf numFmtId="0" fontId="34" fillId="0" borderId="39" xfId="3" applyFont="1" applyFill="1" applyBorder="1" applyAlignment="1">
      <alignment horizontal="left" vertical="center"/>
    </xf>
    <xf numFmtId="58" fontId="19" fillId="0" borderId="40" xfId="3" applyNumberFormat="1" applyFont="1" applyFill="1" applyBorder="1" applyAlignment="1">
      <alignment vertical="center"/>
    </xf>
    <xf numFmtId="0" fontId="19" fillId="0" borderId="37" xfId="3" applyFont="1" applyFill="1" applyBorder="1" applyAlignment="1">
      <alignment horizontal="left" vertical="center"/>
    </xf>
    <xf numFmtId="0" fontId="19" fillId="0" borderId="52" xfId="3" applyFont="1" applyFill="1" applyBorder="1" applyAlignment="1">
      <alignment horizontal="left" vertical="center"/>
    </xf>
    <xf numFmtId="0" fontId="30" fillId="0" borderId="0" xfId="4" applyFont="1" applyFill="1" applyAlignment="1">
      <alignment horizontal="center"/>
    </xf>
    <xf numFmtId="0" fontId="11" fillId="0" borderId="56" xfId="4" applyFont="1" applyFill="1" applyBorder="1" applyAlignment="1"/>
    <xf numFmtId="0" fontId="11" fillId="0" borderId="8" xfId="4" applyFont="1" applyFill="1" applyBorder="1" applyAlignment="1"/>
    <xf numFmtId="0" fontId="20" fillId="5" borderId="18" xfId="0" applyNumberFormat="1" applyFont="1" applyFill="1" applyBorder="1" applyAlignment="1">
      <alignment horizontal="center"/>
    </xf>
    <xf numFmtId="0" fontId="21" fillId="6" borderId="17" xfId="0" applyNumberFormat="1" applyFont="1" applyFill="1" applyBorder="1" applyAlignment="1">
      <alignment shrinkToFit="1"/>
    </xf>
    <xf numFmtId="0" fontId="23" fillId="7" borderId="18" xfId="0" applyNumberFormat="1" applyFont="1" applyFill="1" applyBorder="1" applyAlignment="1">
      <alignment horizontal="center" vertical="center"/>
    </xf>
    <xf numFmtId="0" fontId="11" fillId="0" borderId="12" xfId="4" applyFont="1" applyFill="1" applyBorder="1" applyAlignment="1"/>
    <xf numFmtId="0" fontId="11" fillId="0" borderId="2" xfId="4" applyFont="1" applyFill="1" applyBorder="1" applyAlignment="1"/>
    <xf numFmtId="0" fontId="11" fillId="0" borderId="5" xfId="4" applyFont="1" applyFill="1" applyBorder="1" applyAlignment="1"/>
    <xf numFmtId="0" fontId="24" fillId="0" borderId="12" xfId="0" applyNumberFormat="1" applyFont="1" applyFill="1" applyBorder="1" applyAlignment="1">
      <alignment shrinkToFit="1"/>
    </xf>
    <xf numFmtId="0" fontId="22" fillId="0" borderId="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0" fontId="25" fillId="0" borderId="23" xfId="0" applyNumberFormat="1" applyFont="1" applyFill="1" applyBorder="1" applyAlignment="1">
      <alignment horizontal="center" vertical="center"/>
    </xf>
    <xf numFmtId="0" fontId="11" fillId="0" borderId="57" xfId="4" applyFont="1" applyFill="1" applyBorder="1" applyAlignment="1"/>
    <xf numFmtId="0" fontId="36" fillId="0" borderId="0" xfId="0" applyFont="1" applyFill="1" applyBorder="1" applyAlignment="1">
      <alignment horizontal="center" vertical="center"/>
    </xf>
    <xf numFmtId="0" fontId="14" fillId="0" borderId="58" xfId="3" applyFont="1" applyFill="1" applyBorder="1" applyAlignment="1">
      <alignment horizontal="left" vertical="center"/>
    </xf>
    <xf numFmtId="0" fontId="36" fillId="0" borderId="10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37" fillId="3" borderId="2" xfId="0" applyFont="1" applyFill="1" applyBorder="1" applyAlignment="1">
      <alignment horizontal="center" vertical="center"/>
    </xf>
    <xf numFmtId="178" fontId="31" fillId="0" borderId="7" xfId="0" applyNumberFormat="1" applyFont="1" applyFill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center" vertical="center"/>
    </xf>
    <xf numFmtId="0" fontId="24" fillId="4" borderId="2" xfId="0" applyNumberFormat="1" applyFont="1" applyFill="1" applyBorder="1" applyAlignment="1">
      <alignment horizontal="center" vertical="center"/>
    </xf>
    <xf numFmtId="0" fontId="34" fillId="0" borderId="2" xfId="0" applyNumberFormat="1" applyFont="1" applyFill="1" applyBorder="1" applyAlignment="1">
      <alignment horizontal="center" vertical="center"/>
    </xf>
    <xf numFmtId="0" fontId="34" fillId="4" borderId="2" xfId="0" applyNumberFormat="1" applyFont="1" applyFill="1" applyBorder="1" applyAlignment="1">
      <alignment horizontal="center" vertical="center"/>
    </xf>
    <xf numFmtId="49" fontId="30" fillId="6" borderId="59" xfId="5" applyNumberFormat="1" applyFont="1" applyFill="1" applyBorder="1" applyAlignment="1">
      <alignment horizontal="center" vertical="center"/>
    </xf>
    <xf numFmtId="49" fontId="32" fillId="6" borderId="29" xfId="5" applyNumberFormat="1" applyFont="1" applyFill="1" applyBorder="1" applyAlignment="1">
      <alignment horizontal="center" vertical="center"/>
    </xf>
    <xf numFmtId="49" fontId="36" fillId="0" borderId="29" xfId="0" applyNumberFormat="1" applyFont="1" applyFill="1" applyBorder="1" applyAlignment="1">
      <alignment horizontal="center" vertical="center"/>
    </xf>
    <xf numFmtId="49" fontId="30" fillId="6" borderId="50" xfId="5" applyNumberFormat="1" applyFont="1" applyFill="1" applyBorder="1" applyAlignment="1">
      <alignment horizontal="center" vertical="center"/>
    </xf>
    <xf numFmtId="49" fontId="36" fillId="0" borderId="30" xfId="0" applyNumberFormat="1" applyFont="1" applyFill="1" applyBorder="1" applyAlignment="1">
      <alignment horizontal="center" vertical="center"/>
    </xf>
    <xf numFmtId="49" fontId="30" fillId="8" borderId="30" xfId="5" applyNumberFormat="1" applyFont="1" applyFill="1" applyBorder="1" applyAlignment="1">
      <alignment horizontal="center" vertical="center"/>
    </xf>
    <xf numFmtId="49" fontId="11" fillId="6" borderId="60" xfId="4" applyNumberFormat="1" applyFont="1" applyFill="1" applyBorder="1" applyAlignment="1">
      <alignment horizontal="center"/>
    </xf>
    <xf numFmtId="49" fontId="36" fillId="0" borderId="32" xfId="0" applyNumberFormat="1" applyFont="1" applyFill="1" applyBorder="1" applyAlignment="1">
      <alignment horizontal="center" vertical="center"/>
    </xf>
    <xf numFmtId="58" fontId="30" fillId="0" borderId="0" xfId="4" applyNumberFormat="1" applyFont="1" applyFill="1" applyAlignment="1">
      <alignment horizontal="left"/>
    </xf>
    <xf numFmtId="0" fontId="36" fillId="0" borderId="24" xfId="0" applyFont="1" applyFill="1" applyBorder="1" applyAlignment="1">
      <alignment horizontal="center" vertical="center"/>
    </xf>
    <xf numFmtId="0" fontId="36" fillId="0" borderId="26" xfId="0" applyFont="1" applyFill="1" applyBorder="1" applyAlignment="1">
      <alignment horizontal="center" vertical="center"/>
    </xf>
    <xf numFmtId="0" fontId="37" fillId="3" borderId="26" xfId="0" applyFont="1" applyFill="1" applyBorder="1" applyAlignment="1">
      <alignment horizontal="center" vertical="center"/>
    </xf>
    <xf numFmtId="0" fontId="34" fillId="4" borderId="26" xfId="0" applyNumberFormat="1" applyFont="1" applyFill="1" applyBorder="1" applyAlignment="1">
      <alignment horizontal="center" vertical="center"/>
    </xf>
    <xf numFmtId="49" fontId="36" fillId="0" borderId="61" xfId="0" applyNumberFormat="1" applyFont="1" applyFill="1" applyBorder="1" applyAlignment="1">
      <alignment horizontal="center" vertical="center"/>
    </xf>
    <xf numFmtId="49" fontId="36" fillId="0" borderId="31" xfId="0" applyNumberFormat="1" applyFont="1" applyFill="1" applyBorder="1" applyAlignment="1">
      <alignment horizontal="center" vertical="center"/>
    </xf>
    <xf numFmtId="49" fontId="36" fillId="8" borderId="30" xfId="0" applyNumberFormat="1" applyFont="1" applyFill="1" applyBorder="1" applyAlignment="1">
      <alignment horizontal="center" vertical="center"/>
    </xf>
    <xf numFmtId="49" fontId="36" fillId="0" borderId="33" xfId="0" applyNumberFormat="1" applyFont="1" applyFill="1" applyBorder="1" applyAlignment="1">
      <alignment horizontal="center" vertical="center"/>
    </xf>
    <xf numFmtId="0" fontId="12" fillId="0" borderId="0" xfId="3" applyFont="1" applyAlignment="1">
      <alignment horizontal="left" vertical="center"/>
    </xf>
    <xf numFmtId="0" fontId="24" fillId="0" borderId="62" xfId="3" applyFont="1" applyBorder="1" applyAlignment="1">
      <alignment horizontal="left" vertical="center"/>
    </xf>
    <xf numFmtId="0" fontId="35" fillId="0" borderId="63" xfId="3" applyFont="1" applyBorder="1" applyAlignment="1">
      <alignment horizontal="left" vertical="center"/>
    </xf>
    <xf numFmtId="0" fontId="35" fillId="0" borderId="35" xfId="3" applyFont="1" applyBorder="1" applyAlignment="1">
      <alignment horizontal="center" vertical="center"/>
    </xf>
    <xf numFmtId="0" fontId="35" fillId="0" borderId="36" xfId="3" applyFont="1" applyBorder="1" applyAlignment="1">
      <alignment horizontal="center" vertical="center"/>
    </xf>
    <xf numFmtId="0" fontId="35" fillId="0" borderId="38" xfId="3" applyFont="1" applyBorder="1" applyAlignment="1">
      <alignment horizontal="left" vertical="center"/>
    </xf>
    <xf numFmtId="0" fontId="35" fillId="0" borderId="30" xfId="3" applyFont="1" applyBorder="1" applyAlignment="1">
      <alignment horizontal="left" vertical="center"/>
    </xf>
    <xf numFmtId="0" fontId="35" fillId="0" borderId="38" xfId="3" applyFont="1" applyBorder="1" applyAlignment="1">
      <alignment vertical="center"/>
    </xf>
    <xf numFmtId="0" fontId="19" fillId="0" borderId="30" xfId="3" applyFont="1" applyBorder="1" applyAlignment="1">
      <alignment horizontal="center" vertical="center"/>
    </xf>
    <xf numFmtId="0" fontId="19" fillId="0" borderId="37" xfId="3" applyFont="1" applyBorder="1" applyAlignment="1">
      <alignment horizontal="center" vertical="center"/>
    </xf>
    <xf numFmtId="0" fontId="28" fillId="0" borderId="38" xfId="3" applyFont="1" applyBorder="1" applyAlignment="1">
      <alignment horizontal="left" vertical="center"/>
    </xf>
    <xf numFmtId="0" fontId="38" fillId="0" borderId="39" xfId="3" applyFont="1" applyBorder="1" applyAlignment="1">
      <alignment vertical="center"/>
    </xf>
    <xf numFmtId="0" fontId="28" fillId="0" borderId="40" xfId="3" applyFont="1" applyBorder="1" applyAlignment="1">
      <alignment horizontal="left" vertical="center"/>
    </xf>
    <xf numFmtId="0" fontId="28" fillId="0" borderId="52" xfId="3" applyFont="1" applyBorder="1" applyAlignment="1">
      <alignment horizontal="left" vertical="center"/>
    </xf>
    <xf numFmtId="0" fontId="35" fillId="0" borderId="35" xfId="3" applyFont="1" applyBorder="1" applyAlignment="1">
      <alignment vertical="center"/>
    </xf>
    <xf numFmtId="0" fontId="12" fillId="0" borderId="36" xfId="3" applyFont="1" applyBorder="1" applyAlignment="1">
      <alignment horizontal="left" vertical="center"/>
    </xf>
    <xf numFmtId="0" fontId="28" fillId="0" borderId="36" xfId="3" applyFont="1" applyBorder="1" applyAlignment="1">
      <alignment horizontal="left" vertical="center"/>
    </xf>
    <xf numFmtId="0" fontId="12" fillId="0" borderId="36" xfId="3" applyFont="1" applyBorder="1" applyAlignment="1">
      <alignment vertical="center"/>
    </xf>
    <xf numFmtId="0" fontId="35" fillId="0" borderId="36" xfId="3" applyFont="1" applyBorder="1" applyAlignment="1">
      <alignment vertical="center"/>
    </xf>
    <xf numFmtId="0" fontId="12" fillId="0" borderId="30" xfId="3" applyFont="1" applyBorder="1" applyAlignment="1">
      <alignment horizontal="left" vertical="center"/>
    </xf>
    <xf numFmtId="0" fontId="12" fillId="0" borderId="30" xfId="3" applyFont="1" applyBorder="1" applyAlignment="1">
      <alignment vertical="center"/>
    </xf>
    <xf numFmtId="0" fontId="35" fillId="0" borderId="30" xfId="3" applyFont="1" applyBorder="1" applyAlignment="1">
      <alignment vertical="center"/>
    </xf>
    <xf numFmtId="0" fontId="35" fillId="0" borderId="38" xfId="3" applyFont="1" applyBorder="1" applyAlignment="1">
      <alignment horizontal="center" vertical="center"/>
    </xf>
    <xf numFmtId="0" fontId="35" fillId="0" borderId="30" xfId="3" applyFont="1" applyBorder="1" applyAlignment="1">
      <alignment horizontal="center" vertical="center"/>
    </xf>
    <xf numFmtId="0" fontId="24" fillId="0" borderId="65" xfId="3" applyFont="1" applyBorder="1" applyAlignment="1">
      <alignment vertical="center"/>
    </xf>
    <xf numFmtId="0" fontId="24" fillId="0" borderId="66" xfId="3" applyFont="1" applyBorder="1" applyAlignment="1">
      <alignment vertical="center"/>
    </xf>
    <xf numFmtId="58" fontId="12" fillId="0" borderId="66" xfId="3" applyNumberFormat="1" applyFont="1" applyBorder="1" applyAlignment="1">
      <alignment vertical="center"/>
    </xf>
    <xf numFmtId="58" fontId="24" fillId="0" borderId="66" xfId="3" applyNumberFormat="1" applyFont="1" applyBorder="1" applyAlignment="1">
      <alignment vertical="center"/>
    </xf>
    <xf numFmtId="0" fontId="28" fillId="0" borderId="51" xfId="3" applyFont="1" applyBorder="1" applyAlignment="1">
      <alignment horizontal="left" vertical="center"/>
    </xf>
    <xf numFmtId="0" fontId="34" fillId="0" borderId="37" xfId="3" applyFont="1" applyBorder="1" applyAlignment="1">
      <alignment horizontal="left" vertical="center"/>
    </xf>
    <xf numFmtId="0" fontId="21" fillId="0" borderId="73" xfId="0" applyNumberFormat="1" applyFont="1" applyFill="1" applyBorder="1" applyAlignment="1">
      <alignment horizontal="center" vertical="center"/>
    </xf>
    <xf numFmtId="0" fontId="21" fillId="4" borderId="74" xfId="0" applyNumberFormat="1" applyFont="1" applyFill="1" applyBorder="1" applyAlignment="1">
      <alignment horizontal="center" vertical="center"/>
    </xf>
    <xf numFmtId="0" fontId="21" fillId="0" borderId="75" xfId="0" applyNumberFormat="1" applyFont="1" applyFill="1" applyBorder="1" applyAlignment="1">
      <alignment horizontal="center" vertical="center"/>
    </xf>
    <xf numFmtId="0" fontId="21" fillId="0" borderId="15" xfId="0" applyNumberFormat="1" applyFont="1" applyFill="1" applyBorder="1" applyAlignment="1">
      <alignment horizontal="center" vertical="center"/>
    </xf>
    <xf numFmtId="0" fontId="21" fillId="4" borderId="15" xfId="0" applyNumberFormat="1" applyFont="1" applyFill="1" applyBorder="1" applyAlignment="1">
      <alignment horizontal="center" vertical="center"/>
    </xf>
    <xf numFmtId="0" fontId="21" fillId="0" borderId="76" xfId="0" applyNumberFormat="1" applyFont="1" applyFill="1" applyBorder="1" applyAlignment="1">
      <alignment horizontal="center" vertical="center"/>
    </xf>
    <xf numFmtId="0" fontId="21" fillId="0" borderId="77" xfId="0" applyNumberFormat="1" applyFont="1" applyFill="1" applyBorder="1" applyAlignment="1">
      <alignment shrinkToFit="1"/>
    </xf>
    <xf numFmtId="176" fontId="22" fillId="0" borderId="78" xfId="0" applyNumberFormat="1" applyFont="1" applyFill="1" applyBorder="1" applyAlignment="1">
      <alignment horizontal="center" vertical="center"/>
    </xf>
    <xf numFmtId="0" fontId="24" fillId="0" borderId="77" xfId="0" applyNumberFormat="1" applyFont="1" applyFill="1" applyBorder="1" applyAlignment="1">
      <alignment shrinkToFit="1"/>
    </xf>
    <xf numFmtId="58" fontId="24" fillId="0" borderId="77" xfId="0" applyNumberFormat="1" applyFont="1" applyFill="1" applyBorder="1" applyAlignment="1">
      <alignment shrinkToFit="1"/>
    </xf>
    <xf numFmtId="0" fontId="24" fillId="6" borderId="77" xfId="0" applyNumberFormat="1" applyFont="1" applyFill="1" applyBorder="1" applyAlignment="1">
      <alignment shrinkToFit="1"/>
    </xf>
    <xf numFmtId="0" fontId="21" fillId="6" borderId="77" xfId="0" applyNumberFormat="1" applyFont="1" applyFill="1" applyBorder="1" applyAlignment="1">
      <alignment shrinkToFit="1"/>
    </xf>
    <xf numFmtId="0" fontId="22" fillId="0" borderId="3" xfId="0" applyNumberFormat="1" applyFont="1" applyFill="1" applyBorder="1" applyAlignment="1">
      <alignment horizontal="center" vertical="center"/>
    </xf>
    <xf numFmtId="0" fontId="22" fillId="0" borderId="18" xfId="0" applyNumberFormat="1" applyFont="1" applyFill="1" applyBorder="1" applyAlignment="1">
      <alignment horizontal="center" vertical="center"/>
    </xf>
    <xf numFmtId="0" fontId="39" fillId="0" borderId="79" xfId="0" applyNumberFormat="1" applyFont="1" applyFill="1" applyBorder="1" applyAlignment="1">
      <alignment shrinkToFit="1"/>
    </xf>
    <xf numFmtId="0" fontId="31" fillId="0" borderId="80" xfId="0" applyNumberFormat="1" applyFont="1" applyFill="1" applyBorder="1" applyAlignment="1">
      <alignment horizontal="center" vertical="center"/>
    </xf>
    <xf numFmtId="0" fontId="31" fillId="0" borderId="15" xfId="0" applyNumberFormat="1" applyFont="1" applyFill="1" applyBorder="1" applyAlignment="1">
      <alignment horizontal="center" vertical="center"/>
    </xf>
    <xf numFmtId="0" fontId="31" fillId="0" borderId="81" xfId="0" applyNumberFormat="1" applyFont="1" applyFill="1" applyBorder="1" applyAlignment="1">
      <alignment horizontal="center" vertical="center"/>
    </xf>
    <xf numFmtId="49" fontId="30" fillId="6" borderId="61" xfId="5" applyNumberFormat="1" applyFont="1" applyFill="1" applyBorder="1" applyAlignment="1">
      <alignment horizontal="center" vertical="center"/>
    </xf>
    <xf numFmtId="0" fontId="12" fillId="0" borderId="0" xfId="3" applyFont="1" applyBorder="1" applyAlignment="1">
      <alignment horizontal="left" vertical="center"/>
    </xf>
    <xf numFmtId="49" fontId="28" fillId="0" borderId="30" xfId="3" applyNumberFormat="1" applyFont="1" applyBorder="1" applyAlignment="1">
      <alignment vertical="center"/>
    </xf>
    <xf numFmtId="0" fontId="28" fillId="0" borderId="37" xfId="3" applyFont="1" applyBorder="1" applyAlignment="1">
      <alignment vertical="center"/>
    </xf>
    <xf numFmtId="0" fontId="35" fillId="0" borderId="68" xfId="3" applyFont="1" applyBorder="1" applyAlignment="1">
      <alignment vertical="center"/>
    </xf>
    <xf numFmtId="0" fontId="12" fillId="0" borderId="29" xfId="3" applyFont="1" applyBorder="1" applyAlignment="1">
      <alignment horizontal="left" vertical="center"/>
    </xf>
    <xf numFmtId="0" fontId="28" fillId="0" borderId="29" xfId="3" applyFont="1" applyBorder="1" applyAlignment="1">
      <alignment horizontal="left" vertical="center"/>
    </xf>
    <xf numFmtId="0" fontId="12" fillId="0" borderId="29" xfId="3" applyFont="1" applyBorder="1" applyAlignment="1">
      <alignment vertical="center"/>
    </xf>
    <xf numFmtId="0" fontId="35" fillId="0" borderId="29" xfId="3" applyFont="1" applyBorder="1" applyAlignment="1">
      <alignment vertical="center"/>
    </xf>
    <xf numFmtId="0" fontId="35" fillId="0" borderId="68" xfId="3" applyFont="1" applyBorder="1" applyAlignment="1">
      <alignment horizontal="center" vertical="center"/>
    </xf>
    <xf numFmtId="0" fontId="28" fillId="0" borderId="29" xfId="3" applyFont="1" applyBorder="1" applyAlignment="1">
      <alignment horizontal="center" vertical="center"/>
    </xf>
    <xf numFmtId="0" fontId="35" fillId="0" borderId="29" xfId="3" applyFont="1" applyBorder="1" applyAlignment="1">
      <alignment horizontal="center" vertical="center"/>
    </xf>
    <xf numFmtId="0" fontId="12" fillId="0" borderId="29" xfId="3" applyFont="1" applyBorder="1" applyAlignment="1">
      <alignment horizontal="center" vertical="center"/>
    </xf>
    <xf numFmtId="0" fontId="28" fillId="0" borderId="30" xfId="3" applyFont="1" applyBorder="1" applyAlignment="1">
      <alignment horizontal="center" vertical="center"/>
    </xf>
    <xf numFmtId="0" fontId="12" fillId="0" borderId="30" xfId="3" applyFont="1" applyBorder="1" applyAlignment="1">
      <alignment horizontal="center" vertical="center"/>
    </xf>
    <xf numFmtId="0" fontId="41" fillId="0" borderId="83" xfId="3" applyFont="1" applyBorder="1" applyAlignment="1">
      <alignment horizontal="left" vertical="center" wrapText="1"/>
    </xf>
    <xf numFmtId="9" fontId="28" fillId="0" borderId="30" xfId="3" applyNumberFormat="1" applyFont="1" applyBorder="1" applyAlignment="1">
      <alignment horizontal="center" vertical="center"/>
    </xf>
    <xf numFmtId="0" fontId="24" fillId="0" borderId="62" xfId="3" applyFont="1" applyBorder="1" applyAlignment="1">
      <alignment vertical="center"/>
    </xf>
    <xf numFmtId="0" fontId="24" fillId="0" borderId="63" xfId="3" applyFont="1" applyBorder="1" applyAlignment="1">
      <alignment vertical="center"/>
    </xf>
    <xf numFmtId="0" fontId="28" fillId="0" borderId="87" xfId="3" applyFont="1" applyBorder="1" applyAlignment="1">
      <alignment vertical="center"/>
    </xf>
    <xf numFmtId="0" fontId="24" fillId="0" borderId="87" xfId="3" applyFont="1" applyBorder="1" applyAlignment="1">
      <alignment vertical="center"/>
    </xf>
    <xf numFmtId="58" fontId="12" fillId="0" borderId="63" xfId="3" applyNumberFormat="1" applyFont="1" applyBorder="1" applyAlignment="1">
      <alignment vertical="center"/>
    </xf>
    <xf numFmtId="0" fontId="12" fillId="0" borderId="87" xfId="3" applyFont="1" applyBorder="1" applyAlignment="1">
      <alignment vertical="center"/>
    </xf>
    <xf numFmtId="0" fontId="28" fillId="0" borderId="72" xfId="3" applyFont="1" applyBorder="1" applyAlignment="1">
      <alignment horizontal="left" vertical="center"/>
    </xf>
    <xf numFmtId="0" fontId="35" fillId="0" borderId="0" xfId="3" applyFont="1" applyBorder="1" applyAlignment="1">
      <alignment vertical="center"/>
    </xf>
    <xf numFmtId="0" fontId="43" fillId="0" borderId="37" xfId="3" applyFont="1" applyBorder="1" applyAlignment="1">
      <alignment horizontal="left" vertical="center" wrapText="1"/>
    </xf>
    <xf numFmtId="0" fontId="43" fillId="0" borderId="37" xfId="3" applyFont="1" applyBorder="1" applyAlignment="1">
      <alignment horizontal="left" vertical="center"/>
    </xf>
    <xf numFmtId="0" fontId="19" fillId="0" borderId="37" xfId="3" applyFont="1" applyBorder="1" applyAlignment="1">
      <alignment horizontal="left" vertical="center"/>
    </xf>
    <xf numFmtId="0" fontId="45" fillId="0" borderId="92" xfId="0" applyFont="1" applyBorder="1"/>
    <xf numFmtId="0" fontId="45" fillId="0" borderId="2" xfId="0" applyFont="1" applyBorder="1"/>
    <xf numFmtId="0" fontId="45" fillId="9" borderId="2" xfId="0" applyFont="1" applyFill="1" applyBorder="1"/>
    <xf numFmtId="0" fontId="0" fillId="0" borderId="92" xfId="0" applyBorder="1"/>
    <xf numFmtId="0" fontId="0" fillId="9" borderId="2" xfId="0" applyFill="1" applyBorder="1"/>
    <xf numFmtId="0" fontId="0" fillId="0" borderId="79" xfId="0" applyBorder="1"/>
    <xf numFmtId="0" fontId="0" fillId="0" borderId="15" xfId="0" applyBorder="1"/>
    <xf numFmtId="0" fontId="0" fillId="9" borderId="15" xfId="0" applyFill="1" applyBorder="1"/>
    <xf numFmtId="0" fontId="0" fillId="10" borderId="0" xfId="0" applyFill="1"/>
    <xf numFmtId="0" fontId="45" fillId="0" borderId="78" xfId="0" applyFont="1" applyBorder="1"/>
    <xf numFmtId="0" fontId="0" fillId="0" borderId="78" xfId="0" applyBorder="1"/>
    <xf numFmtId="0" fontId="0" fillId="0" borderId="7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11" borderId="2" xfId="0" applyFill="1" applyBorder="1"/>
    <xf numFmtId="0" fontId="46" fillId="11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6" borderId="2" xfId="0" applyFont="1" applyFill="1" applyBorder="1" applyAlignment="1">
      <alignment vertical="top" wrapText="1"/>
    </xf>
    <xf numFmtId="0" fontId="45" fillId="11" borderId="2" xfId="0" applyFont="1" applyFill="1" applyBorder="1" applyAlignment="1">
      <alignment vertical="top" wrapText="1"/>
    </xf>
    <xf numFmtId="0" fontId="4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8" fillId="0" borderId="0" xfId="0" applyFont="1"/>
    <xf numFmtId="0" fontId="48" fillId="0" borderId="0" xfId="0" applyFont="1" applyAlignment="1">
      <alignment vertical="top" wrapText="1"/>
    </xf>
    <xf numFmtId="0" fontId="44" fillId="0" borderId="91" xfId="0" applyFont="1" applyBorder="1" applyAlignment="1">
      <alignment horizontal="center" vertical="center" wrapText="1"/>
    </xf>
    <xf numFmtId="0" fontId="44" fillId="0" borderId="13" xfId="0" applyFont="1" applyBorder="1" applyAlignment="1">
      <alignment horizontal="center" vertical="center" wrapText="1"/>
    </xf>
    <xf numFmtId="0" fontId="44" fillId="0" borderId="93" xfId="0" applyFont="1" applyBorder="1" applyAlignment="1">
      <alignment horizontal="center" vertical="center" wrapText="1"/>
    </xf>
    <xf numFmtId="0" fontId="45" fillId="0" borderId="5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9" borderId="5" xfId="0" applyFont="1" applyFill="1" applyBorder="1" applyAlignment="1">
      <alignment horizontal="center" vertical="center"/>
    </xf>
    <xf numFmtId="0" fontId="45" fillId="9" borderId="7" xfId="0" applyFont="1" applyFill="1" applyBorder="1" applyAlignment="1">
      <alignment horizontal="center" vertical="center"/>
    </xf>
    <xf numFmtId="0" fontId="45" fillId="0" borderId="94" xfId="0" applyFont="1" applyBorder="1" applyAlignment="1">
      <alignment horizontal="center" vertical="center"/>
    </xf>
    <xf numFmtId="0" fontId="24" fillId="0" borderId="46" xfId="3" applyFont="1" applyFill="1" applyBorder="1" applyAlignment="1">
      <alignment horizontal="left" vertical="center"/>
    </xf>
    <xf numFmtId="0" fontId="28" fillId="0" borderId="82" xfId="3" applyFont="1" applyFill="1" applyBorder="1" applyAlignment="1">
      <alignment horizontal="left" vertical="center"/>
    </xf>
    <xf numFmtId="0" fontId="28" fillId="0" borderId="46" xfId="3" applyFont="1" applyFill="1" applyBorder="1" applyAlignment="1">
      <alignment horizontal="left" vertical="center"/>
    </xf>
    <xf numFmtId="0" fontId="28" fillId="0" borderId="88" xfId="3" applyFont="1" applyFill="1" applyBorder="1" applyAlignment="1">
      <alignment horizontal="left" vertical="center"/>
    </xf>
    <xf numFmtId="0" fontId="42" fillId="0" borderId="66" xfId="3" applyFont="1" applyBorder="1" applyAlignment="1">
      <alignment horizontal="center" vertical="center"/>
    </xf>
    <xf numFmtId="0" fontId="24" fillId="0" borderId="46" xfId="3" applyFont="1" applyBorder="1" applyAlignment="1">
      <alignment horizontal="center" vertical="center"/>
    </xf>
    <xf numFmtId="0" fontId="24" fillId="0" borderId="90" xfId="3" applyFont="1" applyBorder="1" applyAlignment="1">
      <alignment horizontal="center" vertical="center"/>
    </xf>
    <xf numFmtId="0" fontId="28" fillId="0" borderId="87" xfId="3" applyFont="1" applyBorder="1" applyAlignment="1">
      <alignment horizontal="center" vertical="center"/>
    </xf>
    <xf numFmtId="0" fontId="28" fillId="0" borderId="88" xfId="3" applyFont="1" applyBorder="1" applyAlignment="1">
      <alignment horizontal="center" vertical="center"/>
    </xf>
    <xf numFmtId="0" fontId="28" fillId="0" borderId="85" xfId="3" applyFont="1" applyFill="1" applyBorder="1" applyAlignment="1">
      <alignment horizontal="left" vertical="center"/>
    </xf>
    <xf numFmtId="0" fontId="28" fillId="0" borderId="86" xfId="3" applyFont="1" applyFill="1" applyBorder="1" applyAlignment="1">
      <alignment horizontal="left" vertical="center"/>
    </xf>
    <xf numFmtId="0" fontId="28" fillId="0" borderId="89" xfId="3" applyFont="1" applyFill="1" applyBorder="1" applyAlignment="1">
      <alignment horizontal="left" vertical="center"/>
    </xf>
    <xf numFmtId="0" fontId="28" fillId="0" borderId="45" xfId="3" applyFont="1" applyFill="1" applyBorder="1" applyAlignment="1">
      <alignment horizontal="left" vertical="center"/>
    </xf>
    <xf numFmtId="0" fontId="28" fillId="0" borderId="44" xfId="3" applyFont="1" applyFill="1" applyBorder="1" applyAlignment="1">
      <alignment horizontal="left" vertical="center"/>
    </xf>
    <xf numFmtId="0" fontId="28" fillId="0" borderId="54" xfId="3" applyFont="1" applyFill="1" applyBorder="1" applyAlignment="1">
      <alignment horizontal="left" vertical="center"/>
    </xf>
    <xf numFmtId="0" fontId="35" fillId="0" borderId="48" xfId="3" applyFont="1" applyFill="1" applyBorder="1" applyAlignment="1">
      <alignment horizontal="left" vertical="center"/>
    </xf>
    <xf numFmtId="0" fontId="35" fillId="0" borderId="49" xfId="3" applyFont="1" applyFill="1" applyBorder="1" applyAlignment="1">
      <alignment horizontal="left" vertical="center"/>
    </xf>
    <xf numFmtId="0" fontId="35" fillId="0" borderId="55" xfId="3" applyFont="1" applyFill="1" applyBorder="1" applyAlignment="1">
      <alignment horizontal="left" vertical="center"/>
    </xf>
    <xf numFmtId="0" fontId="24" fillId="0" borderId="67" xfId="3" applyFont="1" applyBorder="1" applyAlignment="1">
      <alignment horizontal="left" vertical="center"/>
    </xf>
    <xf numFmtId="0" fontId="24" fillId="0" borderId="66" xfId="3" applyFont="1" applyBorder="1" applyAlignment="1">
      <alignment horizontal="left" vertical="center"/>
    </xf>
    <xf numFmtId="0" fontId="24" fillId="0" borderId="71" xfId="3" applyFont="1" applyBorder="1" applyAlignment="1">
      <alignment horizontal="left" vertical="center"/>
    </xf>
    <xf numFmtId="0" fontId="35" fillId="0" borderId="39" xfId="3" applyFont="1" applyBorder="1" applyAlignment="1">
      <alignment horizontal="left" vertical="center"/>
    </xf>
    <xf numFmtId="0" fontId="35" fillId="0" borderId="40" xfId="3" applyFont="1" applyBorder="1" applyAlignment="1">
      <alignment horizontal="left" vertical="center"/>
    </xf>
    <xf numFmtId="0" fontId="35" fillId="0" borderId="52" xfId="3" applyFont="1" applyBorder="1" applyAlignment="1">
      <alignment horizontal="left" vertical="center"/>
    </xf>
    <xf numFmtId="0" fontId="24" fillId="0" borderId="67" xfId="0" applyFont="1" applyBorder="1" applyAlignment="1">
      <alignment horizontal="left" vertical="center"/>
    </xf>
    <xf numFmtId="0" fontId="24" fillId="0" borderId="66" xfId="0" applyFont="1" applyBorder="1" applyAlignment="1">
      <alignment horizontal="left" vertical="center"/>
    </xf>
    <xf numFmtId="0" fontId="24" fillId="0" borderId="71" xfId="0" applyFont="1" applyBorder="1" applyAlignment="1">
      <alignment horizontal="left" vertical="center"/>
    </xf>
    <xf numFmtId="0" fontId="34" fillId="0" borderId="68" xfId="3" applyFont="1" applyFill="1" applyBorder="1" applyAlignment="1">
      <alignment horizontal="left" vertical="center"/>
    </xf>
    <xf numFmtId="0" fontId="34" fillId="0" borderId="29" xfId="3" applyFont="1" applyFill="1" applyBorder="1" applyAlignment="1">
      <alignment horizontal="left" vertical="center"/>
    </xf>
    <xf numFmtId="0" fontId="34" fillId="0" borderId="72" xfId="3" applyFont="1" applyFill="1" applyBorder="1" applyAlignment="1">
      <alignment horizontal="left" vertical="center"/>
    </xf>
    <xf numFmtId="0" fontId="34" fillId="0" borderId="38" xfId="3" applyFont="1" applyFill="1" applyBorder="1" applyAlignment="1">
      <alignment horizontal="left" vertical="center"/>
    </xf>
    <xf numFmtId="0" fontId="34" fillId="0" borderId="30" xfId="3" applyFont="1" applyFill="1" applyBorder="1" applyAlignment="1">
      <alignment horizontal="left" vertical="center"/>
    </xf>
    <xf numFmtId="0" fontId="34" fillId="0" borderId="84" xfId="3" applyFont="1" applyFill="1" applyBorder="1" applyAlignment="1">
      <alignment horizontal="left" vertical="center"/>
    </xf>
    <xf numFmtId="0" fontId="34" fillId="0" borderId="49" xfId="3" applyFont="1" applyFill="1" applyBorder="1" applyAlignment="1">
      <alignment horizontal="left" vertical="center"/>
    </xf>
    <xf numFmtId="0" fontId="34" fillId="0" borderId="55" xfId="3" applyFont="1" applyFill="1" applyBorder="1" applyAlignment="1">
      <alignment horizontal="left" vertical="center"/>
    </xf>
    <xf numFmtId="0" fontId="35" fillId="0" borderId="68" xfId="3" applyFont="1" applyBorder="1" applyAlignment="1">
      <alignment horizontal="left" vertical="center"/>
    </xf>
    <xf numFmtId="0" fontId="35" fillId="0" borderId="29" xfId="3" applyFont="1" applyBorder="1" applyAlignment="1">
      <alignment horizontal="left" vertical="center"/>
    </xf>
    <xf numFmtId="0" fontId="35" fillId="0" borderId="72" xfId="3" applyFont="1" applyBorder="1" applyAlignment="1">
      <alignment horizontal="left" vertical="center"/>
    </xf>
    <xf numFmtId="9" fontId="28" fillId="0" borderId="47" xfId="3" applyNumberFormat="1" applyFont="1" applyBorder="1" applyAlignment="1">
      <alignment horizontal="left" vertical="center"/>
    </xf>
    <xf numFmtId="9" fontId="28" fillId="0" borderId="42" xfId="3" applyNumberFormat="1" applyFont="1" applyBorder="1" applyAlignment="1">
      <alignment horizontal="left" vertical="center"/>
    </xf>
    <xf numFmtId="9" fontId="28" fillId="0" borderId="53" xfId="3" applyNumberFormat="1" applyFont="1" applyBorder="1" applyAlignment="1">
      <alignment horizontal="left" vertical="center"/>
    </xf>
    <xf numFmtId="9" fontId="28" fillId="0" borderId="48" xfId="3" applyNumberFormat="1" applyFont="1" applyBorder="1" applyAlignment="1">
      <alignment horizontal="left" vertical="center"/>
    </xf>
    <xf numFmtId="9" fontId="28" fillId="0" borderId="49" xfId="3" applyNumberFormat="1" applyFont="1" applyBorder="1" applyAlignment="1">
      <alignment horizontal="left" vertical="center"/>
    </xf>
    <xf numFmtId="9" fontId="28" fillId="0" borderId="55" xfId="3" applyNumberFormat="1" applyFont="1" applyBorder="1" applyAlignment="1">
      <alignment horizontal="left" vertical="center"/>
    </xf>
    <xf numFmtId="0" fontId="35" fillId="0" borderId="82" xfId="3" applyFont="1" applyBorder="1" applyAlignment="1">
      <alignment horizontal="left" vertical="center"/>
    </xf>
    <xf numFmtId="0" fontId="35" fillId="0" borderId="46" xfId="3" applyFont="1" applyBorder="1" applyAlignment="1">
      <alignment horizontal="left" vertical="center"/>
    </xf>
    <xf numFmtId="0" fontId="35" fillId="0" borderId="88" xfId="3" applyFont="1" applyBorder="1" applyAlignment="1">
      <alignment horizontal="left" vertical="center"/>
    </xf>
    <xf numFmtId="0" fontId="35" fillId="0" borderId="48" xfId="3" applyFont="1" applyBorder="1" applyAlignment="1">
      <alignment horizontal="left" vertical="center" wrapText="1"/>
    </xf>
    <xf numFmtId="0" fontId="35" fillId="0" borderId="49" xfId="3" applyFont="1" applyBorder="1" applyAlignment="1">
      <alignment horizontal="left" vertical="center" wrapText="1"/>
    </xf>
    <xf numFmtId="0" fontId="35" fillId="0" borderId="55" xfId="3" applyFont="1" applyBorder="1" applyAlignment="1">
      <alignment horizontal="left" vertical="center" wrapText="1"/>
    </xf>
    <xf numFmtId="0" fontId="28" fillId="0" borderId="43" xfId="3" applyFont="1" applyBorder="1" applyAlignment="1">
      <alignment horizontal="left" vertical="center"/>
    </xf>
    <xf numFmtId="0" fontId="28" fillId="0" borderId="54" xfId="3" applyFont="1" applyBorder="1" applyAlignment="1">
      <alignment horizontal="left" vertical="center"/>
    </xf>
    <xf numFmtId="14" fontId="28" fillId="0" borderId="30" xfId="3" applyNumberFormat="1" applyFont="1" applyBorder="1" applyAlignment="1">
      <alignment horizontal="center" vertical="center"/>
    </xf>
    <xf numFmtId="14" fontId="28" fillId="0" borderId="37" xfId="3" applyNumberFormat="1" applyFont="1" applyBorder="1" applyAlignment="1">
      <alignment horizontal="center" vertical="center"/>
    </xf>
    <xf numFmtId="0" fontId="35" fillId="0" borderId="38" xfId="3" applyFont="1" applyBorder="1" applyAlignment="1">
      <alignment horizontal="left" vertical="center"/>
    </xf>
    <xf numFmtId="0" fontId="35" fillId="0" borderId="30" xfId="3" applyFont="1" applyBorder="1" applyAlignment="1">
      <alignment horizontal="left" vertical="center"/>
    </xf>
    <xf numFmtId="0" fontId="28" fillId="0" borderId="40" xfId="3" applyFont="1" applyBorder="1" applyAlignment="1">
      <alignment horizontal="center" vertical="center"/>
    </xf>
    <xf numFmtId="0" fontId="28" fillId="0" borderId="52" xfId="3" applyFont="1" applyBorder="1" applyAlignment="1">
      <alignment horizontal="center" vertical="center"/>
    </xf>
    <xf numFmtId="14" fontId="28" fillId="0" borderId="40" xfId="3" applyNumberFormat="1" applyFont="1" applyBorder="1" applyAlignment="1">
      <alignment horizontal="center" vertical="center"/>
    </xf>
    <xf numFmtId="14" fontId="28" fillId="0" borderId="52" xfId="3" applyNumberFormat="1" applyFont="1" applyBorder="1" applyAlignment="1">
      <alignment horizontal="center" vertical="center"/>
    </xf>
    <xf numFmtId="0" fontId="28" fillId="0" borderId="30" xfId="3" applyFont="1" applyBorder="1" applyAlignment="1">
      <alignment horizontal="left" vertical="center"/>
    </xf>
    <xf numFmtId="0" fontId="28" fillId="0" borderId="37" xfId="3" applyFont="1" applyBorder="1" applyAlignment="1">
      <alignment horizontal="left" vertical="center"/>
    </xf>
    <xf numFmtId="0" fontId="35" fillId="0" borderId="35" xfId="3" applyFont="1" applyBorder="1" applyAlignment="1">
      <alignment horizontal="center" vertical="center"/>
    </xf>
    <xf numFmtId="0" fontId="35" fillId="0" borderId="36" xfId="3" applyFont="1" applyBorder="1" applyAlignment="1">
      <alignment horizontal="center" vertical="center"/>
    </xf>
    <xf numFmtId="0" fontId="35" fillId="0" borderId="51" xfId="3" applyFont="1" applyBorder="1" applyAlignment="1">
      <alignment horizontal="center" vertical="center"/>
    </xf>
    <xf numFmtId="0" fontId="24" fillId="0" borderId="35" xfId="3" applyFont="1" applyBorder="1" applyAlignment="1">
      <alignment horizontal="center" vertical="center"/>
    </xf>
    <xf numFmtId="0" fontId="24" fillId="0" borderId="36" xfId="3" applyFont="1" applyBorder="1" applyAlignment="1">
      <alignment horizontal="center" vertical="center"/>
    </xf>
    <xf numFmtId="0" fontId="24" fillId="0" borderId="51" xfId="3" applyFont="1" applyBorder="1" applyAlignment="1">
      <alignment horizontal="center" vertical="center"/>
    </xf>
    <xf numFmtId="0" fontId="40" fillId="0" borderId="34" xfId="3" applyFont="1" applyBorder="1" applyAlignment="1">
      <alignment horizontal="center" vertical="top"/>
    </xf>
    <xf numFmtId="0" fontId="28" fillId="0" borderId="63" xfId="3" applyFont="1" applyBorder="1" applyAlignment="1">
      <alignment horizontal="center" vertical="center"/>
    </xf>
    <xf numFmtId="0" fontId="24" fillId="0" borderId="63" xfId="3" applyFont="1" applyBorder="1" applyAlignment="1">
      <alignment horizontal="center" vertical="center"/>
    </xf>
    <xf numFmtId="0" fontId="12" fillId="0" borderId="63" xfId="3" applyFont="1" applyBorder="1" applyAlignment="1">
      <alignment horizontal="center" vertical="center"/>
    </xf>
    <xf numFmtId="0" fontId="12" fillId="0" borderId="69" xfId="3" applyFont="1" applyBorder="1" applyAlignment="1">
      <alignment horizontal="center" vertical="center"/>
    </xf>
    <xf numFmtId="0" fontId="13" fillId="0" borderId="0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center" vertical="center"/>
    </xf>
    <xf numFmtId="0" fontId="0" fillId="0" borderId="10" xfId="3" applyFont="1" applyFill="1" applyBorder="1" applyAlignment="1">
      <alignment horizontal="center" vertical="center"/>
    </xf>
    <xf numFmtId="0" fontId="15" fillId="0" borderId="10" xfId="3" applyFont="1" applyFill="1" applyBorder="1" applyAlignment="1">
      <alignment horizontal="center" vertical="center"/>
    </xf>
    <xf numFmtId="0" fontId="16" fillId="0" borderId="10" xfId="3" applyFont="1" applyFill="1" applyBorder="1" applyAlignment="1">
      <alignment horizontal="center" vertical="center"/>
    </xf>
    <xf numFmtId="0" fontId="11" fillId="0" borderId="10" xfId="3" applyFont="1" applyFill="1" applyBorder="1" applyAlignment="1">
      <alignment horizontal="center" vertical="center"/>
    </xf>
    <xf numFmtId="0" fontId="11" fillId="0" borderId="24" xfId="3" applyFont="1" applyFill="1" applyBorder="1" applyAlignment="1">
      <alignment horizontal="center" vertical="center"/>
    </xf>
    <xf numFmtId="0" fontId="18" fillId="0" borderId="2" xfId="4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8" fillId="0" borderId="2" xfId="4" applyFont="1" applyFill="1" applyBorder="1" applyAlignment="1" applyProtection="1">
      <alignment horizontal="center" vertical="center"/>
    </xf>
    <xf numFmtId="0" fontId="18" fillId="0" borderId="26" xfId="4" applyFont="1" applyFill="1" applyBorder="1" applyAlignment="1" applyProtection="1">
      <alignment horizontal="center" vertical="center"/>
    </xf>
    <xf numFmtId="0" fontId="17" fillId="0" borderId="12" xfId="4" applyFont="1" applyFill="1" applyBorder="1" applyAlignment="1" applyProtection="1">
      <alignment horizontal="center" vertical="center"/>
    </xf>
    <xf numFmtId="0" fontId="11" fillId="0" borderId="10" xfId="4" applyFont="1" applyFill="1" applyBorder="1" applyAlignment="1">
      <alignment horizontal="center"/>
    </xf>
    <xf numFmtId="0" fontId="11" fillId="0" borderId="2" xfId="4" applyFont="1" applyFill="1" applyBorder="1" applyAlignment="1">
      <alignment horizontal="center"/>
    </xf>
    <xf numFmtId="0" fontId="11" fillId="0" borderId="5" xfId="4" applyFont="1" applyFill="1" applyBorder="1" applyAlignment="1">
      <alignment horizontal="center"/>
    </xf>
    <xf numFmtId="0" fontId="11" fillId="0" borderId="23" xfId="4" applyFont="1" applyFill="1" applyBorder="1" applyAlignment="1">
      <alignment horizontal="center"/>
    </xf>
    <xf numFmtId="0" fontId="24" fillId="0" borderId="67" xfId="3" applyFont="1" applyFill="1" applyBorder="1" applyAlignment="1">
      <alignment horizontal="left" vertical="center"/>
    </xf>
    <xf numFmtId="0" fontId="24" fillId="0" borderId="66" xfId="3" applyFont="1" applyFill="1" applyBorder="1" applyAlignment="1">
      <alignment horizontal="left" vertical="center"/>
    </xf>
    <xf numFmtId="0" fontId="24" fillId="0" borderId="71" xfId="3" applyFont="1" applyFill="1" applyBorder="1" applyAlignment="1">
      <alignment horizontal="left" vertical="center"/>
    </xf>
    <xf numFmtId="0" fontId="24" fillId="0" borderId="68" xfId="3" applyFont="1" applyFill="1" applyBorder="1" applyAlignment="1">
      <alignment horizontal="center" vertical="center"/>
    </xf>
    <xf numFmtId="0" fontId="24" fillId="0" borderId="29" xfId="3" applyFont="1" applyFill="1" applyBorder="1" applyAlignment="1">
      <alignment horizontal="center" vertical="center"/>
    </xf>
    <xf numFmtId="0" fontId="24" fillId="0" borderId="72" xfId="3" applyFont="1" applyFill="1" applyBorder="1" applyAlignment="1">
      <alignment horizontal="center" vertical="center"/>
    </xf>
    <xf numFmtId="0" fontId="24" fillId="0" borderId="39" xfId="3" applyFont="1" applyFill="1" applyBorder="1" applyAlignment="1">
      <alignment horizontal="center" vertical="center"/>
    </xf>
    <xf numFmtId="0" fontId="24" fillId="0" borderId="40" xfId="3" applyFont="1" applyFill="1" applyBorder="1" applyAlignment="1">
      <alignment horizontal="center" vertical="center"/>
    </xf>
    <xf numFmtId="0" fontId="24" fillId="0" borderId="52" xfId="3" applyFont="1" applyFill="1" applyBorder="1" applyAlignment="1">
      <alignment horizontal="center" vertical="center"/>
    </xf>
    <xf numFmtId="0" fontId="28" fillId="0" borderId="66" xfId="3" applyFont="1" applyBorder="1" applyAlignment="1">
      <alignment horizontal="center" vertical="center"/>
    </xf>
    <xf numFmtId="0" fontId="24" fillId="0" borderId="66" xfId="3" applyFont="1" applyBorder="1" applyAlignment="1">
      <alignment horizontal="center" vertical="center"/>
    </xf>
    <xf numFmtId="0" fontId="28" fillId="0" borderId="70" xfId="3" applyFont="1" applyBorder="1" applyAlignment="1">
      <alignment horizontal="center" vertical="center"/>
    </xf>
    <xf numFmtId="0" fontId="24" fillId="0" borderId="0" xfId="3" applyFont="1" applyFill="1" applyBorder="1" applyAlignment="1">
      <alignment horizontal="left" vertical="center"/>
    </xf>
    <xf numFmtId="0" fontId="35" fillId="0" borderId="45" xfId="3" applyFont="1" applyBorder="1" applyAlignment="1">
      <alignment horizontal="left" vertical="center"/>
    </xf>
    <xf numFmtId="0" fontId="35" fillId="0" borderId="44" xfId="3" applyFont="1" applyBorder="1" applyAlignment="1">
      <alignment horizontal="left" vertical="center"/>
    </xf>
    <xf numFmtId="0" fontId="35" fillId="0" borderId="54" xfId="3" applyFont="1" applyBorder="1" applyAlignment="1">
      <alignment horizontal="left" vertical="center"/>
    </xf>
    <xf numFmtId="0" fontId="35" fillId="0" borderId="39" xfId="3" applyFont="1" applyBorder="1" applyAlignment="1">
      <alignment horizontal="center" vertical="center"/>
    </xf>
    <xf numFmtId="0" fontId="35" fillId="0" borderId="40" xfId="3" applyFont="1" applyBorder="1" applyAlignment="1">
      <alignment horizontal="center" vertical="center"/>
    </xf>
    <xf numFmtId="0" fontId="35" fillId="0" borderId="52" xfId="3" applyFont="1" applyBorder="1" applyAlignment="1">
      <alignment horizontal="center" vertical="center"/>
    </xf>
    <xf numFmtId="0" fontId="34" fillId="0" borderId="30" xfId="3" applyFont="1" applyBorder="1" applyAlignment="1">
      <alignment horizontal="left" vertical="center"/>
    </xf>
    <xf numFmtId="0" fontId="34" fillId="0" borderId="37" xfId="3" applyFont="1" applyBorder="1" applyAlignment="1">
      <alignment horizontal="left" vertical="center"/>
    </xf>
    <xf numFmtId="0" fontId="28" fillId="0" borderId="47" xfId="3" applyFont="1" applyFill="1" applyBorder="1" applyAlignment="1">
      <alignment horizontal="left" vertical="center"/>
    </xf>
    <xf numFmtId="0" fontId="28" fillId="0" borderId="42" xfId="3" applyFont="1" applyFill="1" applyBorder="1" applyAlignment="1">
      <alignment horizontal="left" vertical="center"/>
    </xf>
    <xf numFmtId="0" fontId="28" fillId="0" borderId="53" xfId="3" applyFont="1" applyFill="1" applyBorder="1" applyAlignment="1">
      <alignment horizontal="left" vertical="center"/>
    </xf>
    <xf numFmtId="0" fontId="34" fillId="0" borderId="30" xfId="3" applyFont="1" applyFill="1" applyBorder="1" applyAlignment="1">
      <alignment horizontal="center" vertical="center"/>
    </xf>
    <xf numFmtId="0" fontId="34" fillId="0" borderId="37" xfId="3" applyFont="1" applyFill="1" applyBorder="1" applyAlignment="1">
      <alignment horizontal="center" vertical="center"/>
    </xf>
    <xf numFmtId="0" fontId="35" fillId="0" borderId="38" xfId="3" applyFont="1" applyFill="1" applyBorder="1" applyAlignment="1">
      <alignment horizontal="left" vertical="center"/>
    </xf>
    <xf numFmtId="0" fontId="28" fillId="0" borderId="30" xfId="3" applyFont="1" applyFill="1" applyBorder="1" applyAlignment="1">
      <alignment horizontal="left" vertical="center"/>
    </xf>
    <xf numFmtId="0" fontId="28" fillId="0" borderId="37" xfId="3" applyFont="1" applyFill="1" applyBorder="1" applyAlignment="1">
      <alignment horizontal="left" vertical="center"/>
    </xf>
    <xf numFmtId="0" fontId="24" fillId="0" borderId="0" xfId="3" applyFont="1" applyBorder="1" applyAlignment="1">
      <alignment horizontal="left" vertical="center"/>
    </xf>
    <xf numFmtId="0" fontId="28" fillId="0" borderId="39" xfId="3" applyFont="1" applyBorder="1" applyAlignment="1">
      <alignment horizontal="left" vertical="center"/>
    </xf>
    <xf numFmtId="0" fontId="28" fillId="0" borderId="40" xfId="3" applyFont="1" applyBorder="1" applyAlignment="1">
      <alignment horizontal="left" vertical="center"/>
    </xf>
    <xf numFmtId="0" fontId="28" fillId="0" borderId="52" xfId="3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34" fillId="0" borderId="35" xfId="3" applyFont="1" applyFill="1" applyBorder="1" applyAlignment="1">
      <alignment horizontal="left" vertical="center"/>
    </xf>
    <xf numFmtId="0" fontId="34" fillId="0" borderId="36" xfId="3" applyFont="1" applyFill="1" applyBorder="1" applyAlignment="1">
      <alignment horizontal="left" vertical="center"/>
    </xf>
    <xf numFmtId="0" fontId="34" fillId="0" borderId="51" xfId="3" applyFont="1" applyFill="1" applyBorder="1" applyAlignment="1">
      <alignment horizontal="left" vertical="center"/>
    </xf>
    <xf numFmtId="0" fontId="35" fillId="0" borderId="0" xfId="3" applyFont="1" applyBorder="1" applyAlignment="1">
      <alignment horizontal="left" vertical="center"/>
    </xf>
    <xf numFmtId="0" fontId="19" fillId="0" borderId="35" xfId="3" applyFont="1" applyBorder="1" applyAlignment="1">
      <alignment horizontal="left" vertical="center" wrapText="1"/>
    </xf>
    <xf numFmtId="0" fontId="19" fillId="0" borderId="36" xfId="3" applyFont="1" applyBorder="1" applyAlignment="1">
      <alignment horizontal="left" vertical="center"/>
    </xf>
    <xf numFmtId="0" fontId="34" fillId="0" borderId="36" xfId="3" applyFont="1" applyBorder="1" applyAlignment="1">
      <alignment horizontal="left" vertical="center"/>
    </xf>
    <xf numFmtId="0" fontId="34" fillId="0" borderId="51" xfId="3" applyFont="1" applyBorder="1" applyAlignment="1">
      <alignment horizontal="left" vertical="center"/>
    </xf>
    <xf numFmtId="0" fontId="19" fillId="0" borderId="45" xfId="3" applyFont="1" applyBorder="1" applyAlignment="1">
      <alignment horizontal="left" vertical="center"/>
    </xf>
    <xf numFmtId="0" fontId="19" fillId="0" borderId="44" xfId="3" applyFont="1" applyBorder="1" applyAlignment="1">
      <alignment horizontal="left" vertical="center"/>
    </xf>
    <xf numFmtId="0" fontId="19" fillId="0" borderId="50" xfId="3" applyFont="1" applyBorder="1" applyAlignment="1">
      <alignment horizontal="left" vertical="center"/>
    </xf>
    <xf numFmtId="0" fontId="19" fillId="0" borderId="43" xfId="3" applyFont="1" applyBorder="1" applyAlignment="1">
      <alignment horizontal="left" vertical="center"/>
    </xf>
    <xf numFmtId="0" fontId="34" fillId="0" borderId="43" xfId="3" applyFont="1" applyBorder="1" applyAlignment="1">
      <alignment horizontal="left" vertical="center"/>
    </xf>
    <xf numFmtId="0" fontId="34" fillId="0" borderId="44" xfId="3" applyFont="1" applyBorder="1" applyAlignment="1">
      <alignment horizontal="left" vertical="center"/>
    </xf>
    <xf numFmtId="0" fontId="34" fillId="0" borderId="54" xfId="3" applyFont="1" applyBorder="1" applyAlignment="1">
      <alignment horizontal="left" vertical="center"/>
    </xf>
    <xf numFmtId="0" fontId="19" fillId="0" borderId="47" xfId="3" applyFont="1" applyBorder="1" applyAlignment="1">
      <alignment horizontal="left" vertical="center" wrapText="1"/>
    </xf>
    <xf numFmtId="0" fontId="19" fillId="0" borderId="42" xfId="3" applyFont="1" applyBorder="1" applyAlignment="1">
      <alignment horizontal="left" vertical="center" wrapText="1"/>
    </xf>
    <xf numFmtId="0" fontId="19" fillId="0" borderId="64" xfId="3" applyFont="1" applyBorder="1" applyAlignment="1">
      <alignment horizontal="left" vertical="center" wrapText="1"/>
    </xf>
    <xf numFmtId="0" fontId="28" fillId="0" borderId="38" xfId="3" applyFont="1" applyBorder="1" applyAlignment="1">
      <alignment horizontal="left" vertical="center"/>
    </xf>
    <xf numFmtId="0" fontId="35" fillId="0" borderId="37" xfId="3" applyFont="1" applyBorder="1" applyAlignment="1">
      <alignment horizontal="left" vertical="center"/>
    </xf>
    <xf numFmtId="0" fontId="33" fillId="0" borderId="34" xfId="3" applyFont="1" applyBorder="1" applyAlignment="1">
      <alignment horizontal="center" vertical="top"/>
    </xf>
    <xf numFmtId="0" fontId="16" fillId="0" borderId="11" xfId="3" applyFont="1" applyFill="1" applyBorder="1" applyAlignment="1">
      <alignment horizontal="center" vertical="center"/>
    </xf>
    <xf numFmtId="0" fontId="18" fillId="0" borderId="5" xfId="4" applyFont="1" applyFill="1" applyBorder="1" applyAlignment="1">
      <alignment horizontal="center" vertical="center"/>
    </xf>
    <xf numFmtId="0" fontId="18" fillId="0" borderId="7" xfId="4" applyFont="1" applyFill="1" applyBorder="1" applyAlignment="1" applyProtection="1">
      <alignment horizontal="center" vertical="center"/>
    </xf>
    <xf numFmtId="0" fontId="34" fillId="0" borderId="37" xfId="3" applyFont="1" applyFill="1" applyBorder="1" applyAlignment="1">
      <alignment horizontal="left" vertical="center"/>
    </xf>
    <xf numFmtId="0" fontId="19" fillId="0" borderId="40" xfId="3" applyFont="1" applyFill="1" applyBorder="1" applyAlignment="1">
      <alignment horizontal="center" vertical="center"/>
    </xf>
    <xf numFmtId="0" fontId="34" fillId="0" borderId="40" xfId="3" applyFont="1" applyFill="1" applyBorder="1" applyAlignment="1">
      <alignment horizontal="center" vertical="center"/>
    </xf>
    <xf numFmtId="0" fontId="19" fillId="0" borderId="52" xfId="3" applyFont="1" applyFill="1" applyBorder="1" applyAlignment="1">
      <alignment horizontal="center" vertical="center"/>
    </xf>
    <xf numFmtId="0" fontId="24" fillId="0" borderId="45" xfId="3" applyFont="1" applyFill="1" applyBorder="1" applyAlignment="1">
      <alignment horizontal="left" vertical="center"/>
    </xf>
    <xf numFmtId="0" fontId="19" fillId="0" borderId="44" xfId="3" applyFont="1" applyFill="1" applyBorder="1" applyAlignment="1">
      <alignment horizontal="left" vertical="center"/>
    </xf>
    <xf numFmtId="0" fontId="19" fillId="0" borderId="54" xfId="3" applyFont="1" applyFill="1" applyBorder="1" applyAlignment="1">
      <alignment horizontal="left" vertical="center"/>
    </xf>
    <xf numFmtId="0" fontId="19" fillId="0" borderId="48" xfId="3" applyFont="1" applyFill="1" applyBorder="1" applyAlignment="1">
      <alignment horizontal="left" vertical="center"/>
    </xf>
    <xf numFmtId="0" fontId="19" fillId="0" borderId="49" xfId="3" applyFont="1" applyFill="1" applyBorder="1" applyAlignment="1">
      <alignment horizontal="left" vertical="center"/>
    </xf>
    <xf numFmtId="0" fontId="19" fillId="0" borderId="55" xfId="3" applyFont="1" applyFill="1" applyBorder="1" applyAlignment="1">
      <alignment horizontal="left" vertical="center"/>
    </xf>
    <xf numFmtId="0" fontId="35" fillId="0" borderId="35" xfId="3" applyFont="1" applyFill="1" applyBorder="1" applyAlignment="1">
      <alignment horizontal="left" vertical="center"/>
    </xf>
    <xf numFmtId="0" fontId="35" fillId="0" borderId="36" xfId="3" applyFont="1" applyFill="1" applyBorder="1" applyAlignment="1">
      <alignment horizontal="left" vertical="center"/>
    </xf>
    <xf numFmtId="0" fontId="35" fillId="0" borderId="51" xfId="3" applyFont="1" applyFill="1" applyBorder="1" applyAlignment="1">
      <alignment horizontal="left" vertical="center"/>
    </xf>
    <xf numFmtId="0" fontId="34" fillId="0" borderId="43" xfId="3" applyFont="1" applyFill="1" applyBorder="1" applyAlignment="1">
      <alignment horizontal="left" vertical="center"/>
    </xf>
    <xf numFmtId="0" fontId="34" fillId="0" borderId="50" xfId="3" applyFont="1" applyFill="1" applyBorder="1" applyAlignment="1">
      <alignment horizontal="left" vertical="center"/>
    </xf>
    <xf numFmtId="0" fontId="12" fillId="0" borderId="45" xfId="3" applyFont="1" applyFill="1" applyBorder="1" applyAlignment="1">
      <alignment horizontal="left" vertical="center"/>
    </xf>
    <xf numFmtId="0" fontId="12" fillId="0" borderId="44" xfId="3" applyFont="1" applyFill="1" applyBorder="1" applyAlignment="1">
      <alignment horizontal="left" vertical="center"/>
    </xf>
    <xf numFmtId="0" fontId="12" fillId="0" borderId="54" xfId="3" applyFont="1" applyFill="1" applyBorder="1" applyAlignment="1">
      <alignment horizontal="left" vertical="center"/>
    </xf>
    <xf numFmtId="0" fontId="19" fillId="0" borderId="45" xfId="3" applyFont="1" applyFill="1" applyBorder="1" applyAlignment="1">
      <alignment horizontal="left" vertical="center"/>
    </xf>
    <xf numFmtId="0" fontId="12" fillId="0" borderId="40" xfId="3" applyFill="1" applyBorder="1" applyAlignment="1">
      <alignment horizontal="center" vertical="center"/>
    </xf>
    <xf numFmtId="0" fontId="12" fillId="0" borderId="52" xfId="3" applyFill="1" applyBorder="1" applyAlignment="1">
      <alignment horizontal="center" vertical="center"/>
    </xf>
    <xf numFmtId="0" fontId="34" fillId="0" borderId="46" xfId="3" applyFont="1" applyFill="1" applyBorder="1" applyAlignment="1">
      <alignment horizontal="center" vertical="center"/>
    </xf>
    <xf numFmtId="0" fontId="34" fillId="0" borderId="47" xfId="3" applyFont="1" applyFill="1" applyBorder="1" applyAlignment="1">
      <alignment horizontal="left" vertical="center"/>
    </xf>
    <xf numFmtId="0" fontId="34" fillId="0" borderId="42" xfId="3" applyFont="1" applyFill="1" applyBorder="1" applyAlignment="1">
      <alignment horizontal="left" vertical="center"/>
    </xf>
    <xf numFmtId="0" fontId="34" fillId="0" borderId="53" xfId="3" applyFont="1" applyFill="1" applyBorder="1" applyAlignment="1">
      <alignment horizontal="left" vertical="center"/>
    </xf>
    <xf numFmtId="0" fontId="19" fillId="0" borderId="38" xfId="3" applyFont="1" applyFill="1" applyBorder="1" applyAlignment="1">
      <alignment horizontal="left" vertical="center" wrapText="1"/>
    </xf>
    <xf numFmtId="0" fontId="19" fillId="0" borderId="30" xfId="3" applyFont="1" applyFill="1" applyBorder="1" applyAlignment="1">
      <alignment horizontal="left" vertical="center" wrapText="1"/>
    </xf>
    <xf numFmtId="0" fontId="19" fillId="0" borderId="37" xfId="3" applyFont="1" applyFill="1" applyBorder="1" applyAlignment="1">
      <alignment horizontal="left" vertical="center" wrapText="1"/>
    </xf>
    <xf numFmtId="0" fontId="35" fillId="0" borderId="45" xfId="3" applyFont="1" applyFill="1" applyBorder="1" applyAlignment="1">
      <alignment horizontal="left" vertical="center"/>
    </xf>
    <xf numFmtId="0" fontId="35" fillId="0" borderId="44" xfId="3" applyFont="1" applyFill="1" applyBorder="1" applyAlignment="1">
      <alignment horizontal="left" vertical="center"/>
    </xf>
    <xf numFmtId="0" fontId="35" fillId="0" borderId="54" xfId="3" applyFont="1" applyFill="1" applyBorder="1" applyAlignment="1">
      <alignment horizontal="left" vertical="center"/>
    </xf>
    <xf numFmtId="0" fontId="19" fillId="0" borderId="38" xfId="3" applyFont="1" applyFill="1" applyBorder="1" applyAlignment="1">
      <alignment horizontal="left" vertical="center"/>
    </xf>
    <xf numFmtId="0" fontId="19" fillId="0" borderId="30" xfId="3" applyFont="1" applyFill="1" applyBorder="1" applyAlignment="1">
      <alignment horizontal="left" vertical="center"/>
    </xf>
    <xf numFmtId="0" fontId="19" fillId="0" borderId="37" xfId="3" applyFont="1" applyFill="1" applyBorder="1" applyAlignment="1">
      <alignment horizontal="left" vertical="center"/>
    </xf>
    <xf numFmtId="0" fontId="34" fillId="0" borderId="41" xfId="3" applyFont="1" applyFill="1" applyBorder="1" applyAlignment="1">
      <alignment horizontal="left" vertical="center"/>
    </xf>
    <xf numFmtId="0" fontId="19" fillId="0" borderId="43" xfId="3" applyFont="1" applyFill="1" applyBorder="1" applyAlignment="1">
      <alignment horizontal="center" vertical="center"/>
    </xf>
    <xf numFmtId="0" fontId="19" fillId="0" borderId="44" xfId="3" applyFont="1" applyFill="1" applyBorder="1" applyAlignment="1">
      <alignment horizontal="center" vertical="center"/>
    </xf>
    <xf numFmtId="0" fontId="19" fillId="0" borderId="54" xfId="3" applyFont="1" applyFill="1" applyBorder="1" applyAlignment="1">
      <alignment horizontal="center" vertical="center"/>
    </xf>
    <xf numFmtId="0" fontId="19" fillId="0" borderId="30" xfId="3" applyFont="1" applyFill="1" applyBorder="1" applyAlignment="1">
      <alignment horizontal="center" vertical="center"/>
    </xf>
    <xf numFmtId="0" fontId="28" fillId="0" borderId="40" xfId="3" applyFont="1" applyFill="1" applyBorder="1" applyAlignment="1">
      <alignment horizontal="left" vertical="center"/>
    </xf>
    <xf numFmtId="0" fontId="34" fillId="0" borderId="40" xfId="3" applyFont="1" applyFill="1" applyBorder="1" applyAlignment="1">
      <alignment horizontal="left" vertical="center"/>
    </xf>
    <xf numFmtId="0" fontId="28" fillId="0" borderId="36" xfId="3" applyFont="1" applyFill="1" applyBorder="1" applyAlignment="1">
      <alignment horizontal="center" vertical="center"/>
    </xf>
    <xf numFmtId="0" fontId="19" fillId="0" borderId="36" xfId="3" applyFont="1" applyFill="1" applyBorder="1" applyAlignment="1">
      <alignment horizontal="center" vertical="center"/>
    </xf>
    <xf numFmtId="0" fontId="19" fillId="0" borderId="51" xfId="3" applyFont="1" applyFill="1" applyBorder="1" applyAlignment="1">
      <alignment horizontal="center" vertical="center"/>
    </xf>
    <xf numFmtId="58" fontId="19" fillId="0" borderId="30" xfId="3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1" fillId="0" borderId="16" xfId="0" applyNumberFormat="1" applyFont="1" applyFill="1" applyBorder="1" applyAlignment="1">
      <alignment horizontal="center" vertical="center"/>
    </xf>
    <xf numFmtId="49" fontId="52" fillId="6" borderId="31" xfId="5" applyNumberFormat="1" applyFont="1" applyFill="1" applyBorder="1" applyAlignment="1">
      <alignment horizontal="center" vertical="center"/>
    </xf>
    <xf numFmtId="0" fontId="51" fillId="0" borderId="15" xfId="0" applyNumberFormat="1" applyFont="1" applyFill="1" applyBorder="1" applyAlignment="1">
      <alignment horizontal="center" vertical="center"/>
    </xf>
    <xf numFmtId="49" fontId="52" fillId="6" borderId="30" xfId="5" applyNumberFormat="1" applyFont="1" applyFill="1" applyBorder="1" applyAlignment="1">
      <alignment horizontal="center" vertical="center"/>
    </xf>
    <xf numFmtId="0" fontId="51" fillId="4" borderId="15" xfId="0" applyNumberFormat="1" applyFont="1" applyFill="1" applyBorder="1" applyAlignment="1">
      <alignment horizontal="center" vertical="center"/>
    </xf>
  </cellXfs>
  <cellStyles count="7">
    <cellStyle name="常规" xfId="0" builtinId="0"/>
    <cellStyle name="常规 2" xfId="3" xr:uid="{00000000-0005-0000-0000-000033000000}"/>
    <cellStyle name="常规 23" xfId="6" xr:uid="{00000000-0005-0000-0000-000036000000}"/>
    <cellStyle name="常规 3" xfId="4" xr:uid="{00000000-0005-0000-0000-000034000000}"/>
    <cellStyle name="常规 4" xfId="5" xr:uid="{00000000-0005-0000-0000-000035000000}"/>
    <cellStyle name="常规 40" xfId="1" xr:uid="{00000000-0005-0000-0000-00000B000000}"/>
    <cellStyle name="常规_110509_2006-09-28" xfId="2" xr:uid="{00000000-0005-0000-0000-00001C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161925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171450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12</xdr:row>
          <xdr:rowOff>180975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13</xdr:row>
          <xdr:rowOff>142875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57150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22</xdr:row>
          <xdr:rowOff>104775</xdr:rowOff>
        </xdr:from>
        <xdr:to>
          <xdr:col>3</xdr:col>
          <xdr:colOff>561975</xdr:colOff>
          <xdr:row>24</xdr:row>
          <xdr:rowOff>200025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43" customWidth="1"/>
    <col min="3" max="3" width="10.125" customWidth="1"/>
  </cols>
  <sheetData>
    <row r="1" spans="1:2" ht="21" customHeight="1">
      <c r="A1" s="244"/>
      <c r="B1" s="245" t="s">
        <v>0</v>
      </c>
    </row>
    <row r="2" spans="1:2">
      <c r="A2" s="5">
        <v>1</v>
      </c>
      <c r="B2" s="246" t="s">
        <v>1</v>
      </c>
    </row>
    <row r="3" spans="1:2">
      <c r="A3" s="5">
        <v>2</v>
      </c>
      <c r="B3" s="246" t="s">
        <v>2</v>
      </c>
    </row>
    <row r="4" spans="1:2">
      <c r="A4" s="5">
        <v>3</v>
      </c>
      <c r="B4" s="246" t="s">
        <v>3</v>
      </c>
    </row>
    <row r="5" spans="1:2">
      <c r="A5" s="5">
        <v>4</v>
      </c>
      <c r="B5" s="246" t="s">
        <v>4</v>
      </c>
    </row>
    <row r="6" spans="1:2">
      <c r="A6" s="5">
        <v>5</v>
      </c>
      <c r="B6" s="246" t="s">
        <v>5</v>
      </c>
    </row>
    <row r="7" spans="1:2">
      <c r="A7" s="5">
        <v>6</v>
      </c>
      <c r="B7" s="246" t="s">
        <v>6</v>
      </c>
    </row>
    <row r="8" spans="1:2" s="242" customFormat="1" ht="15" customHeight="1">
      <c r="A8" s="247">
        <v>7</v>
      </c>
      <c r="B8" s="248" t="s">
        <v>7</v>
      </c>
    </row>
    <row r="9" spans="1:2" ht="18.95" customHeight="1">
      <c r="A9" s="244"/>
      <c r="B9" s="249" t="s">
        <v>8</v>
      </c>
    </row>
    <row r="10" spans="1:2" ht="15.95" customHeight="1">
      <c r="A10" s="5">
        <v>1</v>
      </c>
      <c r="B10" s="250" t="s">
        <v>9</v>
      </c>
    </row>
    <row r="11" spans="1:2">
      <c r="A11" s="5">
        <v>2</v>
      </c>
      <c r="B11" s="246" t="s">
        <v>10</v>
      </c>
    </row>
    <row r="12" spans="1:2">
      <c r="A12" s="5">
        <v>3</v>
      </c>
      <c r="B12" s="248" t="s">
        <v>11</v>
      </c>
    </row>
    <row r="13" spans="1:2">
      <c r="A13" s="5">
        <v>4</v>
      </c>
      <c r="B13" s="246" t="s">
        <v>12</v>
      </c>
    </row>
    <row r="14" spans="1:2">
      <c r="A14" s="5">
        <v>5</v>
      </c>
      <c r="B14" s="246" t="s">
        <v>13</v>
      </c>
    </row>
    <row r="15" spans="1:2">
      <c r="A15" s="5">
        <v>6</v>
      </c>
      <c r="B15" s="246" t="s">
        <v>14</v>
      </c>
    </row>
    <row r="16" spans="1:2">
      <c r="A16" s="5">
        <v>7</v>
      </c>
      <c r="B16" s="246" t="s">
        <v>15</v>
      </c>
    </row>
    <row r="17" spans="1:2">
      <c r="A17" s="5">
        <v>8</v>
      </c>
      <c r="B17" s="246" t="s">
        <v>16</v>
      </c>
    </row>
    <row r="18" spans="1:2">
      <c r="A18" s="5">
        <v>9</v>
      </c>
      <c r="B18" s="246" t="s">
        <v>17</v>
      </c>
    </row>
    <row r="19" spans="1:2">
      <c r="A19" s="5"/>
      <c r="B19" s="246"/>
    </row>
    <row r="20" spans="1:2" ht="20.25">
      <c r="A20" s="244"/>
      <c r="B20" s="245" t="s">
        <v>18</v>
      </c>
    </row>
    <row r="21" spans="1:2">
      <c r="A21" s="5">
        <v>1</v>
      </c>
      <c r="B21" s="251" t="s">
        <v>19</v>
      </c>
    </row>
    <row r="22" spans="1:2">
      <c r="A22" s="5">
        <v>2</v>
      </c>
      <c r="B22" s="246" t="s">
        <v>20</v>
      </c>
    </row>
    <row r="23" spans="1:2">
      <c r="A23" s="5">
        <v>3</v>
      </c>
      <c r="B23" s="246" t="s">
        <v>21</v>
      </c>
    </row>
    <row r="24" spans="1:2">
      <c r="A24" s="5">
        <v>4</v>
      </c>
      <c r="B24" s="246" t="s">
        <v>22</v>
      </c>
    </row>
    <row r="25" spans="1:2">
      <c r="A25" s="5">
        <v>5</v>
      </c>
      <c r="B25" s="246" t="s">
        <v>23</v>
      </c>
    </row>
    <row r="26" spans="1:2">
      <c r="A26" s="5">
        <v>6</v>
      </c>
      <c r="B26" s="246" t="s">
        <v>24</v>
      </c>
    </row>
    <row r="27" spans="1:2">
      <c r="A27" s="5">
        <v>7</v>
      </c>
      <c r="B27" s="246" t="s">
        <v>25</v>
      </c>
    </row>
    <row r="28" spans="1:2">
      <c r="A28" s="5"/>
      <c r="B28" s="246"/>
    </row>
    <row r="29" spans="1:2" ht="20.25">
      <c r="A29" s="244"/>
      <c r="B29" s="245" t="s">
        <v>26</v>
      </c>
    </row>
    <row r="30" spans="1:2">
      <c r="A30" s="5">
        <v>1</v>
      </c>
      <c r="B30" s="251" t="s">
        <v>27</v>
      </c>
    </row>
    <row r="31" spans="1:2">
      <c r="A31" s="5">
        <v>2</v>
      </c>
      <c r="B31" s="246" t="s">
        <v>28</v>
      </c>
    </row>
    <row r="32" spans="1:2">
      <c r="A32" s="5">
        <v>3</v>
      </c>
      <c r="B32" s="246" t="s">
        <v>29</v>
      </c>
    </row>
    <row r="33" spans="1:2" ht="28.5">
      <c r="A33" s="5">
        <v>4</v>
      </c>
      <c r="B33" s="246" t="s">
        <v>30</v>
      </c>
    </row>
    <row r="34" spans="1:2">
      <c r="A34" s="5">
        <v>5</v>
      </c>
      <c r="B34" s="246" t="s">
        <v>31</v>
      </c>
    </row>
    <row r="35" spans="1:2">
      <c r="A35" s="5">
        <v>6</v>
      </c>
      <c r="B35" s="246" t="s">
        <v>32</v>
      </c>
    </row>
    <row r="36" spans="1:2">
      <c r="A36" s="5">
        <v>7</v>
      </c>
      <c r="B36" s="246" t="s">
        <v>33</v>
      </c>
    </row>
    <row r="37" spans="1:2">
      <c r="A37" s="5"/>
      <c r="B37" s="246"/>
    </row>
    <row r="39" spans="1:2">
      <c r="A39" s="252" t="s">
        <v>34</v>
      </c>
      <c r="B39" s="253"/>
    </row>
  </sheetData>
  <phoneticPr fontId="5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A13" sqref="A12:M13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455" t="s">
        <v>304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</row>
    <row r="2" spans="1:13" s="1" customFormat="1" ht="16.5">
      <c r="A2" s="464" t="s">
        <v>279</v>
      </c>
      <c r="B2" s="465" t="s">
        <v>284</v>
      </c>
      <c r="C2" s="465" t="s">
        <v>280</v>
      </c>
      <c r="D2" s="465" t="s">
        <v>281</v>
      </c>
      <c r="E2" s="465" t="s">
        <v>282</v>
      </c>
      <c r="F2" s="465" t="s">
        <v>283</v>
      </c>
      <c r="G2" s="464" t="s">
        <v>305</v>
      </c>
      <c r="H2" s="464"/>
      <c r="I2" s="464" t="s">
        <v>306</v>
      </c>
      <c r="J2" s="464"/>
      <c r="K2" s="468" t="s">
        <v>307</v>
      </c>
      <c r="L2" s="470" t="s">
        <v>308</v>
      </c>
      <c r="M2" s="472" t="s">
        <v>309</v>
      </c>
    </row>
    <row r="3" spans="1:13" s="1" customFormat="1" ht="16.5">
      <c r="A3" s="464"/>
      <c r="B3" s="466"/>
      <c r="C3" s="466"/>
      <c r="D3" s="466"/>
      <c r="E3" s="466"/>
      <c r="F3" s="466"/>
      <c r="G3" s="3" t="s">
        <v>310</v>
      </c>
      <c r="H3" s="3" t="s">
        <v>311</v>
      </c>
      <c r="I3" s="3" t="s">
        <v>310</v>
      </c>
      <c r="J3" s="3" t="s">
        <v>311</v>
      </c>
      <c r="K3" s="469"/>
      <c r="L3" s="471"/>
      <c r="M3" s="473"/>
    </row>
    <row r="4" spans="1:13">
      <c r="A4" s="6">
        <v>1</v>
      </c>
      <c r="B4" s="10" t="s">
        <v>297</v>
      </c>
      <c r="C4" s="11">
        <v>2195</v>
      </c>
      <c r="D4" s="12" t="s">
        <v>295</v>
      </c>
      <c r="E4" s="11" t="s">
        <v>296</v>
      </c>
      <c r="F4" s="11" t="s">
        <v>62</v>
      </c>
      <c r="G4" s="22">
        <v>-1.5</v>
      </c>
      <c r="H4" s="22">
        <v>-0.8</v>
      </c>
      <c r="I4" s="22">
        <v>-1</v>
      </c>
      <c r="J4" s="22">
        <v>-1</v>
      </c>
      <c r="K4" s="6">
        <f>SUM(G4:J4)</f>
        <v>-4.3</v>
      </c>
      <c r="L4" s="6"/>
      <c r="M4" s="6"/>
    </row>
    <row r="5" spans="1:13">
      <c r="A5" s="6">
        <v>2</v>
      </c>
      <c r="B5" s="10" t="s">
        <v>297</v>
      </c>
      <c r="C5" s="13">
        <v>3089</v>
      </c>
      <c r="D5" s="12" t="s">
        <v>295</v>
      </c>
      <c r="E5" s="11" t="s">
        <v>298</v>
      </c>
      <c r="F5" s="11" t="s">
        <v>62</v>
      </c>
      <c r="G5" s="22">
        <v>-1</v>
      </c>
      <c r="H5" s="22">
        <v>-0.5</v>
      </c>
      <c r="I5" s="22">
        <v>-1</v>
      </c>
      <c r="J5" s="22">
        <v>-1</v>
      </c>
      <c r="K5" s="6">
        <f>SUM(G5:J5)</f>
        <v>-3.5</v>
      </c>
      <c r="L5" s="6"/>
      <c r="M5" s="6"/>
    </row>
    <row r="6" spans="1:13">
      <c r="A6" s="6">
        <v>3</v>
      </c>
      <c r="B6" s="10" t="s">
        <v>297</v>
      </c>
      <c r="C6" s="11" t="s">
        <v>299</v>
      </c>
      <c r="D6" s="12" t="s">
        <v>295</v>
      </c>
      <c r="E6" s="11" t="s">
        <v>300</v>
      </c>
      <c r="F6" s="11" t="s">
        <v>62</v>
      </c>
      <c r="G6" s="22">
        <v>-1</v>
      </c>
      <c r="H6" s="6">
        <v>-0.5</v>
      </c>
      <c r="I6" s="22">
        <v>-1</v>
      </c>
      <c r="J6" s="22">
        <v>-1</v>
      </c>
      <c r="K6" s="6">
        <f>SUM(G6:J6)</f>
        <v>-3.5</v>
      </c>
      <c r="L6" s="6"/>
      <c r="M6" s="6"/>
    </row>
    <row r="7" spans="1:13">
      <c r="A7" s="6">
        <v>4</v>
      </c>
      <c r="B7" s="10" t="s">
        <v>297</v>
      </c>
      <c r="C7" s="11">
        <v>3690</v>
      </c>
      <c r="D7" s="12" t="s">
        <v>295</v>
      </c>
      <c r="E7" s="11" t="s">
        <v>296</v>
      </c>
      <c r="F7" s="11" t="s">
        <v>62</v>
      </c>
      <c r="G7" s="22">
        <v>-1.5</v>
      </c>
      <c r="H7" s="6">
        <v>-0.8</v>
      </c>
      <c r="I7" s="6">
        <v>-1</v>
      </c>
      <c r="J7" s="22">
        <v>-1</v>
      </c>
      <c r="K7" s="6">
        <f>SUM(G7:J7)</f>
        <v>-4.3</v>
      </c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456" t="s">
        <v>312</v>
      </c>
      <c r="B12" s="457"/>
      <c r="C12" s="457"/>
      <c r="D12" s="457"/>
      <c r="E12" s="458"/>
      <c r="F12" s="459"/>
      <c r="G12" s="461"/>
      <c r="H12" s="456" t="s">
        <v>302</v>
      </c>
      <c r="I12" s="457"/>
      <c r="J12" s="457"/>
      <c r="K12" s="458"/>
      <c r="L12" s="474"/>
      <c r="M12" s="475"/>
    </row>
    <row r="13" spans="1:13" ht="16.5">
      <c r="A13" s="467" t="s">
        <v>313</v>
      </c>
      <c r="B13" s="467"/>
      <c r="C13" s="463"/>
      <c r="D13" s="463"/>
      <c r="E13" s="463"/>
      <c r="F13" s="463"/>
      <c r="G13" s="463"/>
      <c r="H13" s="463"/>
      <c r="I13" s="463"/>
      <c r="J13" s="463"/>
      <c r="K13" s="463"/>
      <c r="L13" s="463"/>
      <c r="M13" s="463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50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4" sqref="F4:F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55" t="s">
        <v>314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  <c r="P1" s="455"/>
      <c r="Q1" s="455"/>
      <c r="R1" s="455"/>
      <c r="S1" s="455"/>
      <c r="T1" s="455"/>
      <c r="U1" s="455"/>
      <c r="V1" s="455"/>
      <c r="W1" s="455"/>
    </row>
    <row r="2" spans="1:23" s="1" customFormat="1" ht="15.95" customHeight="1">
      <c r="A2" s="465" t="s">
        <v>315</v>
      </c>
      <c r="B2" s="465" t="s">
        <v>284</v>
      </c>
      <c r="C2" s="465" t="s">
        <v>280</v>
      </c>
      <c r="D2" s="465" t="s">
        <v>281</v>
      </c>
      <c r="E2" s="465" t="s">
        <v>282</v>
      </c>
      <c r="F2" s="465" t="s">
        <v>283</v>
      </c>
      <c r="G2" s="488" t="s">
        <v>316</v>
      </c>
      <c r="H2" s="489"/>
      <c r="I2" s="490"/>
      <c r="J2" s="488" t="s">
        <v>317</v>
      </c>
      <c r="K2" s="489"/>
      <c r="L2" s="490"/>
      <c r="M2" s="488" t="s">
        <v>318</v>
      </c>
      <c r="N2" s="489"/>
      <c r="O2" s="490"/>
      <c r="P2" s="488" t="s">
        <v>319</v>
      </c>
      <c r="Q2" s="489"/>
      <c r="R2" s="490"/>
      <c r="S2" s="489" t="s">
        <v>320</v>
      </c>
      <c r="T2" s="489"/>
      <c r="U2" s="490"/>
      <c r="V2" s="491" t="s">
        <v>321</v>
      </c>
      <c r="W2" s="491" t="s">
        <v>293</v>
      </c>
    </row>
    <row r="3" spans="1:23" s="1" customFormat="1" ht="16.5">
      <c r="A3" s="466"/>
      <c r="B3" s="484"/>
      <c r="C3" s="484"/>
      <c r="D3" s="484"/>
      <c r="E3" s="484"/>
      <c r="F3" s="484"/>
      <c r="G3" s="3" t="s">
        <v>322</v>
      </c>
      <c r="H3" s="3" t="s">
        <v>67</v>
      </c>
      <c r="I3" s="3" t="s">
        <v>284</v>
      </c>
      <c r="J3" s="3" t="s">
        <v>322</v>
      </c>
      <c r="K3" s="3" t="s">
        <v>67</v>
      </c>
      <c r="L3" s="3" t="s">
        <v>284</v>
      </c>
      <c r="M3" s="3" t="s">
        <v>322</v>
      </c>
      <c r="N3" s="3" t="s">
        <v>67</v>
      </c>
      <c r="O3" s="3" t="s">
        <v>284</v>
      </c>
      <c r="P3" s="3" t="s">
        <v>322</v>
      </c>
      <c r="Q3" s="3" t="s">
        <v>67</v>
      </c>
      <c r="R3" s="3" t="s">
        <v>284</v>
      </c>
      <c r="S3" s="3" t="s">
        <v>322</v>
      </c>
      <c r="T3" s="3" t="s">
        <v>67</v>
      </c>
      <c r="U3" s="3" t="s">
        <v>284</v>
      </c>
      <c r="V3" s="492"/>
      <c r="W3" s="492"/>
    </row>
    <row r="4" spans="1:23">
      <c r="A4" s="476" t="s">
        <v>323</v>
      </c>
      <c r="B4" s="476" t="s">
        <v>297</v>
      </c>
      <c r="C4" s="481" t="s">
        <v>324</v>
      </c>
      <c r="D4" s="481" t="s">
        <v>295</v>
      </c>
      <c r="E4" s="481" t="s">
        <v>325</v>
      </c>
      <c r="F4" s="476" t="s">
        <v>62</v>
      </c>
      <c r="G4" s="19"/>
      <c r="H4" s="20" t="s">
        <v>295</v>
      </c>
      <c r="I4" s="20" t="s">
        <v>297</v>
      </c>
      <c r="J4" s="20" t="s">
        <v>326</v>
      </c>
      <c r="K4" s="19"/>
      <c r="L4" s="19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477"/>
      <c r="B5" s="477"/>
      <c r="C5" s="477"/>
      <c r="D5" s="482"/>
      <c r="E5" s="477"/>
      <c r="F5" s="477"/>
      <c r="G5" s="485" t="s">
        <v>327</v>
      </c>
      <c r="H5" s="486"/>
      <c r="I5" s="487"/>
      <c r="J5" s="485" t="s">
        <v>328</v>
      </c>
      <c r="K5" s="486"/>
      <c r="L5" s="487"/>
      <c r="M5" s="488" t="s">
        <v>329</v>
      </c>
      <c r="N5" s="489"/>
      <c r="O5" s="490"/>
      <c r="P5" s="488" t="s">
        <v>330</v>
      </c>
      <c r="Q5" s="489"/>
      <c r="R5" s="490"/>
      <c r="S5" s="489" t="s">
        <v>331</v>
      </c>
      <c r="T5" s="489"/>
      <c r="U5" s="490"/>
      <c r="V5" s="6"/>
      <c r="W5" s="6"/>
    </row>
    <row r="6" spans="1:23" ht="16.5">
      <c r="A6" s="477"/>
      <c r="B6" s="477"/>
      <c r="C6" s="477"/>
      <c r="D6" s="482"/>
      <c r="E6" s="477"/>
      <c r="F6" s="477"/>
      <c r="G6" s="21" t="s">
        <v>322</v>
      </c>
      <c r="H6" s="21" t="s">
        <v>67</v>
      </c>
      <c r="I6" s="21" t="s">
        <v>284</v>
      </c>
      <c r="J6" s="21" t="s">
        <v>322</v>
      </c>
      <c r="K6" s="21" t="s">
        <v>67</v>
      </c>
      <c r="L6" s="21" t="s">
        <v>284</v>
      </c>
      <c r="M6" s="3" t="s">
        <v>322</v>
      </c>
      <c r="N6" s="3" t="s">
        <v>67</v>
      </c>
      <c r="O6" s="3" t="s">
        <v>284</v>
      </c>
      <c r="P6" s="3" t="s">
        <v>322</v>
      </c>
      <c r="Q6" s="3" t="s">
        <v>67</v>
      </c>
      <c r="R6" s="3" t="s">
        <v>284</v>
      </c>
      <c r="S6" s="3" t="s">
        <v>322</v>
      </c>
      <c r="T6" s="3" t="s">
        <v>67</v>
      </c>
      <c r="U6" s="3" t="s">
        <v>284</v>
      </c>
      <c r="V6" s="6"/>
      <c r="W6" s="6"/>
    </row>
    <row r="7" spans="1:23">
      <c r="A7" s="478"/>
      <c r="B7" s="478"/>
      <c r="C7" s="478"/>
      <c r="D7" s="483"/>
      <c r="E7" s="478"/>
      <c r="F7" s="478"/>
      <c r="G7" s="19"/>
      <c r="H7" s="20" t="s">
        <v>295</v>
      </c>
      <c r="I7" s="20" t="s">
        <v>297</v>
      </c>
      <c r="J7" s="20" t="s">
        <v>326</v>
      </c>
      <c r="K7" s="20"/>
      <c r="L7" s="19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76" t="s">
        <v>323</v>
      </c>
      <c r="B8" s="476" t="s">
        <v>297</v>
      </c>
      <c r="C8" s="481" t="s">
        <v>332</v>
      </c>
      <c r="D8" s="481" t="s">
        <v>295</v>
      </c>
      <c r="E8" s="481" t="s">
        <v>333</v>
      </c>
      <c r="F8" s="476" t="s">
        <v>62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21.95" customHeight="1">
      <c r="A9" s="478"/>
      <c r="B9" s="478"/>
      <c r="C9" s="478"/>
      <c r="D9" s="483"/>
      <c r="E9" s="478"/>
      <c r="F9" s="478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79"/>
      <c r="B10" s="479"/>
      <c r="C10" s="479"/>
      <c r="D10" s="479"/>
      <c r="E10" s="479"/>
      <c r="F10" s="47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80"/>
      <c r="B11" s="480"/>
      <c r="C11" s="480"/>
      <c r="D11" s="480"/>
      <c r="E11" s="480"/>
      <c r="F11" s="480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79"/>
      <c r="B12" s="479"/>
      <c r="C12" s="479"/>
      <c r="D12" s="479"/>
      <c r="E12" s="479"/>
      <c r="F12" s="47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80"/>
      <c r="B13" s="480"/>
      <c r="C13" s="480"/>
      <c r="D13" s="480"/>
      <c r="E13" s="480"/>
      <c r="F13" s="480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79"/>
      <c r="B14" s="479"/>
      <c r="C14" s="479"/>
      <c r="D14" s="479"/>
      <c r="E14" s="479"/>
      <c r="F14" s="479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80"/>
      <c r="B15" s="480"/>
      <c r="C15" s="480"/>
      <c r="D15" s="480"/>
      <c r="E15" s="480"/>
      <c r="F15" s="480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456" t="s">
        <v>334</v>
      </c>
      <c r="B17" s="457"/>
      <c r="C17" s="457"/>
      <c r="D17" s="457"/>
      <c r="E17" s="458"/>
      <c r="F17" s="459"/>
      <c r="G17" s="461"/>
      <c r="H17" s="18"/>
      <c r="I17" s="18"/>
      <c r="J17" s="456" t="s">
        <v>335</v>
      </c>
      <c r="K17" s="457"/>
      <c r="L17" s="457"/>
      <c r="M17" s="457"/>
      <c r="N17" s="457"/>
      <c r="O17" s="457"/>
      <c r="P17" s="457"/>
      <c r="Q17" s="457"/>
      <c r="R17" s="457"/>
      <c r="S17" s="457"/>
      <c r="T17" s="457"/>
      <c r="U17" s="458"/>
      <c r="V17" s="7"/>
      <c r="W17" s="9"/>
    </row>
    <row r="18" spans="1:23" ht="16.5">
      <c r="A18" s="462" t="s">
        <v>336</v>
      </c>
      <c r="B18" s="462"/>
      <c r="C18" s="463"/>
      <c r="D18" s="463"/>
      <c r="E18" s="463"/>
      <c r="F18" s="463"/>
      <c r="G18" s="463"/>
      <c r="H18" s="463"/>
      <c r="I18" s="463"/>
      <c r="J18" s="463"/>
      <c r="K18" s="463"/>
      <c r="L18" s="463"/>
      <c r="M18" s="463"/>
      <c r="N18" s="463"/>
      <c r="O18" s="463"/>
      <c r="P18" s="463"/>
      <c r="Q18" s="463"/>
      <c r="R18" s="463"/>
      <c r="S18" s="463"/>
      <c r="T18" s="463"/>
      <c r="U18" s="463"/>
      <c r="V18" s="463"/>
      <c r="W18" s="463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5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J28" sqref="J28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55" t="s">
        <v>337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</row>
    <row r="2" spans="1:14" s="1" customFormat="1" ht="16.5">
      <c r="A2" s="14" t="s">
        <v>338</v>
      </c>
      <c r="B2" s="15" t="s">
        <v>280</v>
      </c>
      <c r="C2" s="15" t="s">
        <v>281</v>
      </c>
      <c r="D2" s="15" t="s">
        <v>282</v>
      </c>
      <c r="E2" s="15" t="s">
        <v>283</v>
      </c>
      <c r="F2" s="15" t="s">
        <v>284</v>
      </c>
      <c r="G2" s="14" t="s">
        <v>339</v>
      </c>
      <c r="H2" s="14" t="s">
        <v>340</v>
      </c>
      <c r="I2" s="14" t="s">
        <v>341</v>
      </c>
      <c r="J2" s="14" t="s">
        <v>340</v>
      </c>
      <c r="K2" s="14" t="s">
        <v>342</v>
      </c>
      <c r="L2" s="14" t="s">
        <v>340</v>
      </c>
      <c r="M2" s="15" t="s">
        <v>321</v>
      </c>
      <c r="N2" s="15" t="s">
        <v>293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6" t="s">
        <v>338</v>
      </c>
      <c r="B4" s="17" t="s">
        <v>343</v>
      </c>
      <c r="C4" s="17" t="s">
        <v>322</v>
      </c>
      <c r="D4" s="17" t="s">
        <v>282</v>
      </c>
      <c r="E4" s="15" t="s">
        <v>283</v>
      </c>
      <c r="F4" s="15" t="s">
        <v>284</v>
      </c>
      <c r="G4" s="14" t="s">
        <v>339</v>
      </c>
      <c r="H4" s="14" t="s">
        <v>340</v>
      </c>
      <c r="I4" s="14" t="s">
        <v>341</v>
      </c>
      <c r="J4" s="14" t="s">
        <v>340</v>
      </c>
      <c r="K4" s="14" t="s">
        <v>342</v>
      </c>
      <c r="L4" s="14" t="s">
        <v>340</v>
      </c>
      <c r="M4" s="15" t="s">
        <v>321</v>
      </c>
      <c r="N4" s="15" t="s">
        <v>293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456" t="s">
        <v>334</v>
      </c>
      <c r="B11" s="457"/>
      <c r="C11" s="457"/>
      <c r="D11" s="458"/>
      <c r="E11" s="459"/>
      <c r="F11" s="460"/>
      <c r="G11" s="461"/>
      <c r="H11" s="18"/>
      <c r="I11" s="456" t="s">
        <v>335</v>
      </c>
      <c r="J11" s="457"/>
      <c r="K11" s="457"/>
      <c r="L11" s="7"/>
      <c r="M11" s="7"/>
      <c r="N11" s="9"/>
    </row>
    <row r="12" spans="1:14" ht="16.5">
      <c r="A12" s="462" t="s">
        <v>344</v>
      </c>
      <c r="B12" s="463"/>
      <c r="C12" s="463"/>
      <c r="D12" s="463"/>
      <c r="E12" s="463"/>
      <c r="F12" s="463"/>
      <c r="G12" s="463"/>
      <c r="H12" s="463"/>
      <c r="I12" s="463"/>
      <c r="J12" s="463"/>
      <c r="K12" s="463"/>
      <c r="L12" s="463"/>
      <c r="M12" s="463"/>
      <c r="N12" s="463"/>
    </row>
  </sheetData>
  <mergeCells count="5">
    <mergeCell ref="A1:N1"/>
    <mergeCell ref="A11:D11"/>
    <mergeCell ref="E11:G11"/>
    <mergeCell ref="I11:K11"/>
    <mergeCell ref="A12:N12"/>
  </mergeCells>
  <phoneticPr fontId="5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H14" sqref="H14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455" t="s">
        <v>345</v>
      </c>
      <c r="B1" s="455"/>
      <c r="C1" s="455"/>
      <c r="D1" s="455"/>
      <c r="E1" s="455"/>
      <c r="F1" s="455"/>
      <c r="G1" s="455"/>
      <c r="H1" s="455"/>
      <c r="I1" s="455"/>
      <c r="J1" s="455"/>
    </row>
    <row r="2" spans="1:12" s="1" customFormat="1" ht="16.5">
      <c r="A2" s="3" t="s">
        <v>315</v>
      </c>
      <c r="B2" s="4" t="s">
        <v>284</v>
      </c>
      <c r="C2" s="4" t="s">
        <v>280</v>
      </c>
      <c r="D2" s="4" t="s">
        <v>281</v>
      </c>
      <c r="E2" s="4" t="s">
        <v>282</v>
      </c>
      <c r="F2" s="4" t="s">
        <v>283</v>
      </c>
      <c r="G2" s="3" t="s">
        <v>346</v>
      </c>
      <c r="H2" s="3" t="s">
        <v>347</v>
      </c>
      <c r="I2" s="3" t="s">
        <v>348</v>
      </c>
      <c r="J2" s="3" t="s">
        <v>349</v>
      </c>
      <c r="K2" s="4" t="s">
        <v>321</v>
      </c>
      <c r="L2" s="4" t="s">
        <v>293</v>
      </c>
    </row>
    <row r="3" spans="1:12">
      <c r="A3" s="5" t="s">
        <v>350</v>
      </c>
      <c r="B3" s="10" t="s">
        <v>297</v>
      </c>
      <c r="C3" s="11">
        <v>2195</v>
      </c>
      <c r="D3" s="12" t="s">
        <v>295</v>
      </c>
      <c r="E3" s="11" t="s">
        <v>296</v>
      </c>
      <c r="F3" s="11" t="s">
        <v>62</v>
      </c>
      <c r="G3" s="6" t="s">
        <v>351</v>
      </c>
      <c r="H3" s="6" t="s">
        <v>352</v>
      </c>
      <c r="I3" s="6"/>
      <c r="J3" s="6"/>
      <c r="K3" s="6"/>
      <c r="L3" s="6" t="s">
        <v>353</v>
      </c>
    </row>
    <row r="4" spans="1:12">
      <c r="A4" s="5" t="s">
        <v>354</v>
      </c>
      <c r="B4" s="10" t="s">
        <v>297</v>
      </c>
      <c r="C4" s="13">
        <v>3089</v>
      </c>
      <c r="D4" s="12" t="s">
        <v>295</v>
      </c>
      <c r="E4" s="11" t="s">
        <v>298</v>
      </c>
      <c r="F4" s="11" t="s">
        <v>62</v>
      </c>
      <c r="G4" s="6" t="s">
        <v>351</v>
      </c>
      <c r="H4" s="6" t="s">
        <v>352</v>
      </c>
      <c r="I4" s="6"/>
      <c r="J4" s="6"/>
      <c r="K4" s="6"/>
      <c r="L4" s="6" t="s">
        <v>353</v>
      </c>
    </row>
    <row r="5" spans="1:12">
      <c r="A5" s="5" t="s">
        <v>323</v>
      </c>
      <c r="B5" s="10" t="s">
        <v>297</v>
      </c>
      <c r="C5" s="11" t="s">
        <v>299</v>
      </c>
      <c r="D5" s="12" t="s">
        <v>295</v>
      </c>
      <c r="E5" s="11" t="s">
        <v>300</v>
      </c>
      <c r="F5" s="11" t="s">
        <v>62</v>
      </c>
      <c r="G5" s="6" t="s">
        <v>351</v>
      </c>
      <c r="H5" s="6" t="s">
        <v>352</v>
      </c>
      <c r="I5" s="6"/>
      <c r="J5" s="6"/>
      <c r="K5" s="6"/>
      <c r="L5" s="6" t="s">
        <v>353</v>
      </c>
    </row>
    <row r="6" spans="1:12">
      <c r="A6" s="5" t="s">
        <v>355</v>
      </c>
      <c r="B6" s="10" t="s">
        <v>297</v>
      </c>
      <c r="C6" s="11">
        <v>3690</v>
      </c>
      <c r="D6" s="12" t="s">
        <v>295</v>
      </c>
      <c r="E6" s="11" t="s">
        <v>296</v>
      </c>
      <c r="F6" s="11" t="s">
        <v>62</v>
      </c>
      <c r="G6" s="6" t="s">
        <v>351</v>
      </c>
      <c r="H6" s="6" t="s">
        <v>352</v>
      </c>
      <c r="I6" s="5"/>
      <c r="J6" s="5"/>
      <c r="K6" s="5"/>
      <c r="L6" s="6" t="s">
        <v>353</v>
      </c>
    </row>
    <row r="7" spans="1:1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s="2" customFormat="1" ht="18.75">
      <c r="A10" s="456" t="s">
        <v>356</v>
      </c>
      <c r="B10" s="457"/>
      <c r="C10" s="457"/>
      <c r="D10" s="457"/>
      <c r="E10" s="458"/>
      <c r="F10" s="459"/>
      <c r="G10" s="461"/>
      <c r="H10" s="456" t="s">
        <v>357</v>
      </c>
      <c r="I10" s="457"/>
      <c r="J10" s="457"/>
      <c r="K10" s="7"/>
      <c r="L10" s="9"/>
    </row>
    <row r="11" spans="1:12" ht="16.5">
      <c r="A11" s="462" t="s">
        <v>358</v>
      </c>
      <c r="B11" s="462"/>
      <c r="C11" s="463"/>
      <c r="D11" s="463"/>
      <c r="E11" s="463"/>
      <c r="F11" s="463"/>
      <c r="G11" s="463"/>
      <c r="H11" s="463"/>
      <c r="I11" s="463"/>
      <c r="J11" s="463"/>
      <c r="K11" s="463"/>
      <c r="L11" s="463"/>
    </row>
  </sheetData>
  <mergeCells count="5">
    <mergeCell ref="A1:J1"/>
    <mergeCell ref="A10:E10"/>
    <mergeCell ref="F10:G10"/>
    <mergeCell ref="H10:J10"/>
    <mergeCell ref="A11:L11"/>
  </mergeCells>
  <phoneticPr fontId="50" type="noConversion"/>
  <dataValidations count="1">
    <dataValidation type="list" allowBlank="1" showInputMessage="1" showErrorMessage="1" sqref="L3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I19" sqref="I1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55" t="s">
        <v>359</v>
      </c>
      <c r="B1" s="455"/>
      <c r="C1" s="455"/>
      <c r="D1" s="455"/>
      <c r="E1" s="455"/>
      <c r="F1" s="455"/>
      <c r="G1" s="455"/>
      <c r="H1" s="455"/>
      <c r="I1" s="455"/>
    </row>
    <row r="2" spans="1:9" s="1" customFormat="1" ht="16.5">
      <c r="A2" s="464" t="s">
        <v>279</v>
      </c>
      <c r="B2" s="465" t="s">
        <v>284</v>
      </c>
      <c r="C2" s="465" t="s">
        <v>322</v>
      </c>
      <c r="D2" s="465" t="s">
        <v>282</v>
      </c>
      <c r="E2" s="465" t="s">
        <v>283</v>
      </c>
      <c r="F2" s="3" t="s">
        <v>360</v>
      </c>
      <c r="G2" s="3" t="s">
        <v>306</v>
      </c>
      <c r="H2" s="468" t="s">
        <v>307</v>
      </c>
      <c r="I2" s="472" t="s">
        <v>309</v>
      </c>
    </row>
    <row r="3" spans="1:9" s="1" customFormat="1" ht="16.5">
      <c r="A3" s="464"/>
      <c r="B3" s="466"/>
      <c r="C3" s="466"/>
      <c r="D3" s="466"/>
      <c r="E3" s="466"/>
      <c r="F3" s="3" t="s">
        <v>361</v>
      </c>
      <c r="G3" s="3" t="s">
        <v>310</v>
      </c>
      <c r="H3" s="469"/>
      <c r="I3" s="473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456" t="s">
        <v>334</v>
      </c>
      <c r="B12" s="457"/>
      <c r="C12" s="457"/>
      <c r="D12" s="458"/>
      <c r="E12" s="8"/>
      <c r="F12" s="456" t="s">
        <v>335</v>
      </c>
      <c r="G12" s="457"/>
      <c r="H12" s="458"/>
      <c r="I12" s="9"/>
    </row>
    <row r="13" spans="1:9" ht="16.5">
      <c r="A13" s="462" t="s">
        <v>362</v>
      </c>
      <c r="B13" s="462"/>
      <c r="C13" s="463"/>
      <c r="D13" s="463"/>
      <c r="E13" s="463"/>
      <c r="F13" s="463"/>
      <c r="G13" s="463"/>
      <c r="H13" s="463"/>
      <c r="I13" s="46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54" t="s">
        <v>35</v>
      </c>
      <c r="C2" s="255"/>
      <c r="D2" s="255"/>
      <c r="E2" s="255"/>
      <c r="F2" s="255"/>
      <c r="G2" s="255"/>
      <c r="H2" s="255"/>
      <c r="I2" s="256"/>
    </row>
    <row r="3" spans="2:9" ht="27.95" customHeight="1">
      <c r="B3" s="230"/>
      <c r="C3" s="231"/>
      <c r="D3" s="257" t="s">
        <v>36</v>
      </c>
      <c r="E3" s="258"/>
      <c r="F3" s="259" t="s">
        <v>37</v>
      </c>
      <c r="G3" s="260"/>
      <c r="H3" s="257" t="s">
        <v>38</v>
      </c>
      <c r="I3" s="261"/>
    </row>
    <row r="4" spans="2:9" ht="27.95" customHeight="1">
      <c r="B4" s="230" t="s">
        <v>39</v>
      </c>
      <c r="C4" s="231" t="s">
        <v>40</v>
      </c>
      <c r="D4" s="231" t="s">
        <v>41</v>
      </c>
      <c r="E4" s="231" t="s">
        <v>42</v>
      </c>
      <c r="F4" s="232" t="s">
        <v>41</v>
      </c>
      <c r="G4" s="232" t="s">
        <v>42</v>
      </c>
      <c r="H4" s="231" t="s">
        <v>41</v>
      </c>
      <c r="I4" s="239" t="s">
        <v>42</v>
      </c>
    </row>
    <row r="5" spans="2:9" ht="27.95" customHeight="1">
      <c r="B5" s="233" t="s">
        <v>43</v>
      </c>
      <c r="C5" s="5">
        <v>13</v>
      </c>
      <c r="D5" s="5">
        <v>0</v>
      </c>
      <c r="E5" s="5">
        <v>1</v>
      </c>
      <c r="F5" s="234">
        <v>0</v>
      </c>
      <c r="G5" s="234">
        <v>1</v>
      </c>
      <c r="H5" s="5">
        <v>1</v>
      </c>
      <c r="I5" s="240">
        <v>2</v>
      </c>
    </row>
    <row r="6" spans="2:9" ht="27.95" customHeight="1">
      <c r="B6" s="233" t="s">
        <v>44</v>
      </c>
      <c r="C6" s="5">
        <v>20</v>
      </c>
      <c r="D6" s="5">
        <v>0</v>
      </c>
      <c r="E6" s="5">
        <v>1</v>
      </c>
      <c r="F6" s="234">
        <v>1</v>
      </c>
      <c r="G6" s="234">
        <v>2</v>
      </c>
      <c r="H6" s="5">
        <v>2</v>
      </c>
      <c r="I6" s="240">
        <v>3</v>
      </c>
    </row>
    <row r="7" spans="2:9" ht="27.95" customHeight="1">
      <c r="B7" s="233" t="s">
        <v>45</v>
      </c>
      <c r="C7" s="5">
        <v>32</v>
      </c>
      <c r="D7" s="5">
        <v>0</v>
      </c>
      <c r="E7" s="5">
        <v>1</v>
      </c>
      <c r="F7" s="234">
        <v>2</v>
      </c>
      <c r="G7" s="234">
        <v>3</v>
      </c>
      <c r="H7" s="5">
        <v>3</v>
      </c>
      <c r="I7" s="240">
        <v>4</v>
      </c>
    </row>
    <row r="8" spans="2:9" ht="27.95" customHeight="1">
      <c r="B8" s="233" t="s">
        <v>46</v>
      </c>
      <c r="C8" s="5">
        <v>50</v>
      </c>
      <c r="D8" s="5">
        <v>1</v>
      </c>
      <c r="E8" s="5">
        <v>2</v>
      </c>
      <c r="F8" s="234">
        <v>3</v>
      </c>
      <c r="G8" s="234">
        <v>4</v>
      </c>
      <c r="H8" s="5">
        <v>5</v>
      </c>
      <c r="I8" s="240">
        <v>6</v>
      </c>
    </row>
    <row r="9" spans="2:9" ht="27.95" customHeight="1">
      <c r="B9" s="233" t="s">
        <v>47</v>
      </c>
      <c r="C9" s="5">
        <v>80</v>
      </c>
      <c r="D9" s="5">
        <v>2</v>
      </c>
      <c r="E9" s="5">
        <v>3</v>
      </c>
      <c r="F9" s="234">
        <v>5</v>
      </c>
      <c r="G9" s="234">
        <v>6</v>
      </c>
      <c r="H9" s="5">
        <v>7</v>
      </c>
      <c r="I9" s="240">
        <v>8</v>
      </c>
    </row>
    <row r="10" spans="2:9" ht="27.95" customHeight="1">
      <c r="B10" s="233" t="s">
        <v>48</v>
      </c>
      <c r="C10" s="5">
        <v>125</v>
      </c>
      <c r="D10" s="5">
        <v>3</v>
      </c>
      <c r="E10" s="5">
        <v>4</v>
      </c>
      <c r="F10" s="234">
        <v>7</v>
      </c>
      <c r="G10" s="234">
        <v>8</v>
      </c>
      <c r="H10" s="5">
        <v>10</v>
      </c>
      <c r="I10" s="240">
        <v>11</v>
      </c>
    </row>
    <row r="11" spans="2:9" ht="27.95" customHeight="1">
      <c r="B11" s="233" t="s">
        <v>49</v>
      </c>
      <c r="C11" s="5">
        <v>200</v>
      </c>
      <c r="D11" s="5">
        <v>5</v>
      </c>
      <c r="E11" s="5">
        <v>6</v>
      </c>
      <c r="F11" s="234">
        <v>10</v>
      </c>
      <c r="G11" s="234">
        <v>11</v>
      </c>
      <c r="H11" s="5">
        <v>14</v>
      </c>
      <c r="I11" s="240">
        <v>15</v>
      </c>
    </row>
    <row r="12" spans="2:9" ht="27.95" customHeight="1">
      <c r="B12" s="235" t="s">
        <v>50</v>
      </c>
      <c r="C12" s="236">
        <v>315</v>
      </c>
      <c r="D12" s="236">
        <v>7</v>
      </c>
      <c r="E12" s="236">
        <v>8</v>
      </c>
      <c r="F12" s="237">
        <v>14</v>
      </c>
      <c r="G12" s="237">
        <v>15</v>
      </c>
      <c r="H12" s="236">
        <v>21</v>
      </c>
      <c r="I12" s="241">
        <v>22</v>
      </c>
    </row>
    <row r="14" spans="2:9">
      <c r="B14" s="238" t="s">
        <v>51</v>
      </c>
      <c r="C14" s="238"/>
      <c r="D14" s="238"/>
    </row>
  </sheetData>
  <mergeCells count="4">
    <mergeCell ref="B2:I2"/>
    <mergeCell ref="D3:E3"/>
    <mergeCell ref="F3:G3"/>
    <mergeCell ref="H3:I3"/>
  </mergeCells>
  <phoneticPr fontId="5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workbookViewId="0">
      <selection activeCell="B8" sqref="B8:C8"/>
    </sheetView>
  </sheetViews>
  <sheetFormatPr defaultColWidth="10.375" defaultRowHeight="16.5" customHeight="1"/>
  <cols>
    <col min="1" max="1" width="11.125" style="154" customWidth="1"/>
    <col min="2" max="9" width="10.375" style="154"/>
    <col min="10" max="10" width="8.875" style="154" customWidth="1"/>
    <col min="11" max="11" width="12" style="154" customWidth="1"/>
    <col min="12" max="16384" width="10.375" style="154"/>
  </cols>
  <sheetData>
    <row r="1" spans="1:11" ht="20.25">
      <c r="A1" s="330" t="s">
        <v>52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25">
      <c r="A2" s="155" t="s">
        <v>53</v>
      </c>
      <c r="B2" s="331" t="s">
        <v>54</v>
      </c>
      <c r="C2" s="331"/>
      <c r="D2" s="332" t="s">
        <v>55</v>
      </c>
      <c r="E2" s="332"/>
      <c r="F2" s="331" t="s">
        <v>56</v>
      </c>
      <c r="G2" s="331"/>
      <c r="H2" s="156" t="s">
        <v>57</v>
      </c>
      <c r="I2" s="333" t="s">
        <v>56</v>
      </c>
      <c r="J2" s="333"/>
      <c r="K2" s="334"/>
    </row>
    <row r="3" spans="1:11" ht="14.25">
      <c r="A3" s="324" t="s">
        <v>58</v>
      </c>
      <c r="B3" s="325"/>
      <c r="C3" s="326"/>
      <c r="D3" s="327" t="s">
        <v>59</v>
      </c>
      <c r="E3" s="328"/>
      <c r="F3" s="328"/>
      <c r="G3" s="329"/>
      <c r="H3" s="327" t="s">
        <v>60</v>
      </c>
      <c r="I3" s="328"/>
      <c r="J3" s="328"/>
      <c r="K3" s="329"/>
    </row>
    <row r="4" spans="1:11" ht="14.25">
      <c r="A4" s="159" t="s">
        <v>61</v>
      </c>
      <c r="B4" s="322" t="s">
        <v>62</v>
      </c>
      <c r="C4" s="323"/>
      <c r="D4" s="316" t="s">
        <v>63</v>
      </c>
      <c r="E4" s="317"/>
      <c r="F4" s="314">
        <v>44717</v>
      </c>
      <c r="G4" s="315"/>
      <c r="H4" s="316" t="s">
        <v>64</v>
      </c>
      <c r="I4" s="317"/>
      <c r="J4" s="88" t="s">
        <v>65</v>
      </c>
      <c r="K4" s="89" t="s">
        <v>66</v>
      </c>
    </row>
    <row r="5" spans="1:11" ht="14.25">
      <c r="A5" s="161" t="s">
        <v>67</v>
      </c>
      <c r="B5" s="322" t="s">
        <v>68</v>
      </c>
      <c r="C5" s="323"/>
      <c r="D5" s="316" t="s">
        <v>69</v>
      </c>
      <c r="E5" s="317"/>
      <c r="F5" s="314">
        <v>44685</v>
      </c>
      <c r="G5" s="315"/>
      <c r="H5" s="316" t="s">
        <v>70</v>
      </c>
      <c r="I5" s="317"/>
      <c r="J5" s="88" t="s">
        <v>65</v>
      </c>
      <c r="K5" s="89" t="s">
        <v>66</v>
      </c>
    </row>
    <row r="6" spans="1:11" ht="14.25">
      <c r="A6" s="159" t="s">
        <v>71</v>
      </c>
      <c r="B6" s="204" t="s">
        <v>72</v>
      </c>
      <c r="C6" s="205" t="s">
        <v>73</v>
      </c>
      <c r="D6" s="161" t="s">
        <v>74</v>
      </c>
      <c r="E6" s="175"/>
      <c r="F6" s="314">
        <v>44703</v>
      </c>
      <c r="G6" s="315"/>
      <c r="H6" s="316" t="s">
        <v>75</v>
      </c>
      <c r="I6" s="317"/>
      <c r="J6" s="88" t="s">
        <v>65</v>
      </c>
      <c r="K6" s="89" t="s">
        <v>66</v>
      </c>
    </row>
    <row r="7" spans="1:11" ht="14.25">
      <c r="A7" s="159" t="s">
        <v>76</v>
      </c>
      <c r="B7" s="312">
        <v>5063</v>
      </c>
      <c r="C7" s="313"/>
      <c r="D7" s="161" t="s">
        <v>77</v>
      </c>
      <c r="E7" s="174"/>
      <c r="F7" s="314">
        <v>44704</v>
      </c>
      <c r="G7" s="315"/>
      <c r="H7" s="316" t="s">
        <v>78</v>
      </c>
      <c r="I7" s="317"/>
      <c r="J7" s="88" t="s">
        <v>65</v>
      </c>
      <c r="K7" s="89" t="s">
        <v>66</v>
      </c>
    </row>
    <row r="8" spans="1:11" ht="14.25">
      <c r="A8" s="165" t="s">
        <v>79</v>
      </c>
      <c r="B8" s="318" t="s">
        <v>80</v>
      </c>
      <c r="C8" s="319"/>
      <c r="D8" s="283" t="s">
        <v>81</v>
      </c>
      <c r="E8" s="284"/>
      <c r="F8" s="320">
        <v>44712</v>
      </c>
      <c r="G8" s="321"/>
      <c r="H8" s="283" t="s">
        <v>82</v>
      </c>
      <c r="I8" s="284"/>
      <c r="J8" s="166" t="s">
        <v>65</v>
      </c>
      <c r="K8" s="167" t="s">
        <v>66</v>
      </c>
    </row>
    <row r="9" spans="1:11" ht="14.25">
      <c r="A9" s="306" t="s">
        <v>83</v>
      </c>
      <c r="B9" s="307"/>
      <c r="C9" s="307"/>
      <c r="D9" s="307"/>
      <c r="E9" s="307"/>
      <c r="F9" s="307"/>
      <c r="G9" s="307"/>
      <c r="H9" s="307"/>
      <c r="I9" s="307"/>
      <c r="J9" s="307"/>
      <c r="K9" s="308"/>
    </row>
    <row r="10" spans="1:11" ht="14.25">
      <c r="A10" s="280" t="s">
        <v>84</v>
      </c>
      <c r="B10" s="281"/>
      <c r="C10" s="281"/>
      <c r="D10" s="281"/>
      <c r="E10" s="281"/>
      <c r="F10" s="281"/>
      <c r="G10" s="281"/>
      <c r="H10" s="281"/>
      <c r="I10" s="281"/>
      <c r="J10" s="281"/>
      <c r="K10" s="282"/>
    </row>
    <row r="11" spans="1:11" ht="14.25">
      <c r="A11" s="206" t="s">
        <v>85</v>
      </c>
      <c r="B11" s="207" t="s">
        <v>86</v>
      </c>
      <c r="C11" s="208" t="s">
        <v>87</v>
      </c>
      <c r="D11" s="209"/>
      <c r="E11" s="210" t="s">
        <v>88</v>
      </c>
      <c r="F11" s="207" t="s">
        <v>86</v>
      </c>
      <c r="G11" s="208" t="s">
        <v>87</v>
      </c>
      <c r="H11" s="208" t="s">
        <v>89</v>
      </c>
      <c r="I11" s="210" t="s">
        <v>90</v>
      </c>
      <c r="J11" s="207" t="s">
        <v>86</v>
      </c>
      <c r="K11" s="225" t="s">
        <v>87</v>
      </c>
    </row>
    <row r="12" spans="1:11" ht="14.25">
      <c r="A12" s="161" t="s">
        <v>91</v>
      </c>
      <c r="B12" s="173" t="s">
        <v>86</v>
      </c>
      <c r="C12" s="88" t="s">
        <v>87</v>
      </c>
      <c r="D12" s="174"/>
      <c r="E12" s="175" t="s">
        <v>92</v>
      </c>
      <c r="F12" s="173" t="s">
        <v>86</v>
      </c>
      <c r="G12" s="88" t="s">
        <v>87</v>
      </c>
      <c r="H12" s="88" t="s">
        <v>89</v>
      </c>
      <c r="I12" s="175" t="s">
        <v>93</v>
      </c>
      <c r="J12" s="173" t="s">
        <v>86</v>
      </c>
      <c r="K12" s="89" t="s">
        <v>87</v>
      </c>
    </row>
    <row r="13" spans="1:11" ht="14.25">
      <c r="A13" s="161" t="s">
        <v>94</v>
      </c>
      <c r="B13" s="173" t="s">
        <v>86</v>
      </c>
      <c r="C13" s="88" t="s">
        <v>87</v>
      </c>
      <c r="D13" s="174"/>
      <c r="E13" s="175" t="s">
        <v>95</v>
      </c>
      <c r="F13" s="88" t="s">
        <v>96</v>
      </c>
      <c r="G13" s="88" t="s">
        <v>97</v>
      </c>
      <c r="H13" s="88" t="s">
        <v>89</v>
      </c>
      <c r="I13" s="175" t="s">
        <v>98</v>
      </c>
      <c r="J13" s="173" t="s">
        <v>86</v>
      </c>
      <c r="K13" s="89" t="s">
        <v>87</v>
      </c>
    </row>
    <row r="14" spans="1:11" ht="14.25">
      <c r="A14" s="283" t="s">
        <v>99</v>
      </c>
      <c r="B14" s="284"/>
      <c r="C14" s="284"/>
      <c r="D14" s="284"/>
      <c r="E14" s="284"/>
      <c r="F14" s="284"/>
      <c r="G14" s="284"/>
      <c r="H14" s="284"/>
      <c r="I14" s="284"/>
      <c r="J14" s="284"/>
      <c r="K14" s="285"/>
    </row>
    <row r="15" spans="1:11" ht="14.25">
      <c r="A15" s="280" t="s">
        <v>100</v>
      </c>
      <c r="B15" s="281"/>
      <c r="C15" s="281"/>
      <c r="D15" s="281"/>
      <c r="E15" s="281"/>
      <c r="F15" s="281"/>
      <c r="G15" s="281"/>
      <c r="H15" s="281"/>
      <c r="I15" s="281"/>
      <c r="J15" s="281"/>
      <c r="K15" s="282"/>
    </row>
    <row r="16" spans="1:11" ht="14.25">
      <c r="A16" s="211" t="s">
        <v>101</v>
      </c>
      <c r="B16" s="208" t="s">
        <v>96</v>
      </c>
      <c r="C16" s="208" t="s">
        <v>97</v>
      </c>
      <c r="D16" s="212"/>
      <c r="E16" s="213" t="s">
        <v>102</v>
      </c>
      <c r="F16" s="208" t="s">
        <v>96</v>
      </c>
      <c r="G16" s="208" t="s">
        <v>97</v>
      </c>
      <c r="H16" s="214"/>
      <c r="I16" s="213" t="s">
        <v>103</v>
      </c>
      <c r="J16" s="208" t="s">
        <v>96</v>
      </c>
      <c r="K16" s="225" t="s">
        <v>97</v>
      </c>
    </row>
    <row r="17" spans="1:22" ht="16.5" customHeight="1">
      <c r="A17" s="176" t="s">
        <v>104</v>
      </c>
      <c r="B17" s="88" t="s">
        <v>96</v>
      </c>
      <c r="C17" s="88" t="s">
        <v>97</v>
      </c>
      <c r="D17" s="215"/>
      <c r="E17" s="177" t="s">
        <v>105</v>
      </c>
      <c r="F17" s="88" t="s">
        <v>96</v>
      </c>
      <c r="G17" s="88" t="s">
        <v>97</v>
      </c>
      <c r="H17" s="216"/>
      <c r="I17" s="177" t="s">
        <v>106</v>
      </c>
      <c r="J17" s="88" t="s">
        <v>96</v>
      </c>
      <c r="K17" s="89" t="s">
        <v>97</v>
      </c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6"/>
    </row>
    <row r="18" spans="1:22" ht="18" customHeight="1">
      <c r="A18" s="309" t="s">
        <v>107</v>
      </c>
      <c r="B18" s="310"/>
      <c r="C18" s="310"/>
      <c r="D18" s="310"/>
      <c r="E18" s="310"/>
      <c r="F18" s="310"/>
      <c r="G18" s="310"/>
      <c r="H18" s="310"/>
      <c r="I18" s="310"/>
      <c r="J18" s="310"/>
      <c r="K18" s="311"/>
    </row>
    <row r="19" spans="1:22" s="203" customFormat="1" ht="18" customHeight="1">
      <c r="A19" s="280" t="s">
        <v>108</v>
      </c>
      <c r="B19" s="281"/>
      <c r="C19" s="281"/>
      <c r="D19" s="281"/>
      <c r="E19" s="281"/>
      <c r="F19" s="281"/>
      <c r="G19" s="281"/>
      <c r="H19" s="281"/>
      <c r="I19" s="281"/>
      <c r="J19" s="281"/>
      <c r="K19" s="282"/>
    </row>
    <row r="20" spans="1:22" ht="16.5" customHeight="1">
      <c r="A20" s="297" t="s">
        <v>109</v>
      </c>
      <c r="B20" s="298"/>
      <c r="C20" s="298"/>
      <c r="D20" s="298"/>
      <c r="E20" s="298"/>
      <c r="F20" s="298"/>
      <c r="G20" s="298"/>
      <c r="H20" s="298"/>
      <c r="I20" s="298"/>
      <c r="J20" s="298"/>
      <c r="K20" s="299"/>
    </row>
    <row r="21" spans="1:22" ht="21.75" customHeight="1">
      <c r="A21" s="217" t="s">
        <v>110</v>
      </c>
      <c r="B21" s="177" t="s">
        <v>111</v>
      </c>
      <c r="C21" s="177" t="s">
        <v>112</v>
      </c>
      <c r="D21" s="177" t="s">
        <v>113</v>
      </c>
      <c r="E21" s="177" t="s">
        <v>114</v>
      </c>
      <c r="F21" s="177" t="s">
        <v>115</v>
      </c>
      <c r="G21" s="177" t="s">
        <v>116</v>
      </c>
      <c r="H21" s="177" t="s">
        <v>117</v>
      </c>
      <c r="I21" s="177" t="s">
        <v>118</v>
      </c>
      <c r="J21" s="177" t="s">
        <v>119</v>
      </c>
      <c r="K21" s="183" t="s">
        <v>120</v>
      </c>
    </row>
    <row r="22" spans="1:22" ht="23.1" customHeight="1">
      <c r="A22" s="11" t="s">
        <v>121</v>
      </c>
      <c r="B22" s="218"/>
      <c r="C22" s="218"/>
      <c r="D22" s="218" t="s">
        <v>96</v>
      </c>
      <c r="E22" s="218" t="s">
        <v>96</v>
      </c>
      <c r="F22" s="218" t="s">
        <v>96</v>
      </c>
      <c r="G22" s="218" t="s">
        <v>96</v>
      </c>
      <c r="H22" s="218" t="s">
        <v>96</v>
      </c>
      <c r="I22" s="218" t="s">
        <v>96</v>
      </c>
      <c r="J22" s="218"/>
      <c r="K22" s="227"/>
    </row>
    <row r="23" spans="1:22" ht="23.1" customHeight="1">
      <c r="A23" s="11" t="s">
        <v>122</v>
      </c>
      <c r="B23" s="218"/>
      <c r="C23" s="218"/>
      <c r="D23" s="218" t="s">
        <v>96</v>
      </c>
      <c r="E23" s="218" t="s">
        <v>96</v>
      </c>
      <c r="F23" s="218" t="s">
        <v>96</v>
      </c>
      <c r="G23" s="218" t="s">
        <v>96</v>
      </c>
      <c r="H23" s="218" t="s">
        <v>96</v>
      </c>
      <c r="I23" s="218" t="s">
        <v>96</v>
      </c>
      <c r="J23" s="218"/>
      <c r="K23" s="228"/>
    </row>
    <row r="24" spans="1:22" ht="23.1" customHeight="1">
      <c r="A24" s="11" t="s">
        <v>123</v>
      </c>
      <c r="B24" s="218"/>
      <c r="C24" s="218"/>
      <c r="D24" s="218" t="s">
        <v>96</v>
      </c>
      <c r="E24" s="218" t="s">
        <v>96</v>
      </c>
      <c r="F24" s="218" t="s">
        <v>96</v>
      </c>
      <c r="G24" s="218" t="s">
        <v>96</v>
      </c>
      <c r="H24" s="218" t="s">
        <v>96</v>
      </c>
      <c r="I24" s="218" t="s">
        <v>96</v>
      </c>
      <c r="J24" s="218"/>
      <c r="K24" s="228"/>
    </row>
    <row r="25" spans="1:22" ht="23.1" customHeight="1">
      <c r="A25" s="164"/>
      <c r="B25" s="218"/>
      <c r="C25" s="218"/>
      <c r="D25" s="218"/>
      <c r="E25" s="218"/>
      <c r="F25" s="218"/>
      <c r="G25" s="218"/>
      <c r="H25" s="218"/>
      <c r="I25" s="218"/>
      <c r="J25" s="218"/>
      <c r="K25" s="229"/>
    </row>
    <row r="26" spans="1:22" ht="23.1" customHeight="1">
      <c r="A26" s="164"/>
      <c r="B26" s="218"/>
      <c r="C26" s="218"/>
      <c r="D26" s="218"/>
      <c r="E26" s="218"/>
      <c r="F26" s="218"/>
      <c r="G26" s="218"/>
      <c r="H26" s="218"/>
      <c r="I26" s="218"/>
      <c r="J26" s="218"/>
      <c r="K26" s="229"/>
    </row>
    <row r="27" spans="1:22" ht="23.1" customHeight="1">
      <c r="A27" s="164"/>
      <c r="B27" s="218"/>
      <c r="C27" s="218"/>
      <c r="D27" s="218"/>
      <c r="E27" s="218"/>
      <c r="F27" s="218"/>
      <c r="G27" s="218"/>
      <c r="H27" s="218"/>
      <c r="I27" s="218"/>
      <c r="J27" s="218"/>
      <c r="K27" s="229"/>
    </row>
    <row r="28" spans="1:22" ht="23.1" customHeight="1">
      <c r="A28" s="164"/>
      <c r="B28" s="218"/>
      <c r="C28" s="218"/>
      <c r="D28" s="218"/>
      <c r="E28" s="218"/>
      <c r="F28" s="218"/>
      <c r="G28" s="218"/>
      <c r="H28" s="218"/>
      <c r="I28" s="218"/>
      <c r="J28" s="218"/>
      <c r="K28" s="229"/>
    </row>
    <row r="29" spans="1:22" ht="18" customHeight="1">
      <c r="A29" s="286" t="s">
        <v>124</v>
      </c>
      <c r="B29" s="287"/>
      <c r="C29" s="287"/>
      <c r="D29" s="287"/>
      <c r="E29" s="287"/>
      <c r="F29" s="287"/>
      <c r="G29" s="287"/>
      <c r="H29" s="287"/>
      <c r="I29" s="287"/>
      <c r="J29" s="287"/>
      <c r="K29" s="288"/>
    </row>
    <row r="30" spans="1:22" ht="18.75" customHeight="1">
      <c r="A30" s="300"/>
      <c r="B30" s="301"/>
      <c r="C30" s="301"/>
      <c r="D30" s="301"/>
      <c r="E30" s="301"/>
      <c r="F30" s="301"/>
      <c r="G30" s="301"/>
      <c r="H30" s="301"/>
      <c r="I30" s="301"/>
      <c r="J30" s="301"/>
      <c r="K30" s="302"/>
    </row>
    <row r="31" spans="1:22" ht="18.75" customHeight="1">
      <c r="A31" s="303"/>
      <c r="B31" s="304"/>
      <c r="C31" s="304"/>
      <c r="D31" s="304"/>
      <c r="E31" s="304"/>
      <c r="F31" s="304"/>
      <c r="G31" s="304"/>
      <c r="H31" s="304"/>
      <c r="I31" s="304"/>
      <c r="J31" s="304"/>
      <c r="K31" s="305"/>
    </row>
    <row r="32" spans="1:22" ht="18" customHeight="1">
      <c r="A32" s="286" t="s">
        <v>125</v>
      </c>
      <c r="B32" s="287"/>
      <c r="C32" s="287"/>
      <c r="D32" s="287"/>
      <c r="E32" s="287"/>
      <c r="F32" s="287"/>
      <c r="G32" s="287"/>
      <c r="H32" s="287"/>
      <c r="I32" s="287"/>
      <c r="J32" s="287"/>
      <c r="K32" s="288"/>
    </row>
    <row r="33" spans="1:11" ht="14.25">
      <c r="A33" s="289" t="s">
        <v>126</v>
      </c>
      <c r="B33" s="290"/>
      <c r="C33" s="290"/>
      <c r="D33" s="290"/>
      <c r="E33" s="290"/>
      <c r="F33" s="290"/>
      <c r="G33" s="290"/>
      <c r="H33" s="290"/>
      <c r="I33" s="290"/>
      <c r="J33" s="290"/>
      <c r="K33" s="291"/>
    </row>
    <row r="34" spans="1:11" ht="14.25">
      <c r="A34" s="292" t="s">
        <v>127</v>
      </c>
      <c r="B34" s="293"/>
      <c r="C34" s="88" t="s">
        <v>65</v>
      </c>
      <c r="D34" s="88" t="s">
        <v>66</v>
      </c>
      <c r="E34" s="294" t="s">
        <v>128</v>
      </c>
      <c r="F34" s="295"/>
      <c r="G34" s="295"/>
      <c r="H34" s="295"/>
      <c r="I34" s="295"/>
      <c r="J34" s="295"/>
      <c r="K34" s="296"/>
    </row>
    <row r="35" spans="1:11" ht="14.25">
      <c r="A35" s="262" t="s">
        <v>129</v>
      </c>
      <c r="B35" s="262"/>
      <c r="C35" s="262"/>
      <c r="D35" s="262"/>
      <c r="E35" s="262"/>
      <c r="F35" s="262"/>
      <c r="G35" s="262"/>
      <c r="H35" s="262"/>
      <c r="I35" s="262"/>
      <c r="J35" s="262"/>
      <c r="K35" s="262"/>
    </row>
    <row r="36" spans="1:11" ht="21" customHeight="1">
      <c r="A36" s="271" t="s">
        <v>130</v>
      </c>
      <c r="B36" s="272"/>
      <c r="C36" s="272"/>
      <c r="D36" s="272"/>
      <c r="E36" s="272"/>
      <c r="F36" s="272"/>
      <c r="G36" s="272"/>
      <c r="H36" s="272"/>
      <c r="I36" s="272"/>
      <c r="J36" s="272"/>
      <c r="K36" s="273"/>
    </row>
    <row r="37" spans="1:11" ht="21" customHeight="1">
      <c r="A37" s="274" t="s">
        <v>131</v>
      </c>
      <c r="B37" s="275"/>
      <c r="C37" s="275"/>
      <c r="D37" s="275"/>
      <c r="E37" s="275"/>
      <c r="F37" s="275"/>
      <c r="G37" s="275"/>
      <c r="H37" s="275"/>
      <c r="I37" s="275"/>
      <c r="J37" s="275"/>
      <c r="K37" s="276"/>
    </row>
    <row r="38" spans="1:11" ht="21" customHeight="1">
      <c r="A38" s="274" t="s">
        <v>132</v>
      </c>
      <c r="B38" s="275"/>
      <c r="C38" s="275"/>
      <c r="D38" s="275"/>
      <c r="E38" s="275"/>
      <c r="F38" s="275"/>
      <c r="G38" s="275"/>
      <c r="H38" s="275"/>
      <c r="I38" s="275"/>
      <c r="J38" s="275"/>
      <c r="K38" s="276"/>
    </row>
    <row r="39" spans="1:11" ht="21" customHeight="1">
      <c r="A39" s="274" t="s">
        <v>133</v>
      </c>
      <c r="B39" s="275"/>
      <c r="C39" s="275"/>
      <c r="D39" s="275"/>
      <c r="E39" s="275"/>
      <c r="F39" s="275"/>
      <c r="G39" s="275"/>
      <c r="H39" s="275"/>
      <c r="I39" s="275"/>
      <c r="J39" s="275"/>
      <c r="K39" s="276"/>
    </row>
    <row r="40" spans="1:11" ht="21" customHeight="1">
      <c r="A40" s="274"/>
      <c r="B40" s="275"/>
      <c r="C40" s="275"/>
      <c r="D40" s="275"/>
      <c r="E40" s="275"/>
      <c r="F40" s="275"/>
      <c r="G40" s="275"/>
      <c r="H40" s="275"/>
      <c r="I40" s="275"/>
      <c r="J40" s="275"/>
      <c r="K40" s="276"/>
    </row>
    <row r="41" spans="1:11" ht="21" customHeight="1">
      <c r="A41" s="274"/>
      <c r="B41" s="275"/>
      <c r="C41" s="275"/>
      <c r="D41" s="275"/>
      <c r="E41" s="275"/>
      <c r="F41" s="275"/>
      <c r="G41" s="275"/>
      <c r="H41" s="275"/>
      <c r="I41" s="275"/>
      <c r="J41" s="275"/>
      <c r="K41" s="276"/>
    </row>
    <row r="42" spans="1:11" ht="21" customHeight="1">
      <c r="A42" s="274"/>
      <c r="B42" s="275"/>
      <c r="C42" s="275"/>
      <c r="D42" s="275"/>
      <c r="E42" s="275"/>
      <c r="F42" s="275"/>
      <c r="G42" s="275"/>
      <c r="H42" s="275"/>
      <c r="I42" s="275"/>
      <c r="J42" s="275"/>
      <c r="K42" s="276"/>
    </row>
    <row r="43" spans="1:11" ht="14.25">
      <c r="A43" s="277" t="s">
        <v>134</v>
      </c>
      <c r="B43" s="278"/>
      <c r="C43" s="278"/>
      <c r="D43" s="278"/>
      <c r="E43" s="278"/>
      <c r="F43" s="278"/>
      <c r="G43" s="278"/>
      <c r="H43" s="278"/>
      <c r="I43" s="278"/>
      <c r="J43" s="278"/>
      <c r="K43" s="279"/>
    </row>
    <row r="44" spans="1:11" ht="14.25">
      <c r="A44" s="280" t="s">
        <v>135</v>
      </c>
      <c r="B44" s="281"/>
      <c r="C44" s="281"/>
      <c r="D44" s="281"/>
      <c r="E44" s="281"/>
      <c r="F44" s="281"/>
      <c r="G44" s="281"/>
      <c r="H44" s="281"/>
      <c r="I44" s="281"/>
      <c r="J44" s="281"/>
      <c r="K44" s="282"/>
    </row>
    <row r="45" spans="1:11" ht="14.25">
      <c r="A45" s="211" t="s">
        <v>136</v>
      </c>
      <c r="B45" s="208" t="s">
        <v>96</v>
      </c>
      <c r="C45" s="208" t="s">
        <v>97</v>
      </c>
      <c r="D45" s="208" t="s">
        <v>89</v>
      </c>
      <c r="E45" s="213" t="s">
        <v>137</v>
      </c>
      <c r="F45" s="208" t="s">
        <v>96</v>
      </c>
      <c r="G45" s="208" t="s">
        <v>97</v>
      </c>
      <c r="H45" s="208" t="s">
        <v>89</v>
      </c>
      <c r="I45" s="213" t="s">
        <v>138</v>
      </c>
      <c r="J45" s="208" t="s">
        <v>96</v>
      </c>
      <c r="K45" s="225" t="s">
        <v>97</v>
      </c>
    </row>
    <row r="46" spans="1:11" ht="14.25">
      <c r="A46" s="176" t="s">
        <v>88</v>
      </c>
      <c r="B46" s="88" t="s">
        <v>96</v>
      </c>
      <c r="C46" s="88" t="s">
        <v>97</v>
      </c>
      <c r="D46" s="88" t="s">
        <v>89</v>
      </c>
      <c r="E46" s="177" t="s">
        <v>95</v>
      </c>
      <c r="F46" s="88" t="s">
        <v>96</v>
      </c>
      <c r="G46" s="88" t="s">
        <v>97</v>
      </c>
      <c r="H46" s="88" t="s">
        <v>89</v>
      </c>
      <c r="I46" s="177" t="s">
        <v>106</v>
      </c>
      <c r="J46" s="88" t="s">
        <v>96</v>
      </c>
      <c r="K46" s="89" t="s">
        <v>97</v>
      </c>
    </row>
    <row r="47" spans="1:11" ht="14.25">
      <c r="A47" s="283" t="s">
        <v>99</v>
      </c>
      <c r="B47" s="284"/>
      <c r="C47" s="284"/>
      <c r="D47" s="284"/>
      <c r="E47" s="284"/>
      <c r="F47" s="284"/>
      <c r="G47" s="284"/>
      <c r="H47" s="284"/>
      <c r="I47" s="284"/>
      <c r="J47" s="284"/>
      <c r="K47" s="285"/>
    </row>
    <row r="48" spans="1:11" ht="14.25">
      <c r="A48" s="262" t="s">
        <v>139</v>
      </c>
      <c r="B48" s="262"/>
      <c r="C48" s="262"/>
      <c r="D48" s="262"/>
      <c r="E48" s="262"/>
      <c r="F48" s="262"/>
      <c r="G48" s="262"/>
      <c r="H48" s="262"/>
      <c r="I48" s="262"/>
      <c r="J48" s="262"/>
      <c r="K48" s="262"/>
    </row>
    <row r="49" spans="1:11" ht="14.25">
      <c r="A49" s="271"/>
      <c r="B49" s="272"/>
      <c r="C49" s="272"/>
      <c r="D49" s="272"/>
      <c r="E49" s="272"/>
      <c r="F49" s="272"/>
      <c r="G49" s="272"/>
      <c r="H49" s="272"/>
      <c r="I49" s="272"/>
      <c r="J49" s="272"/>
      <c r="K49" s="273"/>
    </row>
    <row r="50" spans="1:11" ht="14.25">
      <c r="A50" s="219" t="s">
        <v>140</v>
      </c>
      <c r="B50" s="266" t="s">
        <v>141</v>
      </c>
      <c r="C50" s="266"/>
      <c r="D50" s="220" t="s">
        <v>142</v>
      </c>
      <c r="E50" s="221"/>
      <c r="F50" s="222" t="s">
        <v>143</v>
      </c>
      <c r="G50" s="223"/>
      <c r="H50" s="267" t="s">
        <v>144</v>
      </c>
      <c r="I50" s="268"/>
      <c r="J50" s="269"/>
      <c r="K50" s="270"/>
    </row>
    <row r="51" spans="1:11" ht="14.25">
      <c r="A51" s="262" t="s">
        <v>145</v>
      </c>
      <c r="B51" s="262"/>
      <c r="C51" s="262"/>
      <c r="D51" s="262"/>
      <c r="E51" s="262"/>
      <c r="F51" s="262"/>
      <c r="G51" s="262"/>
      <c r="H51" s="262"/>
      <c r="I51" s="262"/>
      <c r="J51" s="262"/>
      <c r="K51" s="262"/>
    </row>
    <row r="52" spans="1:11" ht="14.25">
      <c r="A52" s="263"/>
      <c r="B52" s="264"/>
      <c r="C52" s="264"/>
      <c r="D52" s="264"/>
      <c r="E52" s="264"/>
      <c r="F52" s="264"/>
      <c r="G52" s="264"/>
      <c r="H52" s="264"/>
      <c r="I52" s="264"/>
      <c r="J52" s="264"/>
      <c r="K52" s="265"/>
    </row>
    <row r="53" spans="1:11" ht="14.25">
      <c r="A53" s="219" t="s">
        <v>140</v>
      </c>
      <c r="B53" s="266" t="s">
        <v>141</v>
      </c>
      <c r="C53" s="266"/>
      <c r="D53" s="220" t="s">
        <v>142</v>
      </c>
      <c r="E53" s="224"/>
      <c r="F53" s="222" t="s">
        <v>146</v>
      </c>
      <c r="G53" s="223"/>
      <c r="H53" s="267" t="s">
        <v>144</v>
      </c>
      <c r="I53" s="268"/>
      <c r="J53" s="269"/>
      <c r="K53" s="27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50" type="noConversion"/>
  <pageMargins left="0.196527777777778" right="7.8472222222222193E-2" top="0.39305555555555599" bottom="0" header="0.5" footer="0.5"/>
  <pageSetup paperSize="9" scale="82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24"/>
  <sheetViews>
    <sheetView workbookViewId="0">
      <selection activeCell="B5" sqref="B5:G5"/>
    </sheetView>
  </sheetViews>
  <sheetFormatPr defaultColWidth="9" defaultRowHeight="14.25"/>
  <cols>
    <col min="1" max="1" width="13.625" style="23" customWidth="1"/>
    <col min="2" max="2" width="8.5" style="23" customWidth="1"/>
    <col min="3" max="3" width="8.5" style="24" customWidth="1"/>
    <col min="4" max="7" width="8.5" style="23" customWidth="1"/>
    <col min="8" max="8" width="2.75" style="23" customWidth="1"/>
    <col min="9" max="9" width="9.125" style="23" customWidth="1"/>
    <col min="10" max="14" width="9.75" style="23" customWidth="1"/>
    <col min="15" max="15" width="9.75" style="25" customWidth="1"/>
    <col min="16" max="253" width="9" style="23"/>
    <col min="254" max="16384" width="9" style="26"/>
  </cols>
  <sheetData>
    <row r="1" spans="1:256" s="23" customFormat="1" ht="29.1" customHeight="1">
      <c r="A1" s="335" t="s">
        <v>147</v>
      </c>
      <c r="B1" s="336"/>
      <c r="C1" s="337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65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  <c r="IS1" s="26"/>
      <c r="IT1" s="26"/>
      <c r="IU1" s="26"/>
      <c r="IV1" s="26"/>
    </row>
    <row r="2" spans="1:256" s="23" customFormat="1" ht="20.100000000000001" customHeight="1">
      <c r="A2" s="27" t="s">
        <v>61</v>
      </c>
      <c r="B2" s="338"/>
      <c r="C2" s="339"/>
      <c r="D2" s="28" t="s">
        <v>67</v>
      </c>
      <c r="E2" s="340"/>
      <c r="F2" s="340"/>
      <c r="G2" s="340"/>
      <c r="H2" s="348"/>
      <c r="I2" s="66" t="s">
        <v>57</v>
      </c>
      <c r="J2" s="341" t="s">
        <v>56</v>
      </c>
      <c r="K2" s="341"/>
      <c r="L2" s="341"/>
      <c r="M2" s="341"/>
      <c r="N2" s="342"/>
      <c r="O2" s="67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  <c r="IS2" s="26"/>
      <c r="IT2" s="26"/>
      <c r="IU2" s="26"/>
      <c r="IV2" s="26"/>
    </row>
    <row r="3" spans="1:256" s="23" customFormat="1">
      <c r="A3" s="347" t="s">
        <v>148</v>
      </c>
      <c r="B3" s="343" t="s">
        <v>149</v>
      </c>
      <c r="C3" s="344"/>
      <c r="D3" s="343"/>
      <c r="E3" s="343"/>
      <c r="F3" s="343"/>
      <c r="G3" s="343"/>
      <c r="H3" s="349"/>
      <c r="I3" s="345" t="s">
        <v>150</v>
      </c>
      <c r="J3" s="345"/>
      <c r="K3" s="345"/>
      <c r="L3" s="345"/>
      <c r="M3" s="345"/>
      <c r="N3" s="346"/>
      <c r="O3" s="68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  <c r="IU3" s="26"/>
      <c r="IV3" s="26"/>
    </row>
    <row r="4" spans="1:256" s="23" customFormat="1" ht="16.5">
      <c r="A4" s="347"/>
      <c r="B4" s="184" t="s">
        <v>113</v>
      </c>
      <c r="C4" s="184" t="s">
        <v>114</v>
      </c>
      <c r="D4" s="185" t="s">
        <v>115</v>
      </c>
      <c r="E4" s="184" t="s">
        <v>116</v>
      </c>
      <c r="F4" s="184" t="s">
        <v>117</v>
      </c>
      <c r="G4" s="186" t="s">
        <v>118</v>
      </c>
      <c r="H4" s="349"/>
      <c r="I4" s="69" t="s">
        <v>151</v>
      </c>
      <c r="J4" s="29" t="s">
        <v>113</v>
      </c>
      <c r="K4" s="29" t="s">
        <v>114</v>
      </c>
      <c r="L4" s="29" t="s">
        <v>115</v>
      </c>
      <c r="M4" s="29" t="s">
        <v>115</v>
      </c>
      <c r="N4" s="29"/>
      <c r="O4" s="70" t="s">
        <v>118</v>
      </c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  <c r="IU4" s="26"/>
      <c r="IV4" s="26"/>
    </row>
    <row r="5" spans="1:256" s="23" customFormat="1" ht="16.5">
      <c r="A5" s="347"/>
      <c r="B5" s="187" t="s">
        <v>152</v>
      </c>
      <c r="C5" s="187" t="s">
        <v>153</v>
      </c>
      <c r="D5" s="188" t="s">
        <v>154</v>
      </c>
      <c r="E5" s="187" t="s">
        <v>155</v>
      </c>
      <c r="F5" s="187" t="s">
        <v>156</v>
      </c>
      <c r="G5" s="189" t="s">
        <v>157</v>
      </c>
      <c r="H5" s="350"/>
      <c r="I5" s="71"/>
      <c r="J5" s="199"/>
      <c r="K5" s="200" t="s">
        <v>158</v>
      </c>
      <c r="L5" s="200">
        <v>0.5</v>
      </c>
      <c r="M5" s="200" t="s">
        <v>159</v>
      </c>
      <c r="N5" s="200"/>
      <c r="O5" s="201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  <c r="GA5" s="26"/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  <c r="GR5" s="26"/>
      <c r="GS5" s="26"/>
      <c r="GT5" s="26"/>
      <c r="GU5" s="26"/>
      <c r="GV5" s="26"/>
      <c r="GW5" s="26"/>
      <c r="GX5" s="26"/>
      <c r="GY5" s="26"/>
      <c r="GZ5" s="26"/>
      <c r="HA5" s="26"/>
      <c r="HB5" s="26"/>
      <c r="HC5" s="26"/>
      <c r="HD5" s="26"/>
      <c r="HE5" s="26"/>
      <c r="HF5" s="26"/>
      <c r="HG5" s="26"/>
      <c r="HH5" s="26"/>
      <c r="HI5" s="26"/>
      <c r="HJ5" s="26"/>
      <c r="HK5" s="26"/>
      <c r="HL5" s="26"/>
      <c r="HM5" s="26"/>
      <c r="HN5" s="26"/>
      <c r="HO5" s="26"/>
      <c r="HP5" s="26"/>
      <c r="HQ5" s="26"/>
      <c r="HR5" s="26"/>
      <c r="HS5" s="26"/>
      <c r="HT5" s="26"/>
      <c r="HU5" s="26"/>
      <c r="HV5" s="26"/>
      <c r="HW5" s="26"/>
      <c r="HX5" s="26"/>
      <c r="HY5" s="26"/>
      <c r="HZ5" s="26"/>
      <c r="IA5" s="26"/>
      <c r="IB5" s="26"/>
      <c r="IC5" s="26"/>
      <c r="ID5" s="26"/>
      <c r="IE5" s="26"/>
      <c r="IF5" s="26"/>
      <c r="IG5" s="26"/>
      <c r="IH5" s="26"/>
      <c r="II5" s="26"/>
      <c r="IJ5" s="26"/>
      <c r="IK5" s="26"/>
      <c r="IL5" s="26"/>
      <c r="IM5" s="26"/>
      <c r="IN5" s="26"/>
      <c r="IO5" s="26"/>
      <c r="IP5" s="26"/>
      <c r="IQ5" s="26"/>
      <c r="IR5" s="26"/>
      <c r="IS5" s="26"/>
      <c r="IT5" s="26"/>
      <c r="IU5" s="26"/>
      <c r="IV5" s="26"/>
    </row>
    <row r="6" spans="1:256" s="23" customFormat="1" ht="20.100000000000001" customHeight="1">
      <c r="A6" s="190" t="s">
        <v>160</v>
      </c>
      <c r="B6" s="35">
        <f>C6-1</f>
        <v>67</v>
      </c>
      <c r="C6" s="35">
        <f>D6-2</f>
        <v>68</v>
      </c>
      <c r="D6" s="36">
        <v>70</v>
      </c>
      <c r="E6" s="35">
        <f>D6+2</f>
        <v>72</v>
      </c>
      <c r="F6" s="35">
        <f t="shared" ref="F6:F8" si="0">E6+2</f>
        <v>74</v>
      </c>
      <c r="G6" s="191">
        <f>F6+1</f>
        <v>75</v>
      </c>
      <c r="H6" s="350"/>
      <c r="I6" s="72"/>
      <c r="J6" s="72"/>
      <c r="K6" s="138"/>
      <c r="L6" s="72" t="s">
        <v>161</v>
      </c>
      <c r="M6" s="72" t="s">
        <v>162</v>
      </c>
      <c r="N6" s="72"/>
      <c r="O6" s="202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  <c r="IS6" s="26"/>
      <c r="IT6" s="26"/>
      <c r="IU6" s="26"/>
      <c r="IV6" s="26"/>
    </row>
    <row r="7" spans="1:256" s="23" customFormat="1" ht="20.100000000000001" customHeight="1">
      <c r="A7" s="192" t="s">
        <v>163</v>
      </c>
      <c r="B7" s="35">
        <f>C7-1</f>
        <v>62</v>
      </c>
      <c r="C7" s="35">
        <f>D7-2</f>
        <v>63</v>
      </c>
      <c r="D7" s="36">
        <v>65</v>
      </c>
      <c r="E7" s="35">
        <f>D7+2</f>
        <v>67</v>
      </c>
      <c r="F7" s="35">
        <f t="shared" si="0"/>
        <v>69</v>
      </c>
      <c r="G7" s="191">
        <f>F7+1</f>
        <v>70</v>
      </c>
      <c r="H7" s="350"/>
      <c r="I7" s="73"/>
      <c r="J7" s="73"/>
      <c r="K7" s="73"/>
      <c r="L7" s="73" t="s">
        <v>164</v>
      </c>
      <c r="M7" s="73" t="s">
        <v>162</v>
      </c>
      <c r="N7" s="73"/>
      <c r="O7" s="75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  <c r="IS7" s="26"/>
      <c r="IT7" s="26"/>
      <c r="IU7" s="26"/>
      <c r="IV7" s="26"/>
    </row>
    <row r="8" spans="1:256" s="23" customFormat="1" ht="20.100000000000001" customHeight="1">
      <c r="A8" s="192" t="s">
        <v>165</v>
      </c>
      <c r="B8" s="35">
        <f>C8</f>
        <v>20</v>
      </c>
      <c r="C8" s="35">
        <f>D8-1.5</f>
        <v>20</v>
      </c>
      <c r="D8" s="36">
        <v>21.5</v>
      </c>
      <c r="E8" s="35">
        <f>D8</f>
        <v>21.5</v>
      </c>
      <c r="F8" s="35">
        <f t="shared" si="0"/>
        <v>23.5</v>
      </c>
      <c r="G8" s="191">
        <f>F8</f>
        <v>23.5</v>
      </c>
      <c r="H8" s="350"/>
      <c r="I8" s="73"/>
      <c r="J8" s="73"/>
      <c r="K8" s="73"/>
      <c r="L8" s="73" t="s">
        <v>162</v>
      </c>
      <c r="M8" s="73"/>
      <c r="N8" s="73"/>
      <c r="O8" s="75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  <c r="IS8" s="26"/>
      <c r="IT8" s="26"/>
      <c r="IU8" s="26"/>
      <c r="IV8" s="26"/>
    </row>
    <row r="9" spans="1:256" s="23" customFormat="1" ht="20.100000000000001" customHeight="1">
      <c r="A9" s="192" t="s">
        <v>166</v>
      </c>
      <c r="B9" s="35">
        <f t="shared" ref="B9:B11" si="1">C9-4</f>
        <v>98</v>
      </c>
      <c r="C9" s="35">
        <f t="shared" ref="C9:C11" si="2">D9-4</f>
        <v>102</v>
      </c>
      <c r="D9" s="36">
        <v>106</v>
      </c>
      <c r="E9" s="35">
        <f t="shared" ref="E9:E11" si="3">D9+4</f>
        <v>110</v>
      </c>
      <c r="F9" s="35">
        <f t="shared" ref="F9:F11" si="4">E9+4</f>
        <v>114</v>
      </c>
      <c r="G9" s="191">
        <f t="shared" ref="G9:G11" si="5">F9+6</f>
        <v>120</v>
      </c>
      <c r="H9" s="350"/>
      <c r="I9" s="73"/>
      <c r="J9" s="73"/>
      <c r="K9" s="73"/>
      <c r="L9" s="73" t="s">
        <v>164</v>
      </c>
      <c r="M9" s="73" t="s">
        <v>161</v>
      </c>
      <c r="N9" s="73"/>
      <c r="O9" s="75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  <c r="IS9" s="26"/>
      <c r="IT9" s="26"/>
      <c r="IU9" s="26"/>
      <c r="IV9" s="26"/>
    </row>
    <row r="10" spans="1:256" s="23" customFormat="1" ht="20.100000000000001" customHeight="1">
      <c r="A10" s="192" t="s">
        <v>167</v>
      </c>
      <c r="B10" s="35">
        <f t="shared" si="1"/>
        <v>-8</v>
      </c>
      <c r="C10" s="35">
        <f t="shared" si="2"/>
        <v>-4</v>
      </c>
      <c r="D10" s="36">
        <v>0</v>
      </c>
      <c r="E10" s="35">
        <f t="shared" si="3"/>
        <v>4</v>
      </c>
      <c r="F10" s="35">
        <f t="shared" si="4"/>
        <v>8</v>
      </c>
      <c r="G10" s="191">
        <f t="shared" si="5"/>
        <v>14</v>
      </c>
      <c r="H10" s="350"/>
      <c r="I10" s="73"/>
      <c r="J10" s="73"/>
      <c r="K10" s="73"/>
      <c r="L10" s="73" t="s">
        <v>162</v>
      </c>
      <c r="M10" s="73" t="s">
        <v>162</v>
      </c>
      <c r="N10" s="73"/>
      <c r="O10" s="75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  <c r="IN10" s="26"/>
      <c r="IO10" s="26"/>
      <c r="IP10" s="26"/>
      <c r="IQ10" s="26"/>
      <c r="IR10" s="26"/>
      <c r="IS10" s="26"/>
      <c r="IT10" s="26"/>
      <c r="IU10" s="26"/>
      <c r="IV10" s="26"/>
    </row>
    <row r="11" spans="1:256" s="23" customFormat="1" ht="20.100000000000001" customHeight="1">
      <c r="A11" s="193" t="s">
        <v>168</v>
      </c>
      <c r="B11" s="35">
        <f t="shared" si="1"/>
        <v>96</v>
      </c>
      <c r="C11" s="35">
        <f t="shared" si="2"/>
        <v>100</v>
      </c>
      <c r="D11" s="36">
        <v>104</v>
      </c>
      <c r="E11" s="35">
        <f t="shared" si="3"/>
        <v>108</v>
      </c>
      <c r="F11" s="35">
        <f t="shared" si="4"/>
        <v>112</v>
      </c>
      <c r="G11" s="191">
        <f t="shared" si="5"/>
        <v>118</v>
      </c>
      <c r="H11" s="350"/>
      <c r="I11" s="73"/>
      <c r="J11" s="73"/>
      <c r="K11" s="73"/>
      <c r="L11" s="73" t="s">
        <v>161</v>
      </c>
      <c r="M11" s="73" t="s">
        <v>169</v>
      </c>
      <c r="N11" s="73"/>
      <c r="O11" s="75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  <c r="IN11" s="26"/>
      <c r="IO11" s="26"/>
      <c r="IP11" s="26"/>
      <c r="IQ11" s="26"/>
      <c r="IR11" s="26"/>
      <c r="IS11" s="26"/>
      <c r="IT11" s="26"/>
      <c r="IU11" s="26"/>
      <c r="IV11" s="26"/>
    </row>
    <row r="12" spans="1:256" s="23" customFormat="1" ht="20.100000000000001" customHeight="1">
      <c r="A12" s="193" t="s">
        <v>170</v>
      </c>
      <c r="B12" s="40">
        <f>C12-1.2</f>
        <v>43.599999999999994</v>
      </c>
      <c r="C12" s="40">
        <f>D12-1.2</f>
        <v>44.8</v>
      </c>
      <c r="D12" s="36">
        <v>46</v>
      </c>
      <c r="E12" s="40">
        <f>D12+1.2</f>
        <v>47.2</v>
      </c>
      <c r="F12" s="40">
        <f>E12+1.2</f>
        <v>48.400000000000006</v>
      </c>
      <c r="G12" s="191">
        <f>F12+1.4</f>
        <v>49.800000000000004</v>
      </c>
      <c r="H12" s="350"/>
      <c r="I12" s="73"/>
      <c r="J12" s="73"/>
      <c r="K12" s="73"/>
      <c r="L12" s="73" t="s">
        <v>171</v>
      </c>
      <c r="M12" s="73" t="s">
        <v>172</v>
      </c>
      <c r="N12" s="73"/>
      <c r="O12" s="75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26"/>
      <c r="IL12" s="26"/>
      <c r="IM12" s="26"/>
      <c r="IN12" s="26"/>
      <c r="IO12" s="26"/>
      <c r="IP12" s="26"/>
      <c r="IQ12" s="26"/>
      <c r="IR12" s="26"/>
      <c r="IS12" s="26"/>
      <c r="IT12" s="26"/>
      <c r="IU12" s="26"/>
      <c r="IV12" s="26"/>
    </row>
    <row r="13" spans="1:256" s="23" customFormat="1" ht="20.100000000000001" customHeight="1">
      <c r="A13" s="193" t="s">
        <v>173</v>
      </c>
      <c r="B13" s="40">
        <f>C13-0.6</f>
        <v>59.199999999999996</v>
      </c>
      <c r="C13" s="40">
        <f>D13-1.2</f>
        <v>59.8</v>
      </c>
      <c r="D13" s="36">
        <v>61</v>
      </c>
      <c r="E13" s="40">
        <f>D13+1.2</f>
        <v>62.2</v>
      </c>
      <c r="F13" s="40">
        <f>E13+1.2</f>
        <v>63.400000000000006</v>
      </c>
      <c r="G13" s="191">
        <f>F13+0.6</f>
        <v>64</v>
      </c>
      <c r="H13" s="350"/>
      <c r="I13" s="73"/>
      <c r="J13" s="73"/>
      <c r="K13" s="73"/>
      <c r="L13" s="73"/>
      <c r="M13" s="73" t="s">
        <v>162</v>
      </c>
      <c r="N13" s="73"/>
      <c r="O13" s="75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6"/>
      <c r="IS13" s="26"/>
      <c r="IT13" s="26"/>
      <c r="IU13" s="26"/>
      <c r="IV13" s="26"/>
    </row>
    <row r="14" spans="1:256" s="23" customFormat="1" ht="20.100000000000001" customHeight="1">
      <c r="A14" s="192" t="s">
        <v>174</v>
      </c>
      <c r="B14" s="35">
        <f>C14-1.2</f>
        <v>-3</v>
      </c>
      <c r="C14" s="35">
        <f>D14-1.8</f>
        <v>-1.8</v>
      </c>
      <c r="D14" s="36">
        <v>0</v>
      </c>
      <c r="E14" s="35">
        <f>D14+1.8</f>
        <v>1.8</v>
      </c>
      <c r="F14" s="35">
        <f>E14+1.8</f>
        <v>3.6</v>
      </c>
      <c r="G14" s="191">
        <f>F14+1.3</f>
        <v>4.9000000000000004</v>
      </c>
      <c r="H14" s="350"/>
      <c r="I14" s="73"/>
      <c r="J14" s="73"/>
      <c r="K14" s="73"/>
      <c r="L14" s="73"/>
      <c r="M14" s="73"/>
      <c r="N14" s="73"/>
      <c r="O14" s="75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  <c r="IS14" s="26"/>
      <c r="IT14" s="26"/>
      <c r="IU14" s="26"/>
      <c r="IV14" s="26"/>
    </row>
    <row r="15" spans="1:256" s="23" customFormat="1" ht="20.100000000000001" customHeight="1">
      <c r="A15" s="190" t="s">
        <v>175</v>
      </c>
      <c r="B15" s="35">
        <f>C15-0.7</f>
        <v>17.100000000000001</v>
      </c>
      <c r="C15" s="35">
        <f>D15-0.7</f>
        <v>17.8</v>
      </c>
      <c r="D15" s="36">
        <v>18.5</v>
      </c>
      <c r="E15" s="35">
        <f>D15+0.7</f>
        <v>19.2</v>
      </c>
      <c r="F15" s="35">
        <f>E15+0.7</f>
        <v>19.899999999999999</v>
      </c>
      <c r="G15" s="191">
        <f>F15+0.8</f>
        <v>20.7</v>
      </c>
      <c r="H15" s="350"/>
      <c r="I15" s="73"/>
      <c r="J15" s="73"/>
      <c r="K15" s="73"/>
      <c r="L15" s="73" t="s">
        <v>162</v>
      </c>
      <c r="M15" s="73" t="s">
        <v>162</v>
      </c>
      <c r="N15" s="73"/>
      <c r="O15" s="75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  <c r="IS15" s="26"/>
      <c r="IT15" s="26"/>
      <c r="IU15" s="26"/>
      <c r="IV15" s="26"/>
    </row>
    <row r="16" spans="1:256" s="23" customFormat="1" ht="20.100000000000001" customHeight="1">
      <c r="A16" s="190" t="s">
        <v>176</v>
      </c>
      <c r="B16" s="35">
        <f>C16-0.6</f>
        <v>14.3</v>
      </c>
      <c r="C16" s="35">
        <f>D16-0.6</f>
        <v>14.9</v>
      </c>
      <c r="D16" s="114">
        <v>15.5</v>
      </c>
      <c r="E16" s="35">
        <f>D16+0.6</f>
        <v>16.100000000000001</v>
      </c>
      <c r="F16" s="35">
        <f>E16+0.6</f>
        <v>16.700000000000003</v>
      </c>
      <c r="G16" s="191">
        <f>F16+1</f>
        <v>17.700000000000003</v>
      </c>
      <c r="H16" s="350"/>
      <c r="I16" s="73"/>
      <c r="J16" s="73"/>
      <c r="K16" s="73"/>
      <c r="L16" s="73" t="s">
        <v>177</v>
      </c>
      <c r="M16" s="73" t="s">
        <v>177</v>
      </c>
      <c r="N16" s="73"/>
      <c r="O16" s="75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  <c r="IS16" s="26"/>
      <c r="IT16" s="26"/>
      <c r="IU16" s="26"/>
      <c r="IV16" s="26"/>
    </row>
    <row r="17" spans="1:256" s="23" customFormat="1" ht="20.100000000000001" customHeight="1">
      <c r="A17" s="194" t="s">
        <v>178</v>
      </c>
      <c r="B17" s="35">
        <f>C17-0.4</f>
        <v>9.6999999999999993</v>
      </c>
      <c r="C17" s="35">
        <f>D17-0.4</f>
        <v>10.1</v>
      </c>
      <c r="D17" s="36">
        <v>10.5</v>
      </c>
      <c r="E17" s="35">
        <f>D17+0.4</f>
        <v>10.9</v>
      </c>
      <c r="F17" s="35">
        <f>E17+0.4</f>
        <v>11.3</v>
      </c>
      <c r="G17" s="191">
        <f>F17+0.6</f>
        <v>11.9</v>
      </c>
      <c r="H17" s="350"/>
      <c r="I17" s="73"/>
      <c r="J17" s="73"/>
      <c r="K17" s="73"/>
      <c r="L17" s="73" t="s">
        <v>179</v>
      </c>
      <c r="M17" s="73" t="s">
        <v>179</v>
      </c>
      <c r="N17" s="73"/>
      <c r="O17" s="75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  <c r="IS17" s="26"/>
      <c r="IT17" s="26"/>
      <c r="IU17" s="26"/>
      <c r="IV17" s="26"/>
    </row>
    <row r="18" spans="1:256" s="23" customFormat="1" ht="20.100000000000001" customHeight="1">
      <c r="A18" s="195" t="s">
        <v>180</v>
      </c>
      <c r="B18" s="35">
        <f>C18-1</f>
        <v>42.5</v>
      </c>
      <c r="C18" s="35">
        <f>D18-1</f>
        <v>43.5</v>
      </c>
      <c r="D18" s="116">
        <v>44.5</v>
      </c>
      <c r="E18" s="35">
        <f>D18+1</f>
        <v>45.5</v>
      </c>
      <c r="F18" s="35">
        <f>E18+1</f>
        <v>46.5</v>
      </c>
      <c r="G18" s="191">
        <f>F18+1.5</f>
        <v>48</v>
      </c>
      <c r="H18" s="350"/>
      <c r="I18" s="73"/>
      <c r="J18" s="73"/>
      <c r="K18" s="73"/>
      <c r="L18" s="73" t="s">
        <v>161</v>
      </c>
      <c r="M18" s="73" t="s">
        <v>161</v>
      </c>
      <c r="N18" s="73"/>
      <c r="O18" s="75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  <c r="IS18" s="26"/>
      <c r="IT18" s="26"/>
      <c r="IU18" s="26"/>
      <c r="IV18" s="26"/>
    </row>
    <row r="19" spans="1:256" s="23" customFormat="1" ht="20.100000000000001" customHeight="1">
      <c r="A19" s="195" t="s">
        <v>181</v>
      </c>
      <c r="B19" s="35">
        <f>C19-1</f>
        <v>46</v>
      </c>
      <c r="C19" s="35">
        <f>D19-1</f>
        <v>47</v>
      </c>
      <c r="D19" s="36">
        <v>48</v>
      </c>
      <c r="E19" s="35">
        <f>D19+1</f>
        <v>49</v>
      </c>
      <c r="F19" s="35">
        <f>E19+1</f>
        <v>50</v>
      </c>
      <c r="G19" s="191">
        <f>F19+1.5</f>
        <v>51.5</v>
      </c>
      <c r="H19" s="350"/>
      <c r="I19" s="73"/>
      <c r="J19" s="73"/>
      <c r="K19" s="73"/>
      <c r="L19" s="73" t="s">
        <v>161</v>
      </c>
      <c r="M19" s="73" t="s">
        <v>161</v>
      </c>
      <c r="N19" s="73"/>
      <c r="O19" s="75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26"/>
      <c r="IU19" s="26"/>
      <c r="IV19" s="26"/>
    </row>
    <row r="20" spans="1:256" s="23" customFormat="1" ht="20.100000000000001" customHeight="1">
      <c r="A20" s="192" t="s">
        <v>182</v>
      </c>
      <c r="B20" s="196">
        <f>D20</f>
        <v>4.2</v>
      </c>
      <c r="C20" s="196">
        <f>D20</f>
        <v>4.2</v>
      </c>
      <c r="D20" s="116">
        <v>4.2</v>
      </c>
      <c r="E20" s="197">
        <f>D20</f>
        <v>4.2</v>
      </c>
      <c r="F20" s="197">
        <f>D20</f>
        <v>4.2</v>
      </c>
      <c r="G20" s="191">
        <f>D20</f>
        <v>4.2</v>
      </c>
      <c r="H20" s="350"/>
      <c r="I20" s="73"/>
      <c r="J20" s="73"/>
      <c r="K20" s="73"/>
      <c r="L20" s="73"/>
      <c r="M20" s="73"/>
      <c r="N20" s="73"/>
      <c r="O20" s="75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26"/>
      <c r="IU20" s="26"/>
      <c r="IV20" s="26"/>
    </row>
    <row r="21" spans="1:256" s="23" customFormat="1" ht="20.100000000000001" customHeight="1">
      <c r="A21" s="198"/>
      <c r="B21" s="57"/>
      <c r="C21" s="57"/>
      <c r="D21" s="58"/>
      <c r="E21" s="57"/>
      <c r="F21" s="57"/>
      <c r="G21" s="57"/>
      <c r="H21" s="351"/>
      <c r="I21" s="76"/>
      <c r="J21" s="76"/>
      <c r="K21" s="77"/>
      <c r="L21" s="76"/>
      <c r="M21" s="76"/>
      <c r="N21" s="77"/>
      <c r="O21" s="78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  <c r="IS21" s="26"/>
      <c r="IT21" s="26"/>
      <c r="IU21" s="26"/>
      <c r="IV21" s="26"/>
    </row>
    <row r="22" spans="1:256" s="23" customFormat="1" ht="16.5">
      <c r="A22" s="59"/>
      <c r="B22" s="60"/>
      <c r="C22" s="60"/>
      <c r="D22" s="61"/>
      <c r="E22" s="60"/>
      <c r="F22" s="60"/>
      <c r="G22" s="62"/>
      <c r="O22" s="65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  <c r="HF22" s="26"/>
      <c r="HG22" s="26"/>
      <c r="HH22" s="26"/>
      <c r="HI22" s="26"/>
      <c r="HJ22" s="26"/>
      <c r="HK22" s="26"/>
      <c r="HL22" s="26"/>
      <c r="HM22" s="26"/>
      <c r="HN22" s="26"/>
      <c r="HO22" s="26"/>
      <c r="HP22" s="26"/>
      <c r="HQ22" s="26"/>
      <c r="HR22" s="26"/>
      <c r="HS22" s="26"/>
      <c r="HT22" s="26"/>
      <c r="HU22" s="26"/>
      <c r="HV22" s="26"/>
      <c r="HW22" s="26"/>
      <c r="HX22" s="26"/>
      <c r="HY22" s="26"/>
      <c r="HZ22" s="26"/>
      <c r="IA22" s="26"/>
      <c r="IB22" s="26"/>
      <c r="IC22" s="26"/>
      <c r="ID22" s="26"/>
      <c r="IE22" s="26"/>
      <c r="IF22" s="26"/>
      <c r="IG22" s="26"/>
      <c r="IH22" s="26"/>
      <c r="II22" s="26"/>
      <c r="IJ22" s="26"/>
      <c r="IK22" s="26"/>
      <c r="IL22" s="26"/>
      <c r="IM22" s="26"/>
      <c r="IN22" s="26"/>
      <c r="IO22" s="26"/>
      <c r="IP22" s="26"/>
      <c r="IQ22" s="26"/>
      <c r="IR22" s="26"/>
      <c r="IS22" s="26"/>
      <c r="IT22" s="26"/>
      <c r="IU22" s="26"/>
      <c r="IV22" s="26"/>
    </row>
    <row r="23" spans="1:256" s="23" customFormat="1">
      <c r="A23" s="63" t="s">
        <v>183</v>
      </c>
      <c r="B23" s="63"/>
      <c r="C23" s="64"/>
      <c r="O23" s="65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  <c r="GE23" s="26"/>
      <c r="GF23" s="26"/>
      <c r="GG23" s="26"/>
      <c r="GH23" s="26"/>
      <c r="GI23" s="26"/>
      <c r="GJ23" s="26"/>
      <c r="GK23" s="26"/>
      <c r="GL23" s="26"/>
      <c r="GM23" s="26"/>
      <c r="GN23" s="26"/>
      <c r="GO23" s="26"/>
      <c r="GP23" s="26"/>
      <c r="GQ23" s="26"/>
      <c r="GR23" s="26"/>
      <c r="GS23" s="26"/>
      <c r="GT23" s="26"/>
      <c r="GU23" s="26"/>
      <c r="GV23" s="26"/>
      <c r="GW23" s="26"/>
      <c r="GX23" s="26"/>
      <c r="GY23" s="26"/>
      <c r="GZ23" s="26"/>
      <c r="HA23" s="26"/>
      <c r="HB23" s="26"/>
      <c r="HC23" s="26"/>
      <c r="HD23" s="26"/>
      <c r="HE23" s="26"/>
      <c r="HF23" s="26"/>
      <c r="HG23" s="26"/>
      <c r="HH23" s="26"/>
      <c r="HI23" s="26"/>
      <c r="HJ23" s="26"/>
      <c r="HK23" s="26"/>
      <c r="HL23" s="26"/>
      <c r="HM23" s="26"/>
      <c r="HN23" s="26"/>
      <c r="HO23" s="26"/>
      <c r="HP23" s="26"/>
      <c r="HQ23" s="26"/>
      <c r="HR23" s="26"/>
      <c r="HS23" s="26"/>
      <c r="HT23" s="26"/>
      <c r="HU23" s="26"/>
      <c r="HV23" s="26"/>
      <c r="HW23" s="26"/>
      <c r="HX23" s="26"/>
      <c r="HY23" s="26"/>
      <c r="HZ23" s="26"/>
      <c r="IA23" s="26"/>
      <c r="IB23" s="26"/>
      <c r="IC23" s="26"/>
      <c r="ID23" s="26"/>
      <c r="IE23" s="26"/>
      <c r="IF23" s="26"/>
      <c r="IG23" s="26"/>
      <c r="IH23" s="26"/>
      <c r="II23" s="26"/>
      <c r="IJ23" s="26"/>
      <c r="IK23" s="26"/>
      <c r="IL23" s="26"/>
      <c r="IM23" s="26"/>
      <c r="IN23" s="26"/>
      <c r="IO23" s="26"/>
      <c r="IP23" s="26"/>
      <c r="IQ23" s="26"/>
      <c r="IR23" s="26"/>
      <c r="IS23" s="26"/>
      <c r="IT23" s="26"/>
      <c r="IU23" s="26"/>
      <c r="IV23" s="26"/>
    </row>
    <row r="24" spans="1:256" s="23" customFormat="1">
      <c r="C24" s="24"/>
      <c r="I24" s="79" t="s">
        <v>184</v>
      </c>
      <c r="J24" s="80"/>
      <c r="K24" s="79" t="s">
        <v>185</v>
      </c>
      <c r="L24" s="79" t="s">
        <v>186</v>
      </c>
      <c r="M24" s="79" t="s">
        <v>187</v>
      </c>
      <c r="N24" s="23" t="s">
        <v>188</v>
      </c>
      <c r="O24" s="65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  <c r="HF24" s="26"/>
      <c r="HG24" s="26"/>
      <c r="HH24" s="26"/>
      <c r="HI24" s="26"/>
      <c r="HJ24" s="26"/>
      <c r="HK24" s="26"/>
      <c r="HL24" s="26"/>
      <c r="HM24" s="26"/>
      <c r="HN24" s="26"/>
      <c r="HO24" s="26"/>
      <c r="HP24" s="26"/>
      <c r="HQ24" s="26"/>
      <c r="HR24" s="26"/>
      <c r="HS24" s="26"/>
      <c r="HT24" s="26"/>
      <c r="HU24" s="26"/>
      <c r="HV24" s="26"/>
      <c r="HW24" s="26"/>
      <c r="HX24" s="26"/>
      <c r="HY24" s="26"/>
      <c r="HZ24" s="26"/>
      <c r="IA24" s="26"/>
      <c r="IB24" s="26"/>
      <c r="IC24" s="26"/>
      <c r="ID24" s="26"/>
      <c r="IE24" s="26"/>
      <c r="IF24" s="26"/>
      <c r="IG24" s="26"/>
      <c r="IH24" s="26"/>
      <c r="II24" s="26"/>
      <c r="IJ24" s="26"/>
      <c r="IK24" s="26"/>
      <c r="IL24" s="26"/>
      <c r="IM24" s="26"/>
      <c r="IN24" s="26"/>
      <c r="IO24" s="26"/>
      <c r="IP24" s="26"/>
      <c r="IQ24" s="26"/>
      <c r="IR24" s="26"/>
      <c r="IS24" s="26"/>
      <c r="IT24" s="26"/>
      <c r="IU24" s="26"/>
      <c r="IV24" s="26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50" type="noConversion"/>
  <pageMargins left="0.27500000000000002" right="0.118055555555556" top="0.47222222222222199" bottom="0.196527777777778" header="0.5" footer="7.8472222222222193E-2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F56" sqref="F56"/>
    </sheetView>
  </sheetViews>
  <sheetFormatPr defaultColWidth="10" defaultRowHeight="16.5" customHeight="1"/>
  <cols>
    <col min="1" max="1" width="10.875" style="154" customWidth="1"/>
    <col min="2" max="16384" width="10" style="154"/>
  </cols>
  <sheetData>
    <row r="1" spans="1:11" ht="22.5" customHeight="1">
      <c r="A1" s="406" t="s">
        <v>189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</row>
    <row r="2" spans="1:11" ht="17.25" customHeight="1">
      <c r="A2" s="155" t="s">
        <v>53</v>
      </c>
      <c r="B2" s="331"/>
      <c r="C2" s="331"/>
      <c r="D2" s="332" t="s">
        <v>55</v>
      </c>
      <c r="E2" s="332"/>
      <c r="F2" s="331" t="s">
        <v>56</v>
      </c>
      <c r="G2" s="331"/>
      <c r="H2" s="156" t="s">
        <v>57</v>
      </c>
      <c r="I2" s="333" t="s">
        <v>56</v>
      </c>
      <c r="J2" s="333"/>
      <c r="K2" s="334"/>
    </row>
    <row r="3" spans="1:11" ht="16.5" customHeight="1">
      <c r="A3" s="324" t="s">
        <v>58</v>
      </c>
      <c r="B3" s="325"/>
      <c r="C3" s="326"/>
      <c r="D3" s="327" t="s">
        <v>59</v>
      </c>
      <c r="E3" s="328"/>
      <c r="F3" s="328"/>
      <c r="G3" s="329"/>
      <c r="H3" s="327" t="s">
        <v>60</v>
      </c>
      <c r="I3" s="328"/>
      <c r="J3" s="328"/>
      <c r="K3" s="329"/>
    </row>
    <row r="4" spans="1:11" ht="16.5" customHeight="1">
      <c r="A4" s="159" t="s">
        <v>61</v>
      </c>
      <c r="B4" s="322" t="s">
        <v>62</v>
      </c>
      <c r="C4" s="323"/>
      <c r="D4" s="316" t="s">
        <v>63</v>
      </c>
      <c r="E4" s="317"/>
      <c r="F4" s="314">
        <v>44717</v>
      </c>
      <c r="G4" s="315"/>
      <c r="H4" s="316" t="s">
        <v>190</v>
      </c>
      <c r="I4" s="317"/>
      <c r="J4" s="88" t="s">
        <v>65</v>
      </c>
      <c r="K4" s="89" t="s">
        <v>66</v>
      </c>
    </row>
    <row r="5" spans="1:11" ht="16.5" customHeight="1">
      <c r="A5" s="161" t="s">
        <v>67</v>
      </c>
      <c r="B5" s="322" t="s">
        <v>68</v>
      </c>
      <c r="C5" s="323"/>
      <c r="D5" s="316" t="s">
        <v>191</v>
      </c>
      <c r="E5" s="317"/>
      <c r="F5" s="314">
        <v>44685</v>
      </c>
      <c r="G5" s="315"/>
      <c r="H5" s="316" t="s">
        <v>192</v>
      </c>
      <c r="I5" s="317"/>
      <c r="J5" s="88" t="s">
        <v>65</v>
      </c>
      <c r="K5" s="89" t="s">
        <v>66</v>
      </c>
    </row>
    <row r="6" spans="1:11" ht="16.5" customHeight="1">
      <c r="A6" s="159" t="s">
        <v>71</v>
      </c>
      <c r="B6" s="162">
        <v>3</v>
      </c>
      <c r="C6" s="163">
        <v>6</v>
      </c>
      <c r="D6" s="316" t="s">
        <v>193</v>
      </c>
      <c r="E6" s="317"/>
      <c r="F6" s="314">
        <v>44703</v>
      </c>
      <c r="G6" s="315"/>
      <c r="H6" s="316" t="s">
        <v>194</v>
      </c>
      <c r="I6" s="317"/>
      <c r="J6" s="317"/>
      <c r="K6" s="405"/>
    </row>
    <row r="7" spans="1:11" ht="16.5" customHeight="1">
      <c r="A7" s="159" t="s">
        <v>76</v>
      </c>
      <c r="B7" s="322">
        <v>5063</v>
      </c>
      <c r="C7" s="323"/>
      <c r="D7" s="159" t="s">
        <v>195</v>
      </c>
      <c r="E7" s="160"/>
      <c r="F7" s="314">
        <v>44704</v>
      </c>
      <c r="G7" s="315"/>
      <c r="H7" s="404"/>
      <c r="I7" s="322"/>
      <c r="J7" s="322"/>
      <c r="K7" s="323"/>
    </row>
    <row r="8" spans="1:11" ht="16.5" customHeight="1">
      <c r="A8" s="165" t="s">
        <v>79</v>
      </c>
      <c r="B8" s="383" t="s">
        <v>80</v>
      </c>
      <c r="C8" s="384"/>
      <c r="D8" s="283" t="s">
        <v>81</v>
      </c>
      <c r="E8" s="284"/>
      <c r="F8" s="320">
        <v>44712</v>
      </c>
      <c r="G8" s="321"/>
      <c r="H8" s="283"/>
      <c r="I8" s="284"/>
      <c r="J8" s="284"/>
      <c r="K8" s="285"/>
    </row>
    <row r="9" spans="1:11" ht="16.5" customHeight="1">
      <c r="A9" s="381" t="s">
        <v>196</v>
      </c>
      <c r="B9" s="381"/>
      <c r="C9" s="381"/>
      <c r="D9" s="381"/>
      <c r="E9" s="381"/>
      <c r="F9" s="381"/>
      <c r="G9" s="381"/>
      <c r="H9" s="381"/>
      <c r="I9" s="381"/>
      <c r="J9" s="381"/>
      <c r="K9" s="381"/>
    </row>
    <row r="10" spans="1:11" ht="16.5" customHeight="1">
      <c r="A10" s="168" t="s">
        <v>85</v>
      </c>
      <c r="B10" s="169" t="s">
        <v>86</v>
      </c>
      <c r="C10" s="170" t="s">
        <v>87</v>
      </c>
      <c r="D10" s="171"/>
      <c r="E10" s="172" t="s">
        <v>90</v>
      </c>
      <c r="F10" s="169" t="s">
        <v>86</v>
      </c>
      <c r="G10" s="170" t="s">
        <v>87</v>
      </c>
      <c r="H10" s="169"/>
      <c r="I10" s="172" t="s">
        <v>88</v>
      </c>
      <c r="J10" s="169" t="s">
        <v>86</v>
      </c>
      <c r="K10" s="182" t="s">
        <v>87</v>
      </c>
    </row>
    <row r="11" spans="1:11" ht="16.5" customHeight="1">
      <c r="A11" s="161" t="s">
        <v>91</v>
      </c>
      <c r="B11" s="173" t="s">
        <v>86</v>
      </c>
      <c r="C11" s="88" t="s">
        <v>87</v>
      </c>
      <c r="D11" s="174"/>
      <c r="E11" s="175" t="s">
        <v>93</v>
      </c>
      <c r="F11" s="173" t="s">
        <v>86</v>
      </c>
      <c r="G11" s="88" t="s">
        <v>87</v>
      </c>
      <c r="H11" s="173"/>
      <c r="I11" s="175" t="s">
        <v>98</v>
      </c>
      <c r="J11" s="173" t="s">
        <v>86</v>
      </c>
      <c r="K11" s="89" t="s">
        <v>87</v>
      </c>
    </row>
    <row r="12" spans="1:11" ht="16.5" customHeight="1">
      <c r="A12" s="283" t="s">
        <v>128</v>
      </c>
      <c r="B12" s="284"/>
      <c r="C12" s="284"/>
      <c r="D12" s="284"/>
      <c r="E12" s="284"/>
      <c r="F12" s="284"/>
      <c r="G12" s="284"/>
      <c r="H12" s="284"/>
      <c r="I12" s="284"/>
      <c r="J12" s="284"/>
      <c r="K12" s="285"/>
    </row>
    <row r="13" spans="1:11" ht="16.5" customHeight="1">
      <c r="A13" s="389" t="s">
        <v>197</v>
      </c>
      <c r="B13" s="389"/>
      <c r="C13" s="389"/>
      <c r="D13" s="389"/>
      <c r="E13" s="389"/>
      <c r="F13" s="389"/>
      <c r="G13" s="389"/>
      <c r="H13" s="389"/>
      <c r="I13" s="389"/>
      <c r="J13" s="389"/>
      <c r="K13" s="389"/>
    </row>
    <row r="14" spans="1:11" ht="16.5" customHeight="1">
      <c r="A14" s="401" t="s">
        <v>198</v>
      </c>
      <c r="B14" s="402"/>
      <c r="C14" s="402"/>
      <c r="D14" s="402"/>
      <c r="E14" s="402"/>
      <c r="F14" s="402"/>
      <c r="G14" s="402"/>
      <c r="H14" s="403"/>
      <c r="I14" s="392"/>
      <c r="J14" s="392"/>
      <c r="K14" s="393"/>
    </row>
    <row r="15" spans="1:11" ht="16.5" customHeight="1">
      <c r="A15" s="394"/>
      <c r="B15" s="395"/>
      <c r="C15" s="395"/>
      <c r="D15" s="396"/>
      <c r="E15" s="397"/>
      <c r="F15" s="395"/>
      <c r="G15" s="395"/>
      <c r="H15" s="396"/>
      <c r="I15" s="398"/>
      <c r="J15" s="399"/>
      <c r="K15" s="400"/>
    </row>
    <row r="16" spans="1:11" ht="16.5" customHeight="1">
      <c r="A16" s="382"/>
      <c r="B16" s="383"/>
      <c r="C16" s="383"/>
      <c r="D16" s="383"/>
      <c r="E16" s="383"/>
      <c r="F16" s="383"/>
      <c r="G16" s="383"/>
      <c r="H16" s="383"/>
      <c r="I16" s="383"/>
      <c r="J16" s="383"/>
      <c r="K16" s="384"/>
    </row>
    <row r="17" spans="1:11" ht="16.5" customHeight="1">
      <c r="A17" s="389" t="s">
        <v>199</v>
      </c>
      <c r="B17" s="389"/>
      <c r="C17" s="389"/>
      <c r="D17" s="389"/>
      <c r="E17" s="389"/>
      <c r="F17" s="389"/>
      <c r="G17" s="389"/>
      <c r="H17" s="389"/>
      <c r="I17" s="389"/>
      <c r="J17" s="389"/>
      <c r="K17" s="389"/>
    </row>
    <row r="18" spans="1:11" ht="16.5" customHeight="1">
      <c r="A18" s="390" t="s">
        <v>200</v>
      </c>
      <c r="B18" s="391"/>
      <c r="C18" s="391"/>
      <c r="D18" s="391"/>
      <c r="E18" s="391"/>
      <c r="F18" s="391"/>
      <c r="G18" s="391"/>
      <c r="H18" s="391"/>
      <c r="I18" s="392"/>
      <c r="J18" s="392"/>
      <c r="K18" s="393"/>
    </row>
    <row r="19" spans="1:11" ht="16.5" customHeight="1">
      <c r="A19" s="394"/>
      <c r="B19" s="395"/>
      <c r="C19" s="395"/>
      <c r="D19" s="396"/>
      <c r="E19" s="397"/>
      <c r="F19" s="395"/>
      <c r="G19" s="395"/>
      <c r="H19" s="396"/>
      <c r="I19" s="398"/>
      <c r="J19" s="399"/>
      <c r="K19" s="400"/>
    </row>
    <row r="20" spans="1:11" ht="16.5" customHeight="1">
      <c r="A20" s="382"/>
      <c r="B20" s="383"/>
      <c r="C20" s="383"/>
      <c r="D20" s="383"/>
      <c r="E20" s="383"/>
      <c r="F20" s="383"/>
      <c r="G20" s="383"/>
      <c r="H20" s="383"/>
      <c r="I20" s="383"/>
      <c r="J20" s="383"/>
      <c r="K20" s="384"/>
    </row>
    <row r="21" spans="1:11" ht="16.5" customHeight="1">
      <c r="A21" s="385" t="s">
        <v>125</v>
      </c>
      <c r="B21" s="385"/>
      <c r="C21" s="385"/>
      <c r="D21" s="385"/>
      <c r="E21" s="385"/>
      <c r="F21" s="385"/>
      <c r="G21" s="385"/>
      <c r="H21" s="385"/>
      <c r="I21" s="385"/>
      <c r="J21" s="385"/>
      <c r="K21" s="385"/>
    </row>
    <row r="22" spans="1:11" ht="16.5" customHeight="1">
      <c r="A22" s="386" t="s">
        <v>126</v>
      </c>
      <c r="B22" s="387"/>
      <c r="C22" s="387"/>
      <c r="D22" s="387"/>
      <c r="E22" s="387"/>
      <c r="F22" s="387"/>
      <c r="G22" s="387"/>
      <c r="H22" s="387"/>
      <c r="I22" s="387"/>
      <c r="J22" s="387"/>
      <c r="K22" s="388"/>
    </row>
    <row r="23" spans="1:11" ht="16.5" customHeight="1">
      <c r="A23" s="292" t="s">
        <v>127</v>
      </c>
      <c r="B23" s="293"/>
      <c r="C23" s="88" t="s">
        <v>65</v>
      </c>
      <c r="D23" s="88" t="s">
        <v>66</v>
      </c>
      <c r="E23" s="376"/>
      <c r="F23" s="376"/>
      <c r="G23" s="376"/>
      <c r="H23" s="376"/>
      <c r="I23" s="376"/>
      <c r="J23" s="376"/>
      <c r="K23" s="377"/>
    </row>
    <row r="24" spans="1:11" ht="16.5" customHeight="1">
      <c r="A24" s="378" t="s">
        <v>201</v>
      </c>
      <c r="B24" s="379"/>
      <c r="C24" s="379"/>
      <c r="D24" s="379"/>
      <c r="E24" s="379"/>
      <c r="F24" s="379"/>
      <c r="G24" s="379"/>
      <c r="H24" s="379"/>
      <c r="I24" s="379"/>
      <c r="J24" s="379"/>
      <c r="K24" s="380"/>
    </row>
    <row r="25" spans="1:11" ht="16.5" customHeight="1">
      <c r="A25" s="368"/>
      <c r="B25" s="369"/>
      <c r="C25" s="369"/>
      <c r="D25" s="369"/>
      <c r="E25" s="369"/>
      <c r="F25" s="369"/>
      <c r="G25" s="369"/>
      <c r="H25" s="369"/>
      <c r="I25" s="369"/>
      <c r="J25" s="369"/>
      <c r="K25" s="370"/>
    </row>
    <row r="26" spans="1:11" ht="16.5" customHeight="1">
      <c r="A26" s="381" t="s">
        <v>135</v>
      </c>
      <c r="B26" s="381"/>
      <c r="C26" s="381"/>
      <c r="D26" s="381"/>
      <c r="E26" s="381"/>
      <c r="F26" s="381"/>
      <c r="G26" s="381"/>
      <c r="H26" s="381"/>
      <c r="I26" s="381"/>
      <c r="J26" s="381"/>
      <c r="K26" s="381"/>
    </row>
    <row r="27" spans="1:11" ht="16.5" customHeight="1">
      <c r="A27" s="157" t="s">
        <v>136</v>
      </c>
      <c r="B27" s="170" t="s">
        <v>96</v>
      </c>
      <c r="C27" s="170" t="s">
        <v>97</v>
      </c>
      <c r="D27" s="170" t="s">
        <v>89</v>
      </c>
      <c r="E27" s="158" t="s">
        <v>137</v>
      </c>
      <c r="F27" s="170" t="s">
        <v>96</v>
      </c>
      <c r="G27" s="170" t="s">
        <v>97</v>
      </c>
      <c r="H27" s="170" t="s">
        <v>89</v>
      </c>
      <c r="I27" s="158" t="s">
        <v>138</v>
      </c>
      <c r="J27" s="170" t="s">
        <v>96</v>
      </c>
      <c r="K27" s="182" t="s">
        <v>97</v>
      </c>
    </row>
    <row r="28" spans="1:11" ht="16.5" customHeight="1">
      <c r="A28" s="176" t="s">
        <v>88</v>
      </c>
      <c r="B28" s="88" t="s">
        <v>96</v>
      </c>
      <c r="C28" s="88" t="s">
        <v>97</v>
      </c>
      <c r="D28" s="88" t="s">
        <v>89</v>
      </c>
      <c r="E28" s="177" t="s">
        <v>95</v>
      </c>
      <c r="F28" s="88" t="s">
        <v>96</v>
      </c>
      <c r="G28" s="88" t="s">
        <v>97</v>
      </c>
      <c r="H28" s="88" t="s">
        <v>89</v>
      </c>
      <c r="I28" s="177" t="s">
        <v>106</v>
      </c>
      <c r="J28" s="88" t="s">
        <v>96</v>
      </c>
      <c r="K28" s="89" t="s">
        <v>97</v>
      </c>
    </row>
    <row r="29" spans="1:11" ht="16.5" customHeight="1">
      <c r="A29" s="316" t="s">
        <v>99</v>
      </c>
      <c r="B29" s="371"/>
      <c r="C29" s="371"/>
      <c r="D29" s="371"/>
      <c r="E29" s="371"/>
      <c r="F29" s="371"/>
      <c r="G29" s="371"/>
      <c r="H29" s="371"/>
      <c r="I29" s="371"/>
      <c r="J29" s="371"/>
      <c r="K29" s="372"/>
    </row>
    <row r="30" spans="1:11" ht="16.5" customHeight="1">
      <c r="A30" s="277"/>
      <c r="B30" s="278"/>
      <c r="C30" s="278"/>
      <c r="D30" s="278"/>
      <c r="E30" s="278"/>
      <c r="F30" s="278"/>
      <c r="G30" s="278"/>
      <c r="H30" s="278"/>
      <c r="I30" s="278"/>
      <c r="J30" s="278"/>
      <c r="K30" s="279"/>
    </row>
    <row r="31" spans="1:11" ht="16.5" customHeight="1">
      <c r="A31" s="364" t="s">
        <v>202</v>
      </c>
      <c r="B31" s="364"/>
      <c r="C31" s="364"/>
      <c r="D31" s="364"/>
      <c r="E31" s="364"/>
      <c r="F31" s="364"/>
      <c r="G31" s="364"/>
      <c r="H31" s="364"/>
      <c r="I31" s="364"/>
      <c r="J31" s="364"/>
      <c r="K31" s="364"/>
    </row>
    <row r="32" spans="1:11" ht="21" customHeight="1">
      <c r="A32" s="373" t="s">
        <v>203</v>
      </c>
      <c r="B32" s="374"/>
      <c r="C32" s="374"/>
      <c r="D32" s="374"/>
      <c r="E32" s="374"/>
      <c r="F32" s="374"/>
      <c r="G32" s="374"/>
      <c r="H32" s="374"/>
      <c r="I32" s="374"/>
      <c r="J32" s="374"/>
      <c r="K32" s="375"/>
    </row>
    <row r="33" spans="1:11" ht="21" customHeight="1">
      <c r="A33" s="274" t="s">
        <v>204</v>
      </c>
      <c r="B33" s="275"/>
      <c r="C33" s="275"/>
      <c r="D33" s="275"/>
      <c r="E33" s="275"/>
      <c r="F33" s="275"/>
      <c r="G33" s="275"/>
      <c r="H33" s="275"/>
      <c r="I33" s="275"/>
      <c r="J33" s="275"/>
      <c r="K33" s="276"/>
    </row>
    <row r="34" spans="1:11" ht="21" customHeight="1">
      <c r="A34" s="274" t="s">
        <v>205</v>
      </c>
      <c r="B34" s="275"/>
      <c r="C34" s="275"/>
      <c r="D34" s="275"/>
      <c r="E34" s="275"/>
      <c r="F34" s="275"/>
      <c r="G34" s="275"/>
      <c r="H34" s="275"/>
      <c r="I34" s="275"/>
      <c r="J34" s="275"/>
      <c r="K34" s="276"/>
    </row>
    <row r="35" spans="1:11" ht="21" customHeight="1">
      <c r="A35" s="274"/>
      <c r="B35" s="275"/>
      <c r="C35" s="275"/>
      <c r="D35" s="275"/>
      <c r="E35" s="275"/>
      <c r="F35" s="275"/>
      <c r="G35" s="275"/>
      <c r="H35" s="275"/>
      <c r="I35" s="275"/>
      <c r="J35" s="275"/>
      <c r="K35" s="276"/>
    </row>
    <row r="36" spans="1:11" ht="21" customHeight="1">
      <c r="A36" s="274"/>
      <c r="B36" s="275"/>
      <c r="C36" s="275"/>
      <c r="D36" s="275"/>
      <c r="E36" s="275"/>
      <c r="F36" s="275"/>
      <c r="G36" s="275"/>
      <c r="H36" s="275"/>
      <c r="I36" s="275"/>
      <c r="J36" s="275"/>
      <c r="K36" s="276"/>
    </row>
    <row r="37" spans="1:11" ht="21" customHeight="1">
      <c r="A37" s="274"/>
      <c r="B37" s="275"/>
      <c r="C37" s="275"/>
      <c r="D37" s="275"/>
      <c r="E37" s="275"/>
      <c r="F37" s="275"/>
      <c r="G37" s="275"/>
      <c r="H37" s="275"/>
      <c r="I37" s="275"/>
      <c r="J37" s="275"/>
      <c r="K37" s="276"/>
    </row>
    <row r="38" spans="1:11" ht="21" customHeight="1">
      <c r="A38" s="274"/>
      <c r="B38" s="275"/>
      <c r="C38" s="275"/>
      <c r="D38" s="275"/>
      <c r="E38" s="275"/>
      <c r="F38" s="275"/>
      <c r="G38" s="275"/>
      <c r="H38" s="275"/>
      <c r="I38" s="275"/>
      <c r="J38" s="275"/>
      <c r="K38" s="276"/>
    </row>
    <row r="39" spans="1:11" ht="21" customHeight="1">
      <c r="A39" s="274"/>
      <c r="B39" s="275"/>
      <c r="C39" s="275"/>
      <c r="D39" s="275"/>
      <c r="E39" s="275"/>
      <c r="F39" s="275"/>
      <c r="G39" s="275"/>
      <c r="H39" s="275"/>
      <c r="I39" s="275"/>
      <c r="J39" s="275"/>
      <c r="K39" s="276"/>
    </row>
    <row r="40" spans="1:11" ht="21" customHeight="1">
      <c r="A40" s="274"/>
      <c r="B40" s="275"/>
      <c r="C40" s="275"/>
      <c r="D40" s="275"/>
      <c r="E40" s="275"/>
      <c r="F40" s="275"/>
      <c r="G40" s="275"/>
      <c r="H40" s="275"/>
      <c r="I40" s="275"/>
      <c r="J40" s="275"/>
      <c r="K40" s="276"/>
    </row>
    <row r="41" spans="1:11" ht="21" customHeight="1">
      <c r="A41" s="274"/>
      <c r="B41" s="275"/>
      <c r="C41" s="275"/>
      <c r="D41" s="275"/>
      <c r="E41" s="275"/>
      <c r="F41" s="275"/>
      <c r="G41" s="275"/>
      <c r="H41" s="275"/>
      <c r="I41" s="275"/>
      <c r="J41" s="275"/>
      <c r="K41" s="276"/>
    </row>
    <row r="42" spans="1:11" ht="21" customHeight="1">
      <c r="A42" s="274"/>
      <c r="B42" s="275"/>
      <c r="C42" s="275"/>
      <c r="D42" s="275"/>
      <c r="E42" s="275"/>
      <c r="F42" s="275"/>
      <c r="G42" s="275"/>
      <c r="H42" s="275"/>
      <c r="I42" s="275"/>
      <c r="J42" s="275"/>
      <c r="K42" s="276"/>
    </row>
    <row r="43" spans="1:11" ht="17.25" customHeight="1">
      <c r="A43" s="277" t="s">
        <v>134</v>
      </c>
      <c r="B43" s="278"/>
      <c r="C43" s="278"/>
      <c r="D43" s="278"/>
      <c r="E43" s="278"/>
      <c r="F43" s="278"/>
      <c r="G43" s="278"/>
      <c r="H43" s="278"/>
      <c r="I43" s="278"/>
      <c r="J43" s="278"/>
      <c r="K43" s="279"/>
    </row>
    <row r="44" spans="1:11" ht="16.5" customHeight="1">
      <c r="A44" s="364" t="s">
        <v>206</v>
      </c>
      <c r="B44" s="364"/>
      <c r="C44" s="364"/>
      <c r="D44" s="364"/>
      <c r="E44" s="364"/>
      <c r="F44" s="364"/>
      <c r="G44" s="364"/>
      <c r="H44" s="364"/>
      <c r="I44" s="364"/>
      <c r="J44" s="364"/>
      <c r="K44" s="364"/>
    </row>
    <row r="45" spans="1:11" ht="18" customHeight="1">
      <c r="A45" s="365" t="s">
        <v>128</v>
      </c>
      <c r="B45" s="366"/>
      <c r="C45" s="366"/>
      <c r="D45" s="366"/>
      <c r="E45" s="366"/>
      <c r="F45" s="366"/>
      <c r="G45" s="366"/>
      <c r="H45" s="366"/>
      <c r="I45" s="366"/>
      <c r="J45" s="366"/>
      <c r="K45" s="367"/>
    </row>
    <row r="46" spans="1:11" ht="18" customHeight="1">
      <c r="A46" s="365" t="s">
        <v>207</v>
      </c>
      <c r="B46" s="366"/>
      <c r="C46" s="366"/>
      <c r="D46" s="366"/>
      <c r="E46" s="366"/>
      <c r="F46" s="366"/>
      <c r="G46" s="366"/>
      <c r="H46" s="366"/>
      <c r="I46" s="366"/>
      <c r="J46" s="366"/>
      <c r="K46" s="367"/>
    </row>
    <row r="47" spans="1:11" ht="18" customHeight="1">
      <c r="A47" s="368"/>
      <c r="B47" s="369"/>
      <c r="C47" s="369"/>
      <c r="D47" s="369"/>
      <c r="E47" s="369"/>
      <c r="F47" s="369"/>
      <c r="G47" s="369"/>
      <c r="H47" s="369"/>
      <c r="I47" s="369"/>
      <c r="J47" s="369"/>
      <c r="K47" s="370"/>
    </row>
    <row r="48" spans="1:11" ht="21" customHeight="1">
      <c r="A48" s="178" t="s">
        <v>140</v>
      </c>
      <c r="B48" s="361" t="s">
        <v>141</v>
      </c>
      <c r="C48" s="361"/>
      <c r="D48" s="179" t="s">
        <v>142</v>
      </c>
      <c r="E48" s="179" t="s">
        <v>208</v>
      </c>
      <c r="F48" s="179" t="s">
        <v>143</v>
      </c>
      <c r="G48" s="180">
        <v>44702</v>
      </c>
      <c r="H48" s="362" t="s">
        <v>144</v>
      </c>
      <c r="I48" s="362"/>
      <c r="J48" s="361" t="s">
        <v>188</v>
      </c>
      <c r="K48" s="363"/>
    </row>
    <row r="49" spans="1:11" ht="16.5" customHeight="1">
      <c r="A49" s="352" t="s">
        <v>145</v>
      </c>
      <c r="B49" s="353"/>
      <c r="C49" s="353"/>
      <c r="D49" s="353"/>
      <c r="E49" s="353"/>
      <c r="F49" s="353"/>
      <c r="G49" s="353"/>
      <c r="H49" s="353"/>
      <c r="I49" s="353"/>
      <c r="J49" s="353"/>
      <c r="K49" s="354"/>
    </row>
    <row r="50" spans="1:11" ht="16.5" customHeight="1">
      <c r="A50" s="355"/>
      <c r="B50" s="356"/>
      <c r="C50" s="356"/>
      <c r="D50" s="356"/>
      <c r="E50" s="356"/>
      <c r="F50" s="356"/>
      <c r="G50" s="356"/>
      <c r="H50" s="356"/>
      <c r="I50" s="356"/>
      <c r="J50" s="356"/>
      <c r="K50" s="357"/>
    </row>
    <row r="51" spans="1:11" ht="16.5" customHeight="1">
      <c r="A51" s="358"/>
      <c r="B51" s="359"/>
      <c r="C51" s="359"/>
      <c r="D51" s="359"/>
      <c r="E51" s="359"/>
      <c r="F51" s="359"/>
      <c r="G51" s="359"/>
      <c r="H51" s="359"/>
      <c r="I51" s="359"/>
      <c r="J51" s="359"/>
      <c r="K51" s="360"/>
    </row>
    <row r="52" spans="1:11" ht="21" customHeight="1">
      <c r="A52" s="178" t="s">
        <v>140</v>
      </c>
      <c r="B52" s="361" t="s">
        <v>141</v>
      </c>
      <c r="C52" s="361"/>
      <c r="D52" s="179" t="s">
        <v>142</v>
      </c>
      <c r="E52" s="179" t="s">
        <v>208</v>
      </c>
      <c r="F52" s="179" t="s">
        <v>143</v>
      </c>
      <c r="G52" s="181">
        <v>44704</v>
      </c>
      <c r="H52" s="362" t="s">
        <v>144</v>
      </c>
      <c r="I52" s="362"/>
      <c r="J52" s="361" t="s">
        <v>188</v>
      </c>
      <c r="K52" s="363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50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23"/>
  <sheetViews>
    <sheetView workbookViewId="0">
      <selection activeCell="A2" sqref="A2:G16"/>
    </sheetView>
  </sheetViews>
  <sheetFormatPr defaultColWidth="9" defaultRowHeight="14.25"/>
  <cols>
    <col min="1" max="1" width="13.625" style="23" customWidth="1"/>
    <col min="2" max="2" width="8.5" style="23" customWidth="1"/>
    <col min="3" max="3" width="8.5" style="24" customWidth="1"/>
    <col min="4" max="7" width="8.5" style="23" customWidth="1"/>
    <col min="8" max="8" width="2.75" style="23" customWidth="1"/>
    <col min="9" max="14" width="6.25" style="23" customWidth="1"/>
    <col min="15" max="20" width="6.25" style="111" customWidth="1"/>
    <col min="21" max="253" width="9" style="23"/>
    <col min="254" max="16384" width="9" style="26"/>
  </cols>
  <sheetData>
    <row r="1" spans="1:256" s="23" customFormat="1" ht="29.1" customHeight="1">
      <c r="A1" s="335" t="s">
        <v>147</v>
      </c>
      <c r="B1" s="336"/>
      <c r="C1" s="337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125"/>
      <c r="P1" s="125"/>
      <c r="Q1" s="125"/>
      <c r="R1" s="125"/>
      <c r="S1" s="125"/>
      <c r="T1" s="125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  <c r="IS1" s="26"/>
      <c r="IT1" s="26"/>
      <c r="IU1" s="26"/>
      <c r="IV1" s="26"/>
    </row>
    <row r="2" spans="1:256" s="23" customFormat="1" ht="20.100000000000001" customHeight="1">
      <c r="A2" s="27" t="s">
        <v>61</v>
      </c>
      <c r="B2" s="338" t="s">
        <v>62</v>
      </c>
      <c r="C2" s="339"/>
      <c r="D2" s="28" t="s">
        <v>67</v>
      </c>
      <c r="E2" s="340" t="s">
        <v>68</v>
      </c>
      <c r="F2" s="340"/>
      <c r="G2" s="407"/>
      <c r="H2" s="112"/>
      <c r="I2" s="126" t="s">
        <v>57</v>
      </c>
      <c r="J2" s="341" t="s">
        <v>56</v>
      </c>
      <c r="K2" s="341"/>
      <c r="L2" s="341"/>
      <c r="M2" s="341"/>
      <c r="N2" s="341"/>
      <c r="O2" s="127"/>
      <c r="P2" s="127"/>
      <c r="Q2" s="127"/>
      <c r="R2" s="127"/>
      <c r="S2" s="127"/>
      <c r="T2" s="14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  <c r="IS2" s="26"/>
      <c r="IT2" s="26"/>
      <c r="IU2" s="26"/>
      <c r="IV2" s="26"/>
    </row>
    <row r="3" spans="1:256" s="23" customFormat="1">
      <c r="A3" s="347" t="s">
        <v>148</v>
      </c>
      <c r="B3" s="343" t="s">
        <v>149</v>
      </c>
      <c r="C3" s="344"/>
      <c r="D3" s="343"/>
      <c r="E3" s="343"/>
      <c r="F3" s="343"/>
      <c r="G3" s="408"/>
      <c r="H3" s="113"/>
      <c r="I3" s="409" t="s">
        <v>150</v>
      </c>
      <c r="J3" s="345"/>
      <c r="K3" s="345"/>
      <c r="L3" s="345"/>
      <c r="M3" s="345"/>
      <c r="N3" s="345"/>
      <c r="O3" s="128"/>
      <c r="P3" s="128"/>
      <c r="Q3" s="128"/>
      <c r="R3" s="128"/>
      <c r="S3" s="128"/>
      <c r="T3" s="147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  <c r="IU3" s="26"/>
      <c r="IV3" s="26"/>
    </row>
    <row r="4" spans="1:256" s="23" customFormat="1" ht="15">
      <c r="A4" s="347"/>
      <c r="B4" s="29" t="s">
        <v>113</v>
      </c>
      <c r="C4" s="29" t="s">
        <v>114</v>
      </c>
      <c r="D4" s="29" t="s">
        <v>115</v>
      </c>
      <c r="E4" s="29" t="s">
        <v>116</v>
      </c>
      <c r="F4" s="29" t="s">
        <v>117</v>
      </c>
      <c r="G4" s="30" t="s">
        <v>118</v>
      </c>
      <c r="H4" s="113"/>
      <c r="I4" s="129" t="s">
        <v>113</v>
      </c>
      <c r="J4" s="130" t="s">
        <v>113</v>
      </c>
      <c r="K4" s="130" t="s">
        <v>114</v>
      </c>
      <c r="L4" s="130" t="s">
        <v>114</v>
      </c>
      <c r="M4" s="130" t="s">
        <v>115</v>
      </c>
      <c r="N4" s="130" t="s">
        <v>115</v>
      </c>
      <c r="O4" s="131" t="s">
        <v>116</v>
      </c>
      <c r="P4" s="128" t="s">
        <v>116</v>
      </c>
      <c r="Q4" s="131" t="s">
        <v>117</v>
      </c>
      <c r="R4" s="131" t="s">
        <v>117</v>
      </c>
      <c r="S4" s="131" t="s">
        <v>118</v>
      </c>
      <c r="T4" s="148" t="s">
        <v>118</v>
      </c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  <c r="IU4" s="26"/>
      <c r="IV4" s="26"/>
    </row>
    <row r="5" spans="1:256" s="23" customFormat="1" ht="20.100000000000001" customHeight="1">
      <c r="A5" s="347"/>
      <c r="B5" s="31" t="s">
        <v>152</v>
      </c>
      <c r="C5" s="31" t="s">
        <v>153</v>
      </c>
      <c r="D5" s="32" t="s">
        <v>154</v>
      </c>
      <c r="E5" s="31" t="s">
        <v>155</v>
      </c>
      <c r="F5" s="31" t="s">
        <v>156</v>
      </c>
      <c r="G5" s="33" t="s">
        <v>157</v>
      </c>
      <c r="H5" s="113"/>
      <c r="I5" s="132" t="s">
        <v>158</v>
      </c>
      <c r="J5" s="133" t="s">
        <v>159</v>
      </c>
      <c r="K5" s="133" t="s">
        <v>158</v>
      </c>
      <c r="L5" s="134" t="s">
        <v>159</v>
      </c>
      <c r="M5" s="133" t="s">
        <v>158</v>
      </c>
      <c r="N5" s="134" t="s">
        <v>159</v>
      </c>
      <c r="O5" s="135" t="s">
        <v>158</v>
      </c>
      <c r="P5" s="136" t="s">
        <v>159</v>
      </c>
      <c r="Q5" s="135" t="s">
        <v>158</v>
      </c>
      <c r="R5" s="136" t="s">
        <v>159</v>
      </c>
      <c r="S5" s="135" t="s">
        <v>158</v>
      </c>
      <c r="T5" s="149" t="s">
        <v>159</v>
      </c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  <c r="GA5" s="26"/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  <c r="GR5" s="26"/>
      <c r="GS5" s="26"/>
      <c r="GT5" s="26"/>
      <c r="GU5" s="26"/>
      <c r="GV5" s="26"/>
      <c r="GW5" s="26"/>
      <c r="GX5" s="26"/>
      <c r="GY5" s="26"/>
      <c r="GZ5" s="26"/>
      <c r="HA5" s="26"/>
      <c r="HB5" s="26"/>
      <c r="HC5" s="26"/>
      <c r="HD5" s="26"/>
      <c r="HE5" s="26"/>
      <c r="HF5" s="26"/>
      <c r="HG5" s="26"/>
      <c r="HH5" s="26"/>
      <c r="HI5" s="26"/>
      <c r="HJ5" s="26"/>
      <c r="HK5" s="26"/>
      <c r="HL5" s="26"/>
      <c r="HM5" s="26"/>
      <c r="HN5" s="26"/>
      <c r="HO5" s="26"/>
      <c r="HP5" s="26"/>
      <c r="HQ5" s="26"/>
      <c r="HR5" s="26"/>
      <c r="HS5" s="26"/>
      <c r="HT5" s="26"/>
      <c r="HU5" s="26"/>
      <c r="HV5" s="26"/>
      <c r="HW5" s="26"/>
      <c r="HX5" s="26"/>
      <c r="HY5" s="26"/>
      <c r="HZ5" s="26"/>
      <c r="IA5" s="26"/>
      <c r="IB5" s="26"/>
      <c r="IC5" s="26"/>
      <c r="ID5" s="26"/>
      <c r="IE5" s="26"/>
      <c r="IF5" s="26"/>
      <c r="IG5" s="26"/>
      <c r="IH5" s="26"/>
      <c r="II5" s="26"/>
      <c r="IJ5" s="26"/>
      <c r="IK5" s="26"/>
      <c r="IL5" s="26"/>
      <c r="IM5" s="26"/>
      <c r="IN5" s="26"/>
      <c r="IO5" s="26"/>
      <c r="IP5" s="26"/>
      <c r="IQ5" s="26"/>
      <c r="IR5" s="26"/>
      <c r="IS5" s="26"/>
      <c r="IT5" s="26"/>
      <c r="IU5" s="26"/>
      <c r="IV5" s="26"/>
    </row>
    <row r="6" spans="1:256" s="23" customFormat="1" ht="20.100000000000001" customHeight="1">
      <c r="A6" s="34" t="s">
        <v>160</v>
      </c>
      <c r="B6" s="35">
        <f>C6-1</f>
        <v>67</v>
      </c>
      <c r="C6" s="35">
        <f>D6-2</f>
        <v>68</v>
      </c>
      <c r="D6" s="36">
        <v>70</v>
      </c>
      <c r="E6" s="35">
        <f>D6+2</f>
        <v>72</v>
      </c>
      <c r="F6" s="35">
        <f>E6+2</f>
        <v>74</v>
      </c>
      <c r="G6" s="37">
        <f>F6+1</f>
        <v>75</v>
      </c>
      <c r="H6" s="113"/>
      <c r="I6" s="137" t="s">
        <v>209</v>
      </c>
      <c r="J6" s="72" t="s">
        <v>162</v>
      </c>
      <c r="K6" s="138" t="s">
        <v>161</v>
      </c>
      <c r="L6" s="72" t="s">
        <v>169</v>
      </c>
      <c r="M6" s="72" t="s">
        <v>161</v>
      </c>
      <c r="N6" s="72" t="s">
        <v>162</v>
      </c>
      <c r="O6" s="72" t="s">
        <v>161</v>
      </c>
      <c r="P6" s="139" t="s">
        <v>210</v>
      </c>
      <c r="Q6" s="139" t="s">
        <v>162</v>
      </c>
      <c r="R6" s="139" t="s">
        <v>169</v>
      </c>
      <c r="S6" s="139" t="s">
        <v>164</v>
      </c>
      <c r="T6" s="150" t="s">
        <v>162</v>
      </c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  <c r="IS6" s="26"/>
      <c r="IT6" s="26"/>
      <c r="IU6" s="26"/>
      <c r="IV6" s="26"/>
    </row>
    <row r="7" spans="1:256" s="23" customFormat="1" ht="20.100000000000001" customHeight="1">
      <c r="A7" s="38" t="s">
        <v>163</v>
      </c>
      <c r="B7" s="35">
        <f>C7-1</f>
        <v>62</v>
      </c>
      <c r="C7" s="35">
        <f>D7-2</f>
        <v>63</v>
      </c>
      <c r="D7" s="36">
        <v>65</v>
      </c>
      <c r="E7" s="35">
        <f>D7+2</f>
        <v>67</v>
      </c>
      <c r="F7" s="35">
        <f>E7+2</f>
        <v>69</v>
      </c>
      <c r="G7" s="37">
        <f>F7+1</f>
        <v>70</v>
      </c>
      <c r="H7" s="113"/>
      <c r="I7" s="140" t="s">
        <v>161</v>
      </c>
      <c r="J7" s="73" t="s">
        <v>162</v>
      </c>
      <c r="K7" s="73" t="s">
        <v>211</v>
      </c>
      <c r="L7" s="73" t="s">
        <v>161</v>
      </c>
      <c r="M7" s="73" t="s">
        <v>162</v>
      </c>
      <c r="N7" s="73" t="s">
        <v>177</v>
      </c>
      <c r="O7" s="73" t="s">
        <v>161</v>
      </c>
      <c r="P7" s="141" t="s">
        <v>210</v>
      </c>
      <c r="Q7" s="141" t="s">
        <v>161</v>
      </c>
      <c r="R7" s="141" t="s">
        <v>169</v>
      </c>
      <c r="S7" s="141" t="s">
        <v>162</v>
      </c>
      <c r="T7" s="151" t="s">
        <v>169</v>
      </c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  <c r="IS7" s="26"/>
      <c r="IT7" s="26"/>
      <c r="IU7" s="26"/>
      <c r="IV7" s="26"/>
    </row>
    <row r="8" spans="1:256" s="23" customFormat="1" ht="20.100000000000001" customHeight="1">
      <c r="A8" s="38" t="s">
        <v>166</v>
      </c>
      <c r="B8" s="35">
        <f>C8-4</f>
        <v>98</v>
      </c>
      <c r="C8" s="35">
        <f>D8-4</f>
        <v>102</v>
      </c>
      <c r="D8" s="36">
        <v>106</v>
      </c>
      <c r="E8" s="35">
        <f>D8+4</f>
        <v>110</v>
      </c>
      <c r="F8" s="35">
        <f>E8+4</f>
        <v>114</v>
      </c>
      <c r="G8" s="37">
        <f>F8+6</f>
        <v>120</v>
      </c>
      <c r="H8" s="113"/>
      <c r="I8" s="140" t="s">
        <v>212</v>
      </c>
      <c r="J8" s="73" t="s">
        <v>213</v>
      </c>
      <c r="K8" s="73" t="s">
        <v>211</v>
      </c>
      <c r="L8" s="73" t="s">
        <v>177</v>
      </c>
      <c r="M8" s="73" t="s">
        <v>164</v>
      </c>
      <c r="N8" s="73" t="s">
        <v>162</v>
      </c>
      <c r="O8" s="73" t="s">
        <v>211</v>
      </c>
      <c r="P8" s="141" t="s">
        <v>169</v>
      </c>
      <c r="Q8" s="141" t="s">
        <v>177</v>
      </c>
      <c r="R8" s="141" t="s">
        <v>210</v>
      </c>
      <c r="S8" s="141" t="s">
        <v>164</v>
      </c>
      <c r="T8" s="151" t="s">
        <v>210</v>
      </c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  <c r="IS8" s="26"/>
      <c r="IT8" s="26"/>
      <c r="IU8" s="26"/>
      <c r="IV8" s="26"/>
    </row>
    <row r="9" spans="1:256" s="23" customFormat="1" ht="20.100000000000001" customHeight="1">
      <c r="A9" s="39" t="s">
        <v>168</v>
      </c>
      <c r="B9" s="35">
        <f>C9-4</f>
        <v>96</v>
      </c>
      <c r="C9" s="35">
        <f>D9-4</f>
        <v>100</v>
      </c>
      <c r="D9" s="36">
        <v>104</v>
      </c>
      <c r="E9" s="35">
        <f>D9+4</f>
        <v>108</v>
      </c>
      <c r="F9" s="35">
        <f>E9+4</f>
        <v>112</v>
      </c>
      <c r="G9" s="37">
        <f>F9+6</f>
        <v>118</v>
      </c>
      <c r="H9" s="113"/>
      <c r="I9" s="140" t="s">
        <v>214</v>
      </c>
      <c r="J9" s="73" t="s">
        <v>162</v>
      </c>
      <c r="K9" s="73" t="s">
        <v>164</v>
      </c>
      <c r="L9" s="73" t="s">
        <v>210</v>
      </c>
      <c r="M9" s="73" t="s">
        <v>177</v>
      </c>
      <c r="N9" s="73" t="s">
        <v>162</v>
      </c>
      <c r="O9" s="73" t="s">
        <v>161</v>
      </c>
      <c r="P9" s="141" t="s">
        <v>169</v>
      </c>
      <c r="Q9" s="141" t="s">
        <v>212</v>
      </c>
      <c r="R9" s="141" t="s">
        <v>215</v>
      </c>
      <c r="S9" s="141" t="s">
        <v>162</v>
      </c>
      <c r="T9" s="151" t="s">
        <v>210</v>
      </c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  <c r="IS9" s="26"/>
      <c r="IT9" s="26"/>
      <c r="IU9" s="26"/>
      <c r="IV9" s="26"/>
    </row>
    <row r="10" spans="1:256" s="23" customFormat="1" ht="20.100000000000001" customHeight="1">
      <c r="A10" s="39" t="s">
        <v>170</v>
      </c>
      <c r="B10" s="40">
        <f>C10-1.2</f>
        <v>43.599999999999994</v>
      </c>
      <c r="C10" s="40">
        <f>D10-1.2</f>
        <v>44.8</v>
      </c>
      <c r="D10" s="36">
        <v>46</v>
      </c>
      <c r="E10" s="40">
        <f>D10+1.2</f>
        <v>47.2</v>
      </c>
      <c r="F10" s="40">
        <f>E10+1.2</f>
        <v>48.400000000000006</v>
      </c>
      <c r="G10" s="37">
        <f>F10+1.4</f>
        <v>49.800000000000004</v>
      </c>
      <c r="H10" s="113"/>
      <c r="I10" s="140" t="s">
        <v>164</v>
      </c>
      <c r="J10" s="73" t="s">
        <v>172</v>
      </c>
      <c r="K10" s="73" t="s">
        <v>212</v>
      </c>
      <c r="L10" s="73" t="s">
        <v>172</v>
      </c>
      <c r="M10" s="73" t="s">
        <v>161</v>
      </c>
      <c r="N10" s="73" t="s">
        <v>162</v>
      </c>
      <c r="O10" s="73" t="s">
        <v>211</v>
      </c>
      <c r="P10" s="141" t="s">
        <v>216</v>
      </c>
      <c r="Q10" s="141" t="s">
        <v>171</v>
      </c>
      <c r="R10" s="152" t="s">
        <v>217</v>
      </c>
      <c r="S10" s="141" t="s">
        <v>171</v>
      </c>
      <c r="T10" s="151" t="s">
        <v>177</v>
      </c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  <c r="IN10" s="26"/>
      <c r="IO10" s="26"/>
      <c r="IP10" s="26"/>
      <c r="IQ10" s="26"/>
      <c r="IR10" s="26"/>
      <c r="IS10" s="26"/>
      <c r="IT10" s="26"/>
      <c r="IU10" s="26"/>
      <c r="IV10" s="26"/>
    </row>
    <row r="11" spans="1:256" s="23" customFormat="1" ht="20.100000000000001" customHeight="1">
      <c r="A11" s="39" t="s">
        <v>173</v>
      </c>
      <c r="B11" s="40">
        <f>C11-0.6</f>
        <v>59.199999999999996</v>
      </c>
      <c r="C11" s="40">
        <f>D11-1.2</f>
        <v>59.8</v>
      </c>
      <c r="D11" s="36">
        <v>61</v>
      </c>
      <c r="E11" s="40">
        <f>D11+1.2</f>
        <v>62.2</v>
      </c>
      <c r="F11" s="40">
        <f>E11+1.2</f>
        <v>63.400000000000006</v>
      </c>
      <c r="G11" s="37">
        <f>F11+0.6</f>
        <v>64</v>
      </c>
      <c r="H11" s="113"/>
      <c r="I11" s="140" t="s">
        <v>161</v>
      </c>
      <c r="J11" s="73" t="s">
        <v>218</v>
      </c>
      <c r="K11" s="73" t="s">
        <v>219</v>
      </c>
      <c r="L11" s="73" t="s">
        <v>169</v>
      </c>
      <c r="M11" s="73" t="s">
        <v>177</v>
      </c>
      <c r="N11" s="73" t="s">
        <v>162</v>
      </c>
      <c r="O11" s="73" t="s">
        <v>179</v>
      </c>
      <c r="P11" s="141" t="s">
        <v>169</v>
      </c>
      <c r="Q11" s="141" t="s">
        <v>220</v>
      </c>
      <c r="R11" s="141" t="s">
        <v>177</v>
      </c>
      <c r="S11" s="141" t="s">
        <v>162</v>
      </c>
      <c r="T11" s="151" t="s">
        <v>210</v>
      </c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  <c r="IN11" s="26"/>
      <c r="IO11" s="26"/>
      <c r="IP11" s="26"/>
      <c r="IQ11" s="26"/>
      <c r="IR11" s="26"/>
      <c r="IS11" s="26"/>
      <c r="IT11" s="26"/>
      <c r="IU11" s="26"/>
      <c r="IV11" s="26"/>
    </row>
    <row r="12" spans="1:256" s="23" customFormat="1" ht="20.100000000000001" customHeight="1">
      <c r="A12" s="34" t="s">
        <v>176</v>
      </c>
      <c r="B12" s="35">
        <f>C12-0.6</f>
        <v>14.3</v>
      </c>
      <c r="C12" s="35">
        <f>D12-0.6</f>
        <v>14.9</v>
      </c>
      <c r="D12" s="114">
        <v>15.5</v>
      </c>
      <c r="E12" s="35">
        <f>D12+0.6</f>
        <v>16.100000000000001</v>
      </c>
      <c r="F12" s="35">
        <f>E12+0.6</f>
        <v>16.700000000000003</v>
      </c>
      <c r="G12" s="37">
        <f>F12+1</f>
        <v>17.700000000000003</v>
      </c>
      <c r="H12" s="113"/>
      <c r="I12" s="140" t="s">
        <v>172</v>
      </c>
      <c r="J12" s="73" t="s">
        <v>162</v>
      </c>
      <c r="K12" s="73" t="s">
        <v>221</v>
      </c>
      <c r="L12" s="73" t="s">
        <v>162</v>
      </c>
      <c r="M12" s="73" t="s">
        <v>221</v>
      </c>
      <c r="N12" s="73" t="s">
        <v>162</v>
      </c>
      <c r="O12" s="73" t="s">
        <v>177</v>
      </c>
      <c r="P12" s="141" t="s">
        <v>216</v>
      </c>
      <c r="Q12" s="141" t="s">
        <v>177</v>
      </c>
      <c r="R12" s="141" t="s">
        <v>219</v>
      </c>
      <c r="S12" s="141" t="s">
        <v>177</v>
      </c>
      <c r="T12" s="151" t="s">
        <v>218</v>
      </c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26"/>
      <c r="IL12" s="26"/>
      <c r="IM12" s="26"/>
      <c r="IN12" s="26"/>
      <c r="IO12" s="26"/>
      <c r="IP12" s="26"/>
      <c r="IQ12" s="26"/>
      <c r="IR12" s="26"/>
      <c r="IS12" s="26"/>
      <c r="IT12" s="26"/>
      <c r="IU12" s="26"/>
      <c r="IV12" s="26"/>
    </row>
    <row r="13" spans="1:256" s="23" customFormat="1" ht="20.100000000000001" customHeight="1">
      <c r="A13" s="41" t="s">
        <v>178</v>
      </c>
      <c r="B13" s="35">
        <f>C13-0.4</f>
        <v>9.6999999999999993</v>
      </c>
      <c r="C13" s="35">
        <f>D13-0.4</f>
        <v>10.1</v>
      </c>
      <c r="D13" s="36">
        <v>10.5</v>
      </c>
      <c r="E13" s="35">
        <f>D13+0.4</f>
        <v>10.9</v>
      </c>
      <c r="F13" s="35">
        <f>E13+0.4</f>
        <v>11.3</v>
      </c>
      <c r="G13" s="37">
        <f>F13+0.6</f>
        <v>11.9</v>
      </c>
      <c r="H13" s="113"/>
      <c r="I13" s="140" t="s">
        <v>179</v>
      </c>
      <c r="J13" s="142" t="s">
        <v>161</v>
      </c>
      <c r="K13" s="73" t="s">
        <v>171</v>
      </c>
      <c r="L13" s="73" t="s">
        <v>162</v>
      </c>
      <c r="M13" s="73" t="s">
        <v>162</v>
      </c>
      <c r="N13" s="73" t="s">
        <v>162</v>
      </c>
      <c r="O13" s="73" t="s">
        <v>161</v>
      </c>
      <c r="P13" s="141" t="s">
        <v>162</v>
      </c>
      <c r="Q13" s="141" t="s">
        <v>171</v>
      </c>
      <c r="R13" s="141" t="s">
        <v>220</v>
      </c>
      <c r="S13" s="141" t="s">
        <v>161</v>
      </c>
      <c r="T13" s="151" t="s">
        <v>161</v>
      </c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6"/>
      <c r="IS13" s="26"/>
      <c r="IT13" s="26"/>
      <c r="IU13" s="26"/>
      <c r="IV13" s="26"/>
    </row>
    <row r="14" spans="1:256" s="23" customFormat="1" ht="20.100000000000001" customHeight="1">
      <c r="A14" s="115" t="s">
        <v>180</v>
      </c>
      <c r="B14" s="35">
        <f>C14-1</f>
        <v>42.5</v>
      </c>
      <c r="C14" s="35">
        <f>D14-1</f>
        <v>43.5</v>
      </c>
      <c r="D14" s="116">
        <v>44.5</v>
      </c>
      <c r="E14" s="35">
        <f>D14+1</f>
        <v>45.5</v>
      </c>
      <c r="F14" s="35">
        <f>E14+1</f>
        <v>46.5</v>
      </c>
      <c r="G14" s="37">
        <f>F14+1.5</f>
        <v>48</v>
      </c>
      <c r="H14" s="113"/>
      <c r="I14" s="140" t="s">
        <v>179</v>
      </c>
      <c r="J14" s="73" t="s">
        <v>161</v>
      </c>
      <c r="K14" s="73" t="s">
        <v>164</v>
      </c>
      <c r="L14" s="73" t="s">
        <v>177</v>
      </c>
      <c r="M14" s="73" t="s">
        <v>211</v>
      </c>
      <c r="N14" s="73" t="s">
        <v>162</v>
      </c>
      <c r="O14" s="73" t="s">
        <v>161</v>
      </c>
      <c r="P14" s="141" t="s">
        <v>177</v>
      </c>
      <c r="Q14" s="141" t="s">
        <v>211</v>
      </c>
      <c r="R14" s="141" t="s">
        <v>222</v>
      </c>
      <c r="S14" s="141" t="s">
        <v>164</v>
      </c>
      <c r="T14" s="151" t="s">
        <v>162</v>
      </c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  <c r="IS14" s="26"/>
      <c r="IT14" s="26"/>
      <c r="IU14" s="26"/>
      <c r="IV14" s="26"/>
    </row>
    <row r="15" spans="1:256" s="23" customFormat="1" ht="20.100000000000001" customHeight="1">
      <c r="A15" s="42" t="s">
        <v>181</v>
      </c>
      <c r="B15" s="43">
        <f>C15-1</f>
        <v>46</v>
      </c>
      <c r="C15" s="43">
        <f>D15-1</f>
        <v>47</v>
      </c>
      <c r="D15" s="44">
        <v>48</v>
      </c>
      <c r="E15" s="43">
        <f>D15+1</f>
        <v>49</v>
      </c>
      <c r="F15" s="43">
        <f>E15+1</f>
        <v>50</v>
      </c>
      <c r="G15" s="45">
        <f>F15+1.5</f>
        <v>51.5</v>
      </c>
      <c r="H15" s="113"/>
      <c r="I15" s="140" t="s">
        <v>212</v>
      </c>
      <c r="J15" s="73" t="s">
        <v>161</v>
      </c>
      <c r="K15" s="73" t="s">
        <v>212</v>
      </c>
      <c r="L15" s="73" t="s">
        <v>164</v>
      </c>
      <c r="M15" s="73" t="s">
        <v>161</v>
      </c>
      <c r="N15" s="73"/>
      <c r="O15" s="73" t="s">
        <v>211</v>
      </c>
      <c r="P15" s="141" t="s">
        <v>177</v>
      </c>
      <c r="Q15" s="141" t="s">
        <v>161</v>
      </c>
      <c r="R15" s="141" t="s">
        <v>222</v>
      </c>
      <c r="S15" s="141" t="s">
        <v>161</v>
      </c>
      <c r="T15" s="151" t="s">
        <v>162</v>
      </c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  <c r="IS15" s="26"/>
      <c r="IT15" s="26"/>
      <c r="IU15" s="26"/>
      <c r="IV15" s="26"/>
    </row>
    <row r="16" spans="1:256" s="23" customFormat="1" ht="20.100000000000001" customHeight="1">
      <c r="A16" s="34" t="s">
        <v>175</v>
      </c>
      <c r="B16" s="35">
        <f>C16-0.7</f>
        <v>17.100000000000001</v>
      </c>
      <c r="C16" s="35">
        <f>D16-0.7</f>
        <v>17.8</v>
      </c>
      <c r="D16" s="36">
        <v>18.5</v>
      </c>
      <c r="E16" s="35">
        <f>D16+0.7</f>
        <v>19.2</v>
      </c>
      <c r="F16" s="35">
        <f>E16+0.7</f>
        <v>19.899999999999999</v>
      </c>
      <c r="G16" s="37">
        <f>F16+0.8</f>
        <v>20.7</v>
      </c>
      <c r="H16" s="113"/>
      <c r="I16" s="140" t="s">
        <v>171</v>
      </c>
      <c r="J16" s="73" t="s">
        <v>162</v>
      </c>
      <c r="K16" s="73" t="s">
        <v>177</v>
      </c>
      <c r="L16" s="73" t="s">
        <v>172</v>
      </c>
      <c r="M16" s="73" t="s">
        <v>162</v>
      </c>
      <c r="N16" s="73" t="s">
        <v>162</v>
      </c>
      <c r="O16" s="73" t="s">
        <v>177</v>
      </c>
      <c r="P16" s="141" t="s">
        <v>223</v>
      </c>
      <c r="Q16" s="141" t="s">
        <v>162</v>
      </c>
      <c r="R16" s="141" t="s">
        <v>223</v>
      </c>
      <c r="S16" s="141" t="s">
        <v>177</v>
      </c>
      <c r="T16" s="151">
        <v>-0.2</v>
      </c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  <c r="IS16" s="26"/>
      <c r="IT16" s="26"/>
      <c r="IU16" s="26"/>
      <c r="IV16" s="26"/>
    </row>
    <row r="17" spans="1:256" s="23" customFormat="1" ht="20.100000000000001" customHeight="1">
      <c r="A17" s="117"/>
      <c r="B17" s="118"/>
      <c r="C17" s="118"/>
      <c r="D17" s="118"/>
      <c r="E17" s="118"/>
      <c r="F17" s="118"/>
      <c r="G17" s="119"/>
      <c r="H17" s="113"/>
      <c r="I17" s="140"/>
      <c r="J17" s="73"/>
      <c r="K17" s="73"/>
      <c r="L17" s="73"/>
      <c r="M17" s="73"/>
      <c r="N17" s="73"/>
      <c r="O17" s="73"/>
      <c r="P17" s="141"/>
      <c r="Q17" s="141"/>
      <c r="R17" s="141"/>
      <c r="S17" s="141"/>
      <c r="T17" s="151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  <c r="IS17" s="26"/>
      <c r="IT17" s="26"/>
      <c r="IU17" s="26"/>
      <c r="IV17" s="26"/>
    </row>
    <row r="18" spans="1:256" s="23" customFormat="1" ht="20.100000000000001" customHeight="1">
      <c r="A18" s="117"/>
      <c r="B18" s="118"/>
      <c r="C18" s="118"/>
      <c r="D18" s="118"/>
      <c r="E18" s="118"/>
      <c r="F18" s="118"/>
      <c r="G18" s="119"/>
      <c r="H18" s="113"/>
      <c r="I18" s="140"/>
      <c r="J18" s="73"/>
      <c r="K18" s="73"/>
      <c r="L18" s="73"/>
      <c r="M18" s="73"/>
      <c r="N18" s="73"/>
      <c r="O18" s="73"/>
      <c r="P18" s="141"/>
      <c r="Q18" s="141"/>
      <c r="R18" s="141"/>
      <c r="S18" s="141"/>
      <c r="T18" s="151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  <c r="IS18" s="26"/>
      <c r="IT18" s="26"/>
      <c r="IU18" s="26"/>
      <c r="IV18" s="26"/>
    </row>
    <row r="19" spans="1:256" s="23" customFormat="1" ht="20.100000000000001" customHeight="1">
      <c r="A19" s="120"/>
      <c r="B19" s="121"/>
      <c r="C19" s="121"/>
      <c r="D19" s="122"/>
      <c r="E19" s="121"/>
      <c r="F19" s="121"/>
      <c r="G19" s="37"/>
      <c r="H19" s="113"/>
      <c r="I19" s="140"/>
      <c r="J19" s="73"/>
      <c r="K19" s="73"/>
      <c r="L19" s="73"/>
      <c r="M19" s="73"/>
      <c r="N19" s="73"/>
      <c r="O19" s="73"/>
      <c r="P19" s="141"/>
      <c r="Q19" s="141"/>
      <c r="R19" s="141"/>
      <c r="S19" s="141"/>
      <c r="T19" s="151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26"/>
      <c r="IU19" s="26"/>
      <c r="IV19" s="26"/>
    </row>
    <row r="20" spans="1:256" s="23" customFormat="1" ht="20.100000000000001" customHeight="1">
      <c r="A20" s="56"/>
      <c r="B20" s="57"/>
      <c r="C20" s="57"/>
      <c r="D20" s="58"/>
      <c r="E20" s="57"/>
      <c r="F20" s="57"/>
      <c r="G20" s="123"/>
      <c r="H20" s="124"/>
      <c r="I20" s="143"/>
      <c r="J20" s="76"/>
      <c r="K20" s="77"/>
      <c r="L20" s="76"/>
      <c r="M20" s="76"/>
      <c r="N20" s="77"/>
      <c r="O20" s="77"/>
      <c r="P20" s="144"/>
      <c r="Q20" s="144"/>
      <c r="R20" s="144"/>
      <c r="S20" s="144"/>
      <c r="T20" s="153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26"/>
      <c r="IU20" s="26"/>
      <c r="IV20" s="26"/>
    </row>
    <row r="21" spans="1:256" s="23" customFormat="1" ht="16.5">
      <c r="A21" s="59"/>
      <c r="B21" s="60"/>
      <c r="C21" s="60"/>
      <c r="D21" s="61"/>
      <c r="E21" s="60"/>
      <c r="F21" s="60"/>
      <c r="G21" s="62"/>
      <c r="O21" s="125"/>
      <c r="P21" s="125"/>
      <c r="Q21" s="125"/>
      <c r="R21" s="125"/>
      <c r="S21" s="125"/>
      <c r="T21" s="125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  <c r="IS21" s="26"/>
      <c r="IT21" s="26"/>
      <c r="IU21" s="26"/>
      <c r="IV21" s="26"/>
    </row>
    <row r="22" spans="1:256" s="23" customFormat="1">
      <c r="A22" s="63" t="s">
        <v>183</v>
      </c>
      <c r="B22" s="63"/>
      <c r="C22" s="64"/>
      <c r="O22" s="125"/>
      <c r="P22" s="125"/>
      <c r="Q22" s="125"/>
      <c r="R22" s="125"/>
      <c r="S22" s="125"/>
      <c r="T22" s="125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  <c r="HF22" s="26"/>
      <c r="HG22" s="26"/>
      <c r="HH22" s="26"/>
      <c r="HI22" s="26"/>
      <c r="HJ22" s="26"/>
      <c r="HK22" s="26"/>
      <c r="HL22" s="26"/>
      <c r="HM22" s="26"/>
      <c r="HN22" s="26"/>
      <c r="HO22" s="26"/>
      <c r="HP22" s="26"/>
      <c r="HQ22" s="26"/>
      <c r="HR22" s="26"/>
      <c r="HS22" s="26"/>
      <c r="HT22" s="26"/>
      <c r="HU22" s="26"/>
      <c r="HV22" s="26"/>
      <c r="HW22" s="26"/>
      <c r="HX22" s="26"/>
      <c r="HY22" s="26"/>
      <c r="HZ22" s="26"/>
      <c r="IA22" s="26"/>
      <c r="IB22" s="26"/>
      <c r="IC22" s="26"/>
      <c r="ID22" s="26"/>
      <c r="IE22" s="26"/>
      <c r="IF22" s="26"/>
      <c r="IG22" s="26"/>
      <c r="IH22" s="26"/>
      <c r="II22" s="26"/>
      <c r="IJ22" s="26"/>
      <c r="IK22" s="26"/>
      <c r="IL22" s="26"/>
      <c r="IM22" s="26"/>
      <c r="IN22" s="26"/>
      <c r="IO22" s="26"/>
      <c r="IP22" s="26"/>
      <c r="IQ22" s="26"/>
      <c r="IR22" s="26"/>
      <c r="IS22" s="26"/>
      <c r="IT22" s="26"/>
      <c r="IU22" s="26"/>
      <c r="IV22" s="26"/>
    </row>
    <row r="23" spans="1:256" s="23" customFormat="1">
      <c r="C23" s="24"/>
      <c r="I23" s="79" t="s">
        <v>184</v>
      </c>
      <c r="J23" s="80"/>
      <c r="K23" s="145">
        <v>44703</v>
      </c>
      <c r="M23" s="79" t="s">
        <v>185</v>
      </c>
      <c r="N23" s="79" t="s">
        <v>208</v>
      </c>
      <c r="P23" s="79" t="s">
        <v>187</v>
      </c>
      <c r="R23" s="125" t="s">
        <v>188</v>
      </c>
      <c r="S23" s="125"/>
      <c r="T23" s="125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  <c r="GE23" s="26"/>
      <c r="GF23" s="26"/>
      <c r="GG23" s="26"/>
      <c r="GH23" s="26"/>
      <c r="GI23" s="26"/>
      <c r="GJ23" s="26"/>
      <c r="GK23" s="26"/>
      <c r="GL23" s="26"/>
      <c r="GM23" s="26"/>
      <c r="GN23" s="26"/>
      <c r="GO23" s="26"/>
      <c r="GP23" s="26"/>
      <c r="GQ23" s="26"/>
      <c r="GR23" s="26"/>
      <c r="GS23" s="26"/>
      <c r="GT23" s="26"/>
      <c r="GU23" s="26"/>
      <c r="GV23" s="26"/>
      <c r="GW23" s="26"/>
      <c r="GX23" s="26"/>
      <c r="GY23" s="26"/>
      <c r="GZ23" s="26"/>
      <c r="HA23" s="26"/>
      <c r="HB23" s="26"/>
      <c r="HC23" s="26"/>
      <c r="HD23" s="26"/>
      <c r="HE23" s="26"/>
      <c r="HF23" s="26"/>
      <c r="HG23" s="26"/>
      <c r="HH23" s="26"/>
      <c r="HI23" s="26"/>
      <c r="HJ23" s="26"/>
      <c r="HK23" s="26"/>
      <c r="HL23" s="26"/>
      <c r="HM23" s="26"/>
      <c r="HN23" s="26"/>
      <c r="HO23" s="26"/>
      <c r="HP23" s="26"/>
      <c r="HQ23" s="26"/>
      <c r="HR23" s="26"/>
      <c r="HS23" s="26"/>
      <c r="HT23" s="26"/>
      <c r="HU23" s="26"/>
      <c r="HV23" s="26"/>
      <c r="HW23" s="26"/>
      <c r="HX23" s="26"/>
      <c r="HY23" s="26"/>
      <c r="HZ23" s="26"/>
      <c r="IA23" s="26"/>
      <c r="IB23" s="26"/>
      <c r="IC23" s="26"/>
      <c r="ID23" s="26"/>
      <c r="IE23" s="26"/>
      <c r="IF23" s="26"/>
      <c r="IG23" s="26"/>
      <c r="IH23" s="26"/>
      <c r="II23" s="26"/>
      <c r="IJ23" s="26"/>
      <c r="IK23" s="26"/>
      <c r="IL23" s="26"/>
      <c r="IM23" s="26"/>
      <c r="IN23" s="26"/>
      <c r="IO23" s="26"/>
      <c r="IP23" s="26"/>
      <c r="IQ23" s="26"/>
      <c r="IR23" s="26"/>
      <c r="IS23" s="26"/>
      <c r="IT23" s="26"/>
      <c r="IU23" s="26"/>
      <c r="IV23" s="26"/>
    </row>
  </sheetData>
  <mergeCells count="7">
    <mergeCell ref="A1:N1"/>
    <mergeCell ref="B2:C2"/>
    <mergeCell ref="E2:G2"/>
    <mergeCell ref="J2:N2"/>
    <mergeCell ref="B3:G3"/>
    <mergeCell ref="I3:N3"/>
    <mergeCell ref="A3:A5"/>
  </mergeCells>
  <phoneticPr fontId="50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workbookViewId="0">
      <selection activeCell="N10" sqref="N10"/>
    </sheetView>
  </sheetViews>
  <sheetFormatPr defaultColWidth="10.125" defaultRowHeight="14.25"/>
  <cols>
    <col min="1" max="1" width="9.625" style="83" customWidth="1"/>
    <col min="2" max="2" width="11.125" style="83" customWidth="1"/>
    <col min="3" max="3" width="9.125" style="83" customWidth="1"/>
    <col min="4" max="4" width="9.5" style="83" customWidth="1"/>
    <col min="5" max="5" width="9.125" style="83" customWidth="1"/>
    <col min="6" max="6" width="10.375" style="83" customWidth="1"/>
    <col min="7" max="7" width="9.5" style="83" customWidth="1"/>
    <col min="8" max="8" width="9.125" style="83" customWidth="1"/>
    <col min="9" max="9" width="8.125" style="83" customWidth="1"/>
    <col min="10" max="10" width="10.5" style="83" customWidth="1"/>
    <col min="11" max="11" width="12.125" style="83" customWidth="1"/>
    <col min="12" max="16384" width="10.125" style="83"/>
  </cols>
  <sheetData>
    <row r="1" spans="1:11" ht="22.5">
      <c r="A1" s="406" t="s">
        <v>224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</row>
    <row r="2" spans="1:11" ht="18" customHeight="1">
      <c r="A2" s="84" t="s">
        <v>53</v>
      </c>
      <c r="B2" s="451" t="s">
        <v>54</v>
      </c>
      <c r="C2" s="451"/>
      <c r="D2" s="85" t="s">
        <v>61</v>
      </c>
      <c r="E2" s="86" t="s">
        <v>62</v>
      </c>
      <c r="F2" s="87" t="s">
        <v>225</v>
      </c>
      <c r="G2" s="322" t="s">
        <v>68</v>
      </c>
      <c r="H2" s="323"/>
      <c r="I2" s="106" t="s">
        <v>57</v>
      </c>
      <c r="J2" s="452" t="s">
        <v>56</v>
      </c>
      <c r="K2" s="453"/>
    </row>
    <row r="3" spans="1:11" ht="18" customHeight="1">
      <c r="A3" s="90" t="s">
        <v>76</v>
      </c>
      <c r="B3" s="379">
        <v>5063</v>
      </c>
      <c r="C3" s="379"/>
      <c r="D3" s="92" t="s">
        <v>226</v>
      </c>
      <c r="E3" s="454">
        <v>44717</v>
      </c>
      <c r="F3" s="448"/>
      <c r="G3" s="448"/>
      <c r="H3" s="376" t="s">
        <v>227</v>
      </c>
      <c r="I3" s="376"/>
      <c r="J3" s="376"/>
      <c r="K3" s="377"/>
    </row>
    <row r="4" spans="1:11" ht="18" customHeight="1">
      <c r="A4" s="93" t="s">
        <v>71</v>
      </c>
      <c r="B4" s="91">
        <v>3</v>
      </c>
      <c r="C4" s="91">
        <v>6</v>
      </c>
      <c r="D4" s="94" t="s">
        <v>228</v>
      </c>
      <c r="E4" s="448" t="s">
        <v>229</v>
      </c>
      <c r="F4" s="448"/>
      <c r="G4" s="448"/>
      <c r="H4" s="293" t="s">
        <v>230</v>
      </c>
      <c r="I4" s="293"/>
      <c r="J4" s="102" t="s">
        <v>65</v>
      </c>
      <c r="K4" s="109" t="s">
        <v>66</v>
      </c>
    </row>
    <row r="5" spans="1:11" ht="18" customHeight="1">
      <c r="A5" s="93" t="s">
        <v>231</v>
      </c>
      <c r="B5" s="379">
        <v>3</v>
      </c>
      <c r="C5" s="379"/>
      <c r="D5" s="92" t="s">
        <v>232</v>
      </c>
      <c r="E5" s="92" t="s">
        <v>233</v>
      </c>
      <c r="G5" s="92"/>
      <c r="H5" s="293" t="s">
        <v>234</v>
      </c>
      <c r="I5" s="293"/>
      <c r="J5" s="102" t="s">
        <v>65</v>
      </c>
      <c r="K5" s="109" t="s">
        <v>66</v>
      </c>
    </row>
    <row r="6" spans="1:11" ht="18" customHeight="1">
      <c r="A6" s="95" t="s">
        <v>235</v>
      </c>
      <c r="B6" s="449" t="s">
        <v>236</v>
      </c>
      <c r="C6" s="449"/>
      <c r="D6" s="96" t="s">
        <v>237</v>
      </c>
      <c r="E6" s="97">
        <v>2846</v>
      </c>
      <c r="F6" s="97"/>
      <c r="G6" s="96"/>
      <c r="H6" s="450" t="s">
        <v>238</v>
      </c>
      <c r="I6" s="450"/>
      <c r="J6" s="97" t="s">
        <v>65</v>
      </c>
      <c r="K6" s="110" t="s">
        <v>66</v>
      </c>
    </row>
    <row r="7" spans="1:11" ht="18" customHeight="1">
      <c r="A7" s="98"/>
      <c r="B7" s="99"/>
      <c r="C7" s="99"/>
      <c r="D7" s="98"/>
      <c r="E7" s="99"/>
      <c r="F7" s="100"/>
      <c r="G7" s="98"/>
      <c r="H7" s="100"/>
      <c r="I7" s="99"/>
      <c r="J7" s="99"/>
      <c r="K7" s="99"/>
    </row>
    <row r="8" spans="1:11" ht="18" customHeight="1">
      <c r="A8" s="101" t="s">
        <v>239</v>
      </c>
      <c r="B8" s="87" t="s">
        <v>240</v>
      </c>
      <c r="C8" s="87" t="s">
        <v>241</v>
      </c>
      <c r="D8" s="87" t="s">
        <v>242</v>
      </c>
      <c r="E8" s="87" t="s">
        <v>243</v>
      </c>
      <c r="F8" s="87" t="s">
        <v>244</v>
      </c>
      <c r="G8" s="444" t="s">
        <v>245</v>
      </c>
      <c r="H8" s="433"/>
      <c r="I8" s="433"/>
      <c r="J8" s="433"/>
      <c r="K8" s="434"/>
    </row>
    <row r="9" spans="1:11" ht="18" customHeight="1">
      <c r="A9" s="292" t="s">
        <v>246</v>
      </c>
      <c r="B9" s="293"/>
      <c r="C9" s="102" t="s">
        <v>65</v>
      </c>
      <c r="D9" s="102" t="s">
        <v>66</v>
      </c>
      <c r="E9" s="92" t="s">
        <v>247</v>
      </c>
      <c r="F9" s="103" t="s">
        <v>248</v>
      </c>
      <c r="G9" s="445"/>
      <c r="H9" s="446"/>
      <c r="I9" s="446"/>
      <c r="J9" s="446"/>
      <c r="K9" s="447"/>
    </row>
    <row r="10" spans="1:11" ht="18" customHeight="1">
      <c r="A10" s="292" t="s">
        <v>249</v>
      </c>
      <c r="B10" s="293"/>
      <c r="C10" s="102" t="s">
        <v>65</v>
      </c>
      <c r="D10" s="102" t="s">
        <v>66</v>
      </c>
      <c r="E10" s="92" t="s">
        <v>250</v>
      </c>
      <c r="F10" s="103" t="s">
        <v>251</v>
      </c>
      <c r="G10" s="445" t="s">
        <v>252</v>
      </c>
      <c r="H10" s="446"/>
      <c r="I10" s="446"/>
      <c r="J10" s="446"/>
      <c r="K10" s="447"/>
    </row>
    <row r="11" spans="1:11" ht="18" customHeight="1">
      <c r="A11" s="438" t="s">
        <v>196</v>
      </c>
      <c r="B11" s="439"/>
      <c r="C11" s="439"/>
      <c r="D11" s="439"/>
      <c r="E11" s="439"/>
      <c r="F11" s="439"/>
      <c r="G11" s="439"/>
      <c r="H11" s="439"/>
      <c r="I11" s="439"/>
      <c r="J11" s="439"/>
      <c r="K11" s="440"/>
    </row>
    <row r="12" spans="1:11" ht="18" customHeight="1">
      <c r="A12" s="90" t="s">
        <v>90</v>
      </c>
      <c r="B12" s="102" t="s">
        <v>86</v>
      </c>
      <c r="C12" s="102" t="s">
        <v>87</v>
      </c>
      <c r="D12" s="103"/>
      <c r="E12" s="92" t="s">
        <v>88</v>
      </c>
      <c r="F12" s="102" t="s">
        <v>86</v>
      </c>
      <c r="G12" s="102" t="s">
        <v>87</v>
      </c>
      <c r="H12" s="102"/>
      <c r="I12" s="92" t="s">
        <v>253</v>
      </c>
      <c r="J12" s="102" t="s">
        <v>86</v>
      </c>
      <c r="K12" s="109" t="s">
        <v>87</v>
      </c>
    </row>
    <row r="13" spans="1:11" ht="18" customHeight="1">
      <c r="A13" s="90" t="s">
        <v>93</v>
      </c>
      <c r="B13" s="102" t="s">
        <v>86</v>
      </c>
      <c r="C13" s="102" t="s">
        <v>87</v>
      </c>
      <c r="D13" s="103"/>
      <c r="E13" s="92" t="s">
        <v>98</v>
      </c>
      <c r="F13" s="102" t="s">
        <v>86</v>
      </c>
      <c r="G13" s="102" t="s">
        <v>87</v>
      </c>
      <c r="H13" s="102"/>
      <c r="I13" s="92" t="s">
        <v>254</v>
      </c>
      <c r="J13" s="102" t="s">
        <v>86</v>
      </c>
      <c r="K13" s="109" t="s">
        <v>87</v>
      </c>
    </row>
    <row r="14" spans="1:11" ht="18" customHeight="1">
      <c r="A14" s="95" t="s">
        <v>255</v>
      </c>
      <c r="B14" s="97" t="s">
        <v>86</v>
      </c>
      <c r="C14" s="97" t="s">
        <v>87</v>
      </c>
      <c r="D14" s="104"/>
      <c r="E14" s="96" t="s">
        <v>256</v>
      </c>
      <c r="F14" s="97" t="s">
        <v>86</v>
      </c>
      <c r="G14" s="97" t="s">
        <v>87</v>
      </c>
      <c r="H14" s="97"/>
      <c r="I14" s="96" t="s">
        <v>257</v>
      </c>
      <c r="J14" s="97" t="s">
        <v>86</v>
      </c>
      <c r="K14" s="110" t="s">
        <v>87</v>
      </c>
    </row>
    <row r="15" spans="1:11" ht="18" customHeight="1">
      <c r="A15" s="98"/>
      <c r="B15" s="105"/>
      <c r="C15" s="105"/>
      <c r="D15" s="99"/>
      <c r="E15" s="98"/>
      <c r="F15" s="105"/>
      <c r="G15" s="105"/>
      <c r="H15" s="105"/>
      <c r="I15" s="98"/>
      <c r="J15" s="105"/>
      <c r="K15" s="105"/>
    </row>
    <row r="16" spans="1:11" s="81" customFormat="1" ht="18" customHeight="1">
      <c r="A16" s="386" t="s">
        <v>258</v>
      </c>
      <c r="B16" s="387"/>
      <c r="C16" s="387"/>
      <c r="D16" s="387"/>
      <c r="E16" s="387"/>
      <c r="F16" s="387"/>
      <c r="G16" s="387"/>
      <c r="H16" s="387"/>
      <c r="I16" s="387"/>
      <c r="J16" s="387"/>
      <c r="K16" s="388"/>
    </row>
    <row r="17" spans="1:11" ht="18" customHeight="1">
      <c r="A17" s="292" t="s">
        <v>259</v>
      </c>
      <c r="B17" s="293"/>
      <c r="C17" s="293"/>
      <c r="D17" s="293"/>
      <c r="E17" s="293"/>
      <c r="F17" s="293"/>
      <c r="G17" s="293"/>
      <c r="H17" s="293"/>
      <c r="I17" s="293"/>
      <c r="J17" s="293"/>
      <c r="K17" s="410"/>
    </row>
    <row r="18" spans="1:11" ht="18" customHeight="1">
      <c r="A18" s="292" t="s">
        <v>260</v>
      </c>
      <c r="B18" s="293"/>
      <c r="C18" s="293"/>
      <c r="D18" s="293"/>
      <c r="E18" s="293"/>
      <c r="F18" s="293"/>
      <c r="G18" s="293"/>
      <c r="H18" s="293"/>
      <c r="I18" s="293"/>
      <c r="J18" s="293"/>
      <c r="K18" s="410"/>
    </row>
    <row r="19" spans="1:11" ht="21.95" customHeight="1">
      <c r="A19" s="441" t="s">
        <v>261</v>
      </c>
      <c r="B19" s="442"/>
      <c r="C19" s="442"/>
      <c r="D19" s="442"/>
      <c r="E19" s="442"/>
      <c r="F19" s="442"/>
      <c r="G19" s="442"/>
      <c r="H19" s="442"/>
      <c r="I19" s="442"/>
      <c r="J19" s="442"/>
      <c r="K19" s="443"/>
    </row>
    <row r="20" spans="1:11" ht="21.95" customHeight="1">
      <c r="A20" s="428"/>
      <c r="B20" s="415"/>
      <c r="C20" s="415"/>
      <c r="D20" s="415"/>
      <c r="E20" s="415"/>
      <c r="F20" s="415"/>
      <c r="G20" s="415"/>
      <c r="H20" s="415"/>
      <c r="I20" s="415"/>
      <c r="J20" s="415"/>
      <c r="K20" s="416"/>
    </row>
    <row r="21" spans="1:11" ht="21.95" customHeight="1">
      <c r="A21" s="428"/>
      <c r="B21" s="415"/>
      <c r="C21" s="415"/>
      <c r="D21" s="415"/>
      <c r="E21" s="415"/>
      <c r="F21" s="415"/>
      <c r="G21" s="415"/>
      <c r="H21" s="415"/>
      <c r="I21" s="415"/>
      <c r="J21" s="415"/>
      <c r="K21" s="416"/>
    </row>
    <row r="22" spans="1:11" ht="21.95" customHeight="1">
      <c r="A22" s="428"/>
      <c r="B22" s="415"/>
      <c r="C22" s="415"/>
      <c r="D22" s="415"/>
      <c r="E22" s="415"/>
      <c r="F22" s="415"/>
      <c r="G22" s="415"/>
      <c r="H22" s="415"/>
      <c r="I22" s="415"/>
      <c r="J22" s="415"/>
      <c r="K22" s="416"/>
    </row>
    <row r="23" spans="1:11" ht="21.95" customHeight="1">
      <c r="A23" s="435"/>
      <c r="B23" s="436"/>
      <c r="C23" s="436"/>
      <c r="D23" s="436"/>
      <c r="E23" s="436"/>
      <c r="F23" s="436"/>
      <c r="G23" s="436"/>
      <c r="H23" s="436"/>
      <c r="I23" s="436"/>
      <c r="J23" s="436"/>
      <c r="K23" s="437"/>
    </row>
    <row r="24" spans="1:11" ht="18" customHeight="1">
      <c r="A24" s="292" t="s">
        <v>127</v>
      </c>
      <c r="B24" s="293"/>
      <c r="C24" s="102" t="s">
        <v>65</v>
      </c>
      <c r="D24" s="102" t="s">
        <v>66</v>
      </c>
      <c r="E24" s="376"/>
      <c r="F24" s="376"/>
      <c r="G24" s="376"/>
      <c r="H24" s="376"/>
      <c r="I24" s="376"/>
      <c r="J24" s="376"/>
      <c r="K24" s="377"/>
    </row>
    <row r="25" spans="1:11" ht="18" customHeight="1">
      <c r="A25" s="107" t="s">
        <v>262</v>
      </c>
      <c r="B25" s="429"/>
      <c r="C25" s="429"/>
      <c r="D25" s="429"/>
      <c r="E25" s="429"/>
      <c r="F25" s="429"/>
      <c r="G25" s="429"/>
      <c r="H25" s="429"/>
      <c r="I25" s="429"/>
      <c r="J25" s="429"/>
      <c r="K25" s="430"/>
    </row>
    <row r="26" spans="1:11">
      <c r="A26" s="431"/>
      <c r="B26" s="431"/>
      <c r="C26" s="431"/>
      <c r="D26" s="431"/>
      <c r="E26" s="431"/>
      <c r="F26" s="431"/>
      <c r="G26" s="431"/>
      <c r="H26" s="431"/>
      <c r="I26" s="431"/>
      <c r="J26" s="431"/>
      <c r="K26" s="431"/>
    </row>
    <row r="27" spans="1:11" ht="20.100000000000001" customHeight="1">
      <c r="A27" s="432" t="s">
        <v>263</v>
      </c>
      <c r="B27" s="433"/>
      <c r="C27" s="433"/>
      <c r="D27" s="433"/>
      <c r="E27" s="433"/>
      <c r="F27" s="433"/>
      <c r="G27" s="433"/>
      <c r="H27" s="433"/>
      <c r="I27" s="433"/>
      <c r="J27" s="433"/>
      <c r="K27" s="434"/>
    </row>
    <row r="28" spans="1:11" ht="23.1" customHeight="1">
      <c r="A28" s="425" t="s">
        <v>264</v>
      </c>
      <c r="B28" s="426"/>
      <c r="C28" s="426"/>
      <c r="D28" s="426"/>
      <c r="E28" s="426"/>
      <c r="F28" s="426"/>
      <c r="G28" s="426"/>
      <c r="H28" s="426"/>
      <c r="I28" s="426"/>
      <c r="J28" s="426"/>
      <c r="K28" s="427"/>
    </row>
    <row r="29" spans="1:11" ht="23.1" customHeight="1">
      <c r="A29" s="425" t="s">
        <v>265</v>
      </c>
      <c r="B29" s="426"/>
      <c r="C29" s="426"/>
      <c r="D29" s="426"/>
      <c r="E29" s="426"/>
      <c r="F29" s="426"/>
      <c r="G29" s="426"/>
      <c r="H29" s="426"/>
      <c r="I29" s="426"/>
      <c r="J29" s="426"/>
      <c r="K29" s="427"/>
    </row>
    <row r="30" spans="1:11" ht="23.1" customHeight="1">
      <c r="A30" s="425" t="s">
        <v>266</v>
      </c>
      <c r="B30" s="426"/>
      <c r="C30" s="426"/>
      <c r="D30" s="426"/>
      <c r="E30" s="426"/>
      <c r="F30" s="426"/>
      <c r="G30" s="426"/>
      <c r="H30" s="426"/>
      <c r="I30" s="426"/>
      <c r="J30" s="426"/>
      <c r="K30" s="427"/>
    </row>
    <row r="31" spans="1:11" ht="23.1" customHeight="1">
      <c r="A31" s="425" t="s">
        <v>267</v>
      </c>
      <c r="B31" s="426"/>
      <c r="C31" s="426"/>
      <c r="D31" s="426"/>
      <c r="E31" s="426"/>
      <c r="F31" s="426"/>
      <c r="G31" s="426"/>
      <c r="H31" s="426"/>
      <c r="I31" s="426"/>
      <c r="J31" s="426"/>
      <c r="K31" s="427"/>
    </row>
    <row r="32" spans="1:11" ht="23.1" customHeight="1">
      <c r="A32" s="425" t="s">
        <v>268</v>
      </c>
      <c r="B32" s="426"/>
      <c r="C32" s="426"/>
      <c r="D32" s="426"/>
      <c r="E32" s="426"/>
      <c r="F32" s="426"/>
      <c r="G32" s="426"/>
      <c r="H32" s="426"/>
      <c r="I32" s="426"/>
      <c r="J32" s="426"/>
      <c r="K32" s="427"/>
    </row>
    <row r="33" spans="1:13" ht="23.1" customHeight="1">
      <c r="A33" s="425"/>
      <c r="B33" s="426"/>
      <c r="C33" s="426"/>
      <c r="D33" s="426"/>
      <c r="E33" s="426"/>
      <c r="F33" s="426"/>
      <c r="G33" s="426"/>
      <c r="H33" s="426"/>
      <c r="I33" s="426"/>
      <c r="J33" s="426"/>
      <c r="K33" s="427"/>
    </row>
    <row r="34" spans="1:13" ht="23.1" customHeight="1">
      <c r="A34" s="428"/>
      <c r="B34" s="415"/>
      <c r="C34" s="415"/>
      <c r="D34" s="415"/>
      <c r="E34" s="415"/>
      <c r="F34" s="415"/>
      <c r="G34" s="415"/>
      <c r="H34" s="415"/>
      <c r="I34" s="415"/>
      <c r="J34" s="415"/>
      <c r="K34" s="416"/>
    </row>
    <row r="35" spans="1:13" ht="23.1" customHeight="1">
      <c r="A35" s="414"/>
      <c r="B35" s="415"/>
      <c r="C35" s="415"/>
      <c r="D35" s="415"/>
      <c r="E35" s="415"/>
      <c r="F35" s="415"/>
      <c r="G35" s="415"/>
      <c r="H35" s="415"/>
      <c r="I35" s="415"/>
      <c r="J35" s="415"/>
      <c r="K35" s="416"/>
    </row>
    <row r="36" spans="1:13" ht="23.1" customHeight="1">
      <c r="A36" s="417"/>
      <c r="B36" s="418"/>
      <c r="C36" s="418"/>
      <c r="D36" s="418"/>
      <c r="E36" s="418"/>
      <c r="F36" s="418"/>
      <c r="G36" s="418"/>
      <c r="H36" s="418"/>
      <c r="I36" s="418"/>
      <c r="J36" s="418"/>
      <c r="K36" s="419"/>
    </row>
    <row r="37" spans="1:13" ht="18.75" customHeight="1">
      <c r="A37" s="420" t="s">
        <v>269</v>
      </c>
      <c r="B37" s="421"/>
      <c r="C37" s="421"/>
      <c r="D37" s="421"/>
      <c r="E37" s="421"/>
      <c r="F37" s="421"/>
      <c r="G37" s="421"/>
      <c r="H37" s="421"/>
      <c r="I37" s="421"/>
      <c r="J37" s="421"/>
      <c r="K37" s="422"/>
    </row>
    <row r="38" spans="1:13" s="82" customFormat="1" ht="18.75" customHeight="1">
      <c r="A38" s="292" t="s">
        <v>270</v>
      </c>
      <c r="B38" s="293"/>
      <c r="C38" s="293"/>
      <c r="D38" s="376" t="s">
        <v>271</v>
      </c>
      <c r="E38" s="376"/>
      <c r="F38" s="423" t="s">
        <v>272</v>
      </c>
      <c r="G38" s="424"/>
      <c r="H38" s="293" t="s">
        <v>273</v>
      </c>
      <c r="I38" s="293"/>
      <c r="J38" s="293" t="s">
        <v>274</v>
      </c>
      <c r="K38" s="410"/>
    </row>
    <row r="39" spans="1:13" ht="18.75" customHeight="1">
      <c r="A39" s="93" t="s">
        <v>128</v>
      </c>
      <c r="B39" s="293" t="s">
        <v>275</v>
      </c>
      <c r="C39" s="293"/>
      <c r="D39" s="293"/>
      <c r="E39" s="293"/>
      <c r="F39" s="293"/>
      <c r="G39" s="293"/>
      <c r="H39" s="293"/>
      <c r="I39" s="293"/>
      <c r="J39" s="293"/>
      <c r="K39" s="410"/>
      <c r="M39" s="82"/>
    </row>
    <row r="40" spans="1:13" ht="24" customHeight="1">
      <c r="A40" s="292"/>
      <c r="B40" s="293"/>
      <c r="C40" s="293"/>
      <c r="D40" s="293"/>
      <c r="E40" s="293"/>
      <c r="F40" s="293"/>
      <c r="G40" s="293"/>
      <c r="H40" s="293"/>
      <c r="I40" s="293"/>
      <c r="J40" s="293"/>
      <c r="K40" s="410"/>
    </row>
    <row r="41" spans="1:13" ht="24" customHeight="1">
      <c r="A41" s="292"/>
      <c r="B41" s="293"/>
      <c r="C41" s="293"/>
      <c r="D41" s="293"/>
      <c r="E41" s="293"/>
      <c r="F41" s="293"/>
      <c r="G41" s="293"/>
      <c r="H41" s="293"/>
      <c r="I41" s="293"/>
      <c r="J41" s="293"/>
      <c r="K41" s="410"/>
    </row>
    <row r="42" spans="1:13" ht="32.1" customHeight="1">
      <c r="A42" s="95" t="s">
        <v>140</v>
      </c>
      <c r="B42" s="411" t="s">
        <v>276</v>
      </c>
      <c r="C42" s="411"/>
      <c r="D42" s="96" t="s">
        <v>277</v>
      </c>
      <c r="E42" s="104" t="s">
        <v>208</v>
      </c>
      <c r="F42" s="96" t="s">
        <v>143</v>
      </c>
      <c r="G42" s="108">
        <v>44701</v>
      </c>
      <c r="H42" s="412" t="s">
        <v>144</v>
      </c>
      <c r="I42" s="412"/>
      <c r="J42" s="411" t="s">
        <v>188</v>
      </c>
      <c r="K42" s="413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50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238125</xdr:colOff>
                    <xdr:row>22</xdr:row>
                    <xdr:rowOff>104775</xdr:rowOff>
                  </from>
                  <to>
                    <xdr:col>3</xdr:col>
                    <xdr:colOff>561975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22"/>
  <sheetViews>
    <sheetView tabSelected="1" workbookViewId="0">
      <selection activeCell="P6" sqref="P6"/>
    </sheetView>
  </sheetViews>
  <sheetFormatPr defaultColWidth="9" defaultRowHeight="14.25"/>
  <cols>
    <col min="1" max="1" width="13.625" style="23" customWidth="1"/>
    <col min="2" max="2" width="8.5" style="23" customWidth="1"/>
    <col min="3" max="3" width="8.5" style="24" customWidth="1"/>
    <col min="4" max="7" width="8.5" style="23" customWidth="1"/>
    <col min="8" max="8" width="2.75" style="23" customWidth="1"/>
    <col min="9" max="9" width="9.125" style="23" customWidth="1"/>
    <col min="10" max="14" width="11.625" style="23" customWidth="1"/>
    <col min="15" max="15" width="11.625" style="25" customWidth="1"/>
    <col min="16" max="253" width="9" style="23"/>
    <col min="254" max="16384" width="9" style="26"/>
  </cols>
  <sheetData>
    <row r="1" spans="1:256" s="23" customFormat="1" ht="29.1" customHeight="1">
      <c r="A1" s="335" t="s">
        <v>147</v>
      </c>
      <c r="B1" s="336"/>
      <c r="C1" s="337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65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  <c r="IS1" s="26"/>
      <c r="IT1" s="26"/>
      <c r="IU1" s="26"/>
      <c r="IV1" s="26"/>
    </row>
    <row r="2" spans="1:256" s="23" customFormat="1" ht="20.100000000000001" customHeight="1">
      <c r="A2" s="27" t="s">
        <v>61</v>
      </c>
      <c r="B2" s="338" t="s">
        <v>62</v>
      </c>
      <c r="C2" s="339"/>
      <c r="D2" s="28" t="s">
        <v>67</v>
      </c>
      <c r="E2" s="340" t="s">
        <v>68</v>
      </c>
      <c r="F2" s="340"/>
      <c r="G2" s="407"/>
      <c r="H2" s="348"/>
      <c r="I2" s="66" t="s">
        <v>57</v>
      </c>
      <c r="J2" s="341" t="s">
        <v>56</v>
      </c>
      <c r="K2" s="341"/>
      <c r="L2" s="341"/>
      <c r="M2" s="341"/>
      <c r="N2" s="342"/>
      <c r="O2" s="67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  <c r="IS2" s="26"/>
      <c r="IT2" s="26"/>
      <c r="IU2" s="26"/>
      <c r="IV2" s="26"/>
    </row>
    <row r="3" spans="1:256" s="23" customFormat="1">
      <c r="A3" s="347" t="s">
        <v>148</v>
      </c>
      <c r="B3" s="343" t="s">
        <v>149</v>
      </c>
      <c r="C3" s="344"/>
      <c r="D3" s="343"/>
      <c r="E3" s="343"/>
      <c r="F3" s="343"/>
      <c r="G3" s="408"/>
      <c r="H3" s="349"/>
      <c r="I3" s="345" t="s">
        <v>150</v>
      </c>
      <c r="J3" s="345"/>
      <c r="K3" s="345"/>
      <c r="L3" s="345"/>
      <c r="M3" s="345"/>
      <c r="N3" s="346"/>
      <c r="O3" s="68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  <c r="IU3" s="26"/>
      <c r="IV3" s="26"/>
    </row>
    <row r="4" spans="1:256" s="23" customFormat="1" ht="16.5">
      <c r="A4" s="347"/>
      <c r="B4" s="29" t="s">
        <v>113</v>
      </c>
      <c r="C4" s="29" t="s">
        <v>114</v>
      </c>
      <c r="D4" s="29" t="s">
        <v>115</v>
      </c>
      <c r="E4" s="29" t="s">
        <v>116</v>
      </c>
      <c r="F4" s="29" t="s">
        <v>117</v>
      </c>
      <c r="G4" s="30" t="s">
        <v>118</v>
      </c>
      <c r="H4" s="349"/>
      <c r="I4" s="69" t="s">
        <v>151</v>
      </c>
      <c r="J4" s="29" t="s">
        <v>113</v>
      </c>
      <c r="K4" s="29" t="s">
        <v>114</v>
      </c>
      <c r="L4" s="29" t="s">
        <v>115</v>
      </c>
      <c r="M4" s="29" t="s">
        <v>116</v>
      </c>
      <c r="N4" s="29" t="s">
        <v>117</v>
      </c>
      <c r="O4" s="70" t="s">
        <v>118</v>
      </c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  <c r="IU4" s="26"/>
      <c r="IV4" s="26"/>
    </row>
    <row r="5" spans="1:256" s="23" customFormat="1" ht="16.5">
      <c r="A5" s="347"/>
      <c r="B5" s="31" t="s">
        <v>152</v>
      </c>
      <c r="C5" s="31" t="s">
        <v>153</v>
      </c>
      <c r="D5" s="32" t="s">
        <v>154</v>
      </c>
      <c r="E5" s="31" t="s">
        <v>155</v>
      </c>
      <c r="F5" s="31" t="s">
        <v>156</v>
      </c>
      <c r="G5" s="33" t="s">
        <v>157</v>
      </c>
      <c r="H5" s="350"/>
      <c r="I5" s="71"/>
      <c r="J5" s="495" t="s">
        <v>363</v>
      </c>
      <c r="K5" s="495" t="s">
        <v>371</v>
      </c>
      <c r="L5" s="497" t="s">
        <v>384</v>
      </c>
      <c r="M5" s="495" t="s">
        <v>363</v>
      </c>
      <c r="N5" s="495" t="s">
        <v>371</v>
      </c>
      <c r="O5" s="493" t="s">
        <v>363</v>
      </c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  <c r="GA5" s="26"/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  <c r="GR5" s="26"/>
      <c r="GS5" s="26"/>
      <c r="GT5" s="26"/>
      <c r="GU5" s="26"/>
      <c r="GV5" s="26"/>
      <c r="GW5" s="26"/>
      <c r="GX5" s="26"/>
      <c r="GY5" s="26"/>
      <c r="GZ5" s="26"/>
      <c r="HA5" s="26"/>
      <c r="HB5" s="26"/>
      <c r="HC5" s="26"/>
      <c r="HD5" s="26"/>
      <c r="HE5" s="26"/>
      <c r="HF5" s="26"/>
      <c r="HG5" s="26"/>
      <c r="HH5" s="26"/>
      <c r="HI5" s="26"/>
      <c r="HJ5" s="26"/>
      <c r="HK5" s="26"/>
      <c r="HL5" s="26"/>
      <c r="HM5" s="26"/>
      <c r="HN5" s="26"/>
      <c r="HO5" s="26"/>
      <c r="HP5" s="26"/>
      <c r="HQ5" s="26"/>
      <c r="HR5" s="26"/>
      <c r="HS5" s="26"/>
      <c r="HT5" s="26"/>
      <c r="HU5" s="26"/>
      <c r="HV5" s="26"/>
      <c r="HW5" s="26"/>
      <c r="HX5" s="26"/>
      <c r="HY5" s="26"/>
      <c r="HZ5" s="26"/>
      <c r="IA5" s="26"/>
      <c r="IB5" s="26"/>
      <c r="IC5" s="26"/>
      <c r="ID5" s="26"/>
      <c r="IE5" s="26"/>
      <c r="IF5" s="26"/>
      <c r="IG5" s="26"/>
      <c r="IH5" s="26"/>
      <c r="II5" s="26"/>
      <c r="IJ5" s="26"/>
      <c r="IK5" s="26"/>
      <c r="IL5" s="26"/>
      <c r="IM5" s="26"/>
      <c r="IN5" s="26"/>
      <c r="IO5" s="26"/>
      <c r="IP5" s="26"/>
      <c r="IQ5" s="26"/>
      <c r="IR5" s="26"/>
      <c r="IS5" s="26"/>
      <c r="IT5" s="26"/>
      <c r="IU5" s="26"/>
      <c r="IV5" s="26"/>
    </row>
    <row r="6" spans="1:256" s="23" customFormat="1" ht="21" customHeight="1">
      <c r="A6" s="34" t="s">
        <v>160</v>
      </c>
      <c r="B6" s="35">
        <f>C6-1</f>
        <v>67</v>
      </c>
      <c r="C6" s="35">
        <f>D6-2</f>
        <v>68</v>
      </c>
      <c r="D6" s="36">
        <v>70</v>
      </c>
      <c r="E6" s="35">
        <f>D6+2</f>
        <v>72</v>
      </c>
      <c r="F6" s="35">
        <f>E6+2</f>
        <v>74</v>
      </c>
      <c r="G6" s="37">
        <f>F6+1</f>
        <v>75</v>
      </c>
      <c r="H6" s="350"/>
      <c r="I6" s="72"/>
      <c r="J6" s="496" t="s">
        <v>399</v>
      </c>
      <c r="K6" s="74" t="s">
        <v>392</v>
      </c>
      <c r="L6" s="496" t="s">
        <v>385</v>
      </c>
      <c r="M6" s="496" t="s">
        <v>376</v>
      </c>
      <c r="N6" s="496" t="s">
        <v>364</v>
      </c>
      <c r="O6" s="494" t="s">
        <v>364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  <c r="IS6" s="26"/>
      <c r="IT6" s="26"/>
      <c r="IU6" s="26"/>
      <c r="IV6" s="26"/>
    </row>
    <row r="7" spans="1:256" s="23" customFormat="1" ht="21" customHeight="1">
      <c r="A7" s="38" t="s">
        <v>166</v>
      </c>
      <c r="B7" s="35">
        <f>C7-4</f>
        <v>98</v>
      </c>
      <c r="C7" s="35">
        <f>D7-4</f>
        <v>102</v>
      </c>
      <c r="D7" s="36">
        <v>106</v>
      </c>
      <c r="E7" s="35">
        <f>D7+4</f>
        <v>110</v>
      </c>
      <c r="F7" s="35">
        <f>E7+4</f>
        <v>114</v>
      </c>
      <c r="G7" s="37">
        <f>F7+6</f>
        <v>120</v>
      </c>
      <c r="H7" s="350"/>
      <c r="I7" s="73"/>
      <c r="J7" s="496" t="s">
        <v>400</v>
      </c>
      <c r="K7" s="496" t="s">
        <v>393</v>
      </c>
      <c r="L7" s="496" t="s">
        <v>386</v>
      </c>
      <c r="M7" s="496" t="s">
        <v>378</v>
      </c>
      <c r="N7" s="496" t="s">
        <v>372</v>
      </c>
      <c r="O7" s="494" t="s">
        <v>365</v>
      </c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  <c r="IS7" s="26"/>
      <c r="IT7" s="26"/>
      <c r="IU7" s="26"/>
      <c r="IV7" s="26"/>
    </row>
    <row r="8" spans="1:256" s="23" customFormat="1" ht="21" customHeight="1">
      <c r="A8" s="39" t="s">
        <v>168</v>
      </c>
      <c r="B8" s="35">
        <f>C8-4</f>
        <v>96</v>
      </c>
      <c r="C8" s="35">
        <f>D8-4</f>
        <v>100</v>
      </c>
      <c r="D8" s="36">
        <v>104</v>
      </c>
      <c r="E8" s="35">
        <f>D8+4</f>
        <v>108</v>
      </c>
      <c r="F8" s="35">
        <f>E8+4</f>
        <v>112</v>
      </c>
      <c r="G8" s="37">
        <f>F8+6</f>
        <v>118</v>
      </c>
      <c r="H8" s="350"/>
      <c r="I8" s="73"/>
      <c r="J8" s="496" t="s">
        <v>401</v>
      </c>
      <c r="K8" s="496" t="s">
        <v>394</v>
      </c>
      <c r="L8" s="496" t="s">
        <v>387</v>
      </c>
      <c r="M8" s="496" t="s">
        <v>379</v>
      </c>
      <c r="N8" s="496" t="s">
        <v>373</v>
      </c>
      <c r="O8" s="494" t="s">
        <v>366</v>
      </c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  <c r="IS8" s="26"/>
      <c r="IT8" s="26"/>
      <c r="IU8" s="26"/>
      <c r="IV8" s="26"/>
    </row>
    <row r="9" spans="1:256" s="23" customFormat="1" ht="21" customHeight="1">
      <c r="A9" s="39" t="s">
        <v>170</v>
      </c>
      <c r="B9" s="40">
        <f>C9-1.2</f>
        <v>43.599999999999994</v>
      </c>
      <c r="C9" s="40">
        <f>D9-1.2</f>
        <v>44.8</v>
      </c>
      <c r="D9" s="36">
        <v>46</v>
      </c>
      <c r="E9" s="40">
        <f>D9+1.2</f>
        <v>47.2</v>
      </c>
      <c r="F9" s="40">
        <f>E9+1.2</f>
        <v>48.400000000000006</v>
      </c>
      <c r="G9" s="37">
        <f>F9+1.4</f>
        <v>49.800000000000004</v>
      </c>
      <c r="H9" s="350"/>
      <c r="I9" s="73"/>
      <c r="J9" s="496" t="s">
        <v>402</v>
      </c>
      <c r="K9" s="496" t="s">
        <v>395</v>
      </c>
      <c r="L9" s="496" t="s">
        <v>388</v>
      </c>
      <c r="M9" s="496" t="s">
        <v>380</v>
      </c>
      <c r="N9" s="496" t="s">
        <v>374</v>
      </c>
      <c r="O9" s="494" t="s">
        <v>367</v>
      </c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  <c r="IS9" s="26"/>
      <c r="IT9" s="26"/>
      <c r="IU9" s="26"/>
      <c r="IV9" s="26"/>
    </row>
    <row r="10" spans="1:256" s="23" customFormat="1" ht="21" customHeight="1">
      <c r="A10" s="39" t="s">
        <v>173</v>
      </c>
      <c r="B10" s="40">
        <f>C10-0.6</f>
        <v>59.199999999999996</v>
      </c>
      <c r="C10" s="40">
        <f>D10-1.2</f>
        <v>59.8</v>
      </c>
      <c r="D10" s="36">
        <v>61</v>
      </c>
      <c r="E10" s="40">
        <f>D10+1.2</f>
        <v>62.2</v>
      </c>
      <c r="F10" s="40">
        <f>E10+1.2</f>
        <v>63.400000000000006</v>
      </c>
      <c r="G10" s="37">
        <f>F10+0.6</f>
        <v>64</v>
      </c>
      <c r="H10" s="350"/>
      <c r="I10" s="73"/>
      <c r="J10" s="496" t="s">
        <v>403</v>
      </c>
      <c r="K10" s="496" t="s">
        <v>396</v>
      </c>
      <c r="L10" s="496" t="s">
        <v>389</v>
      </c>
      <c r="M10" s="496" t="s">
        <v>381</v>
      </c>
      <c r="N10" s="496" t="s">
        <v>375</v>
      </c>
      <c r="O10" s="494" t="s">
        <v>368</v>
      </c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  <c r="IN10" s="26"/>
      <c r="IO10" s="26"/>
      <c r="IP10" s="26"/>
      <c r="IQ10" s="26"/>
      <c r="IR10" s="26"/>
      <c r="IS10" s="26"/>
      <c r="IT10" s="26"/>
      <c r="IU10" s="26"/>
      <c r="IV10" s="26"/>
    </row>
    <row r="11" spans="1:256" s="23" customFormat="1" ht="21" customHeight="1">
      <c r="A11" s="46" t="s">
        <v>175</v>
      </c>
      <c r="B11" s="43">
        <f>C11-0.7</f>
        <v>17.100000000000001</v>
      </c>
      <c r="C11" s="43">
        <f>D11-0.7</f>
        <v>17.8</v>
      </c>
      <c r="D11" s="44">
        <v>18.5</v>
      </c>
      <c r="E11" s="43">
        <f>D11+0.7</f>
        <v>19.2</v>
      </c>
      <c r="F11" s="43">
        <f>E11+0.7</f>
        <v>19.899999999999999</v>
      </c>
      <c r="G11" s="45">
        <f>F11+0.8</f>
        <v>20.7</v>
      </c>
      <c r="H11" s="350"/>
      <c r="I11" s="73"/>
      <c r="J11" s="496" t="s">
        <v>404</v>
      </c>
      <c r="K11" s="496" t="s">
        <v>397</v>
      </c>
      <c r="L11" s="496" t="s">
        <v>390</v>
      </c>
      <c r="M11" s="496" t="s">
        <v>382</v>
      </c>
      <c r="N11" s="496" t="s">
        <v>376</v>
      </c>
      <c r="O11" s="494" t="s">
        <v>369</v>
      </c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  <c r="IN11" s="26"/>
      <c r="IO11" s="26"/>
      <c r="IP11" s="26"/>
      <c r="IQ11" s="26"/>
      <c r="IR11" s="26"/>
      <c r="IS11" s="26"/>
      <c r="IT11" s="26"/>
      <c r="IU11" s="26"/>
      <c r="IV11" s="26"/>
    </row>
    <row r="12" spans="1:256" s="23" customFormat="1" ht="21" customHeight="1">
      <c r="A12" s="41" t="s">
        <v>178</v>
      </c>
      <c r="B12" s="35">
        <f>C12-0.4</f>
        <v>9.6999999999999993</v>
      </c>
      <c r="C12" s="35">
        <f>D12-0.4</f>
        <v>10.1</v>
      </c>
      <c r="D12" s="36">
        <v>10.5</v>
      </c>
      <c r="E12" s="35">
        <f>D12+0.4</f>
        <v>10.9</v>
      </c>
      <c r="F12" s="35">
        <f>E12+0.4</f>
        <v>11.3</v>
      </c>
      <c r="G12" s="37">
        <f>F12+0.6</f>
        <v>11.9</v>
      </c>
      <c r="H12" s="350"/>
      <c r="I12" s="73"/>
      <c r="J12" s="496" t="s">
        <v>405</v>
      </c>
      <c r="K12" s="496" t="s">
        <v>398</v>
      </c>
      <c r="L12" s="496" t="s">
        <v>391</v>
      </c>
      <c r="M12" s="496" t="s">
        <v>383</v>
      </c>
      <c r="N12" s="496" t="s">
        <v>377</v>
      </c>
      <c r="O12" s="494" t="s">
        <v>370</v>
      </c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26"/>
      <c r="IL12" s="26"/>
      <c r="IM12" s="26"/>
      <c r="IN12" s="26"/>
      <c r="IO12" s="26"/>
      <c r="IP12" s="26"/>
      <c r="IQ12" s="26"/>
      <c r="IR12" s="26"/>
      <c r="IS12" s="26"/>
      <c r="IT12" s="26"/>
      <c r="IU12" s="26"/>
      <c r="IV12" s="26"/>
    </row>
    <row r="13" spans="1:256" s="23" customFormat="1" ht="21" customHeight="1">
      <c r="A13" s="47"/>
      <c r="B13" s="47"/>
      <c r="C13" s="47"/>
      <c r="D13" s="47"/>
      <c r="E13" s="47"/>
      <c r="F13" s="47"/>
      <c r="G13" s="47"/>
      <c r="H13" s="350"/>
      <c r="I13" s="73"/>
      <c r="J13" s="73"/>
      <c r="K13" s="73"/>
      <c r="L13" s="73"/>
      <c r="M13" s="73"/>
      <c r="N13" s="73"/>
      <c r="O13" s="75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6"/>
      <c r="IS13" s="26"/>
      <c r="IT13" s="26"/>
      <c r="IU13" s="26"/>
      <c r="IV13" s="26"/>
    </row>
    <row r="14" spans="1:256" s="23" customFormat="1" ht="21" customHeight="1">
      <c r="A14" s="47"/>
      <c r="B14" s="47"/>
      <c r="C14" s="47"/>
      <c r="D14" s="47"/>
      <c r="E14" s="47"/>
      <c r="F14" s="47"/>
      <c r="G14" s="47"/>
      <c r="H14" s="350"/>
      <c r="I14" s="73"/>
      <c r="J14" s="73"/>
      <c r="K14" s="73"/>
      <c r="L14" s="73"/>
      <c r="M14" s="73"/>
      <c r="N14" s="73"/>
      <c r="O14" s="75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  <c r="IS14" s="26"/>
      <c r="IT14" s="26"/>
      <c r="IU14" s="26"/>
      <c r="IV14" s="26"/>
    </row>
    <row r="15" spans="1:256" s="23" customFormat="1" ht="21" customHeight="1">
      <c r="A15" s="48"/>
      <c r="B15" s="49"/>
      <c r="C15" s="49"/>
      <c r="D15" s="50"/>
      <c r="E15" s="49"/>
      <c r="F15" s="49"/>
      <c r="G15" s="49"/>
      <c r="H15" s="350"/>
      <c r="I15" s="73"/>
      <c r="J15" s="73"/>
      <c r="K15" s="73"/>
      <c r="L15" s="73"/>
      <c r="M15" s="73"/>
      <c r="N15" s="73"/>
      <c r="O15" s="75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  <c r="IS15" s="26"/>
      <c r="IT15" s="26"/>
      <c r="IU15" s="26"/>
      <c r="IV15" s="26"/>
    </row>
    <row r="16" spans="1:256" s="23" customFormat="1" ht="21" customHeight="1">
      <c r="A16" s="48"/>
      <c r="B16" s="49"/>
      <c r="C16" s="49"/>
      <c r="D16" s="51"/>
      <c r="E16" s="49"/>
      <c r="F16" s="49"/>
      <c r="G16" s="49"/>
      <c r="H16" s="350"/>
      <c r="I16" s="73"/>
      <c r="J16" s="73"/>
      <c r="K16" s="73"/>
      <c r="L16" s="73"/>
      <c r="M16" s="73"/>
      <c r="N16" s="73"/>
      <c r="O16" s="75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  <c r="IS16" s="26"/>
      <c r="IT16" s="26"/>
      <c r="IU16" s="26"/>
      <c r="IV16" s="26"/>
    </row>
    <row r="17" spans="1:256" s="23" customFormat="1" ht="21" customHeight="1">
      <c r="A17" s="52"/>
      <c r="B17" s="53"/>
      <c r="C17" s="53"/>
      <c r="D17" s="53"/>
      <c r="E17" s="53"/>
      <c r="F17" s="53"/>
      <c r="G17" s="53"/>
      <c r="H17" s="350"/>
      <c r="I17" s="73"/>
      <c r="J17" s="73"/>
      <c r="K17" s="73"/>
      <c r="L17" s="73"/>
      <c r="M17" s="73"/>
      <c r="N17" s="73"/>
      <c r="O17" s="75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  <c r="IS17" s="26"/>
      <c r="IT17" s="26"/>
      <c r="IU17" s="26"/>
      <c r="IV17" s="26"/>
    </row>
    <row r="18" spans="1:256" s="23" customFormat="1" ht="21" customHeight="1">
      <c r="A18" s="54"/>
      <c r="B18" s="55"/>
      <c r="C18" s="55"/>
      <c r="D18" s="55"/>
      <c r="E18" s="55"/>
      <c r="F18" s="55"/>
      <c r="G18" s="55"/>
      <c r="H18" s="350"/>
      <c r="I18" s="73"/>
      <c r="J18" s="73"/>
      <c r="K18" s="73"/>
      <c r="L18" s="73"/>
      <c r="M18" s="73"/>
      <c r="N18" s="73"/>
      <c r="O18" s="75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  <c r="IS18" s="26"/>
      <c r="IT18" s="26"/>
      <c r="IU18" s="26"/>
      <c r="IV18" s="26"/>
    </row>
    <row r="19" spans="1:256" s="23" customFormat="1" ht="21" customHeight="1">
      <c r="A19" s="56"/>
      <c r="B19" s="57"/>
      <c r="C19" s="57"/>
      <c r="D19" s="58"/>
      <c r="E19" s="57"/>
      <c r="F19" s="57"/>
      <c r="G19" s="57"/>
      <c r="H19" s="351"/>
      <c r="I19" s="76"/>
      <c r="J19" s="76"/>
      <c r="K19" s="77"/>
      <c r="L19" s="76"/>
      <c r="M19" s="76"/>
      <c r="N19" s="77"/>
      <c r="O19" s="78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26"/>
      <c r="IU19" s="26"/>
      <c r="IV19" s="26"/>
    </row>
    <row r="20" spans="1:256" s="23" customFormat="1" ht="16.5">
      <c r="A20" s="59"/>
      <c r="B20" s="60"/>
      <c r="C20" s="60"/>
      <c r="D20" s="61"/>
      <c r="E20" s="60"/>
      <c r="F20" s="60"/>
      <c r="G20" s="62"/>
      <c r="O20" s="65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26"/>
      <c r="IU20" s="26"/>
      <c r="IV20" s="26"/>
    </row>
    <row r="21" spans="1:256" s="23" customFormat="1">
      <c r="A21" s="63" t="s">
        <v>183</v>
      </c>
      <c r="B21" s="63"/>
      <c r="C21" s="64"/>
      <c r="O21" s="65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  <c r="IS21" s="26"/>
      <c r="IT21" s="26"/>
      <c r="IU21" s="26"/>
      <c r="IV21" s="26"/>
    </row>
    <row r="22" spans="1:256" s="23" customFormat="1">
      <c r="C22" s="24"/>
      <c r="I22" s="79" t="s">
        <v>184</v>
      </c>
      <c r="J22" s="80"/>
      <c r="K22" s="79" t="s">
        <v>185</v>
      </c>
      <c r="L22" s="79"/>
      <c r="M22" s="79" t="s">
        <v>187</v>
      </c>
      <c r="O22" s="65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  <c r="HF22" s="26"/>
      <c r="HG22" s="26"/>
      <c r="HH22" s="26"/>
      <c r="HI22" s="26"/>
      <c r="HJ22" s="26"/>
      <c r="HK22" s="26"/>
      <c r="HL22" s="26"/>
      <c r="HM22" s="26"/>
      <c r="HN22" s="26"/>
      <c r="HO22" s="26"/>
      <c r="HP22" s="26"/>
      <c r="HQ22" s="26"/>
      <c r="HR22" s="26"/>
      <c r="HS22" s="26"/>
      <c r="HT22" s="26"/>
      <c r="HU22" s="26"/>
      <c r="HV22" s="26"/>
      <c r="HW22" s="26"/>
      <c r="HX22" s="26"/>
      <c r="HY22" s="26"/>
      <c r="HZ22" s="26"/>
      <c r="IA22" s="26"/>
      <c r="IB22" s="26"/>
      <c r="IC22" s="26"/>
      <c r="ID22" s="26"/>
      <c r="IE22" s="26"/>
      <c r="IF22" s="26"/>
      <c r="IG22" s="26"/>
      <c r="IH22" s="26"/>
      <c r="II22" s="26"/>
      <c r="IJ22" s="26"/>
      <c r="IK22" s="26"/>
      <c r="IL22" s="26"/>
      <c r="IM22" s="26"/>
      <c r="IN22" s="26"/>
      <c r="IO22" s="26"/>
      <c r="IP22" s="26"/>
      <c r="IQ22" s="26"/>
      <c r="IR22" s="26"/>
      <c r="IS22" s="26"/>
      <c r="IT22" s="26"/>
      <c r="IU22" s="26"/>
      <c r="IV22" s="26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honeticPr fontId="50" type="noConversion"/>
  <pageMargins left="0.27500000000000002" right="0.118055555555556" top="0.51180555555555596" bottom="0.156944444444444" header="0.5" footer="0.118055555555556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16" sqref="E16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455" t="s">
        <v>278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</row>
    <row r="2" spans="1:15" s="1" customFormat="1" ht="16.5">
      <c r="A2" s="464" t="s">
        <v>279</v>
      </c>
      <c r="B2" s="465" t="s">
        <v>280</v>
      </c>
      <c r="C2" s="465" t="s">
        <v>281</v>
      </c>
      <c r="D2" s="465" t="s">
        <v>282</v>
      </c>
      <c r="E2" s="465" t="s">
        <v>283</v>
      </c>
      <c r="F2" s="465" t="s">
        <v>284</v>
      </c>
      <c r="G2" s="465" t="s">
        <v>285</v>
      </c>
      <c r="H2" s="465" t="s">
        <v>286</v>
      </c>
      <c r="I2" s="3" t="s">
        <v>287</v>
      </c>
      <c r="J2" s="3" t="s">
        <v>288</v>
      </c>
      <c r="K2" s="3" t="s">
        <v>289</v>
      </c>
      <c r="L2" s="3" t="s">
        <v>290</v>
      </c>
      <c r="M2" s="3" t="s">
        <v>291</v>
      </c>
      <c r="N2" s="465" t="s">
        <v>292</v>
      </c>
      <c r="O2" s="465" t="s">
        <v>293</v>
      </c>
    </row>
    <row r="3" spans="1:15" s="1" customFormat="1" ht="16.5">
      <c r="A3" s="464"/>
      <c r="B3" s="466"/>
      <c r="C3" s="466"/>
      <c r="D3" s="466"/>
      <c r="E3" s="466"/>
      <c r="F3" s="466"/>
      <c r="G3" s="466"/>
      <c r="H3" s="466"/>
      <c r="I3" s="3" t="s">
        <v>294</v>
      </c>
      <c r="J3" s="3" t="s">
        <v>294</v>
      </c>
      <c r="K3" s="3" t="s">
        <v>294</v>
      </c>
      <c r="L3" s="3" t="s">
        <v>294</v>
      </c>
      <c r="M3" s="3" t="s">
        <v>294</v>
      </c>
      <c r="N3" s="466"/>
      <c r="O3" s="466"/>
    </row>
    <row r="4" spans="1:15">
      <c r="A4" s="6">
        <v>1</v>
      </c>
      <c r="B4" s="11">
        <v>2195</v>
      </c>
      <c r="C4" s="12" t="s">
        <v>295</v>
      </c>
      <c r="D4" s="11" t="s">
        <v>296</v>
      </c>
      <c r="E4" s="11" t="s">
        <v>62</v>
      </c>
      <c r="F4" s="10" t="s">
        <v>297</v>
      </c>
      <c r="G4" s="6"/>
      <c r="H4" s="6"/>
      <c r="I4" s="6">
        <v>2</v>
      </c>
      <c r="J4" s="6">
        <v>1</v>
      </c>
      <c r="K4" s="6">
        <v>0</v>
      </c>
      <c r="L4" s="6">
        <v>0</v>
      </c>
      <c r="M4" s="6">
        <v>0</v>
      </c>
      <c r="N4" s="6">
        <f>SUM(I4:M4)</f>
        <v>3</v>
      </c>
      <c r="O4" s="6"/>
    </row>
    <row r="5" spans="1:15">
      <c r="A5" s="6">
        <v>2</v>
      </c>
      <c r="B5" s="13">
        <v>3089</v>
      </c>
      <c r="C5" s="12" t="s">
        <v>295</v>
      </c>
      <c r="D5" s="11" t="s">
        <v>298</v>
      </c>
      <c r="E5" s="11" t="s">
        <v>62</v>
      </c>
      <c r="F5" s="10" t="s">
        <v>297</v>
      </c>
      <c r="G5" s="6"/>
      <c r="H5" s="6"/>
      <c r="I5" s="6">
        <v>1</v>
      </c>
      <c r="J5" s="6">
        <v>0</v>
      </c>
      <c r="K5" s="6">
        <v>1</v>
      </c>
      <c r="L5" s="6">
        <v>0</v>
      </c>
      <c r="M5" s="6">
        <v>0</v>
      </c>
      <c r="N5" s="6">
        <f>SUM(I5:M5)</f>
        <v>2</v>
      </c>
      <c r="O5" s="6"/>
    </row>
    <row r="6" spans="1:15">
      <c r="A6" s="6">
        <v>3</v>
      </c>
      <c r="B6" s="11" t="s">
        <v>299</v>
      </c>
      <c r="C6" s="12" t="s">
        <v>295</v>
      </c>
      <c r="D6" s="11" t="s">
        <v>300</v>
      </c>
      <c r="E6" s="11" t="s">
        <v>62</v>
      </c>
      <c r="F6" s="10" t="s">
        <v>297</v>
      </c>
      <c r="G6" s="6"/>
      <c r="H6" s="6"/>
      <c r="I6" s="6">
        <v>0</v>
      </c>
      <c r="J6" s="6">
        <v>0</v>
      </c>
      <c r="K6" s="6">
        <v>1</v>
      </c>
      <c r="L6" s="6">
        <v>0</v>
      </c>
      <c r="M6" s="6">
        <v>1</v>
      </c>
      <c r="N6" s="6">
        <f>SUM(I6:M6)</f>
        <v>2</v>
      </c>
      <c r="O6" s="6"/>
    </row>
    <row r="7" spans="1:15">
      <c r="A7" s="6">
        <v>4</v>
      </c>
      <c r="B7" s="11">
        <v>3690</v>
      </c>
      <c r="C7" s="12" t="s">
        <v>295</v>
      </c>
      <c r="D7" s="11" t="s">
        <v>296</v>
      </c>
      <c r="E7" s="11" t="s">
        <v>62</v>
      </c>
      <c r="F7" s="10" t="s">
        <v>297</v>
      </c>
      <c r="G7" s="6"/>
      <c r="H7" s="6"/>
      <c r="I7" s="6">
        <v>1</v>
      </c>
      <c r="J7" s="6">
        <v>0</v>
      </c>
      <c r="K7" s="6">
        <v>0</v>
      </c>
      <c r="L7" s="6">
        <v>1</v>
      </c>
      <c r="M7" s="6">
        <v>0</v>
      </c>
      <c r="N7" s="6">
        <f>SUM(I7:M7)</f>
        <v>2</v>
      </c>
      <c r="O7" s="6"/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456" t="s">
        <v>301</v>
      </c>
      <c r="B12" s="457"/>
      <c r="C12" s="457"/>
      <c r="D12" s="458"/>
      <c r="E12" s="459"/>
      <c r="F12" s="460"/>
      <c r="G12" s="460"/>
      <c r="H12" s="460"/>
      <c r="I12" s="461"/>
      <c r="J12" s="456" t="s">
        <v>302</v>
      </c>
      <c r="K12" s="457"/>
      <c r="L12" s="457"/>
      <c r="M12" s="458"/>
      <c r="N12" s="7"/>
      <c r="O12" s="9"/>
    </row>
    <row r="13" spans="1:15" ht="16.5">
      <c r="A13" s="462" t="s">
        <v>303</v>
      </c>
      <c r="B13" s="463"/>
      <c r="C13" s="463"/>
      <c r="D13" s="463"/>
      <c r="E13" s="463"/>
      <c r="F13" s="463"/>
      <c r="G13" s="463"/>
      <c r="H13" s="463"/>
      <c r="I13" s="463"/>
      <c r="J13" s="463"/>
      <c r="K13" s="463"/>
      <c r="L13" s="463"/>
      <c r="M13" s="463"/>
      <c r="N13" s="463"/>
      <c r="O13" s="463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2022-05-24T07:47:29Z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02657CD38B964D9990F356E2EA49C40B</vt:lpwstr>
  </property>
  <property fmtid="{D5CDD505-2E9C-101B-9397-08002B2CF9AE}" pid="4" name="KSOReadingLayout">
    <vt:bool>true</vt:bool>
  </property>
</Properties>
</file>