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（金）TADDAK91541\5-28首期\"/>
    </mc:Choice>
  </mc:AlternateContent>
  <xr:revisionPtr revIDLastSave="0" documentId="13_ncr:1_{A0722F16-E6EF-449B-AB4F-3517070DEC51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7" l="1"/>
  <c r="N6" i="7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<sst xmlns="http://schemas.openxmlformats.org/spreadsheetml/2006/main" count="772" uniqueCount="345">
  <si>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</si>
  <si>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</si>
  <si>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</si>
  <si>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</si>
  <si>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</si>
  <si>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</si>
  <si>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</si>
  <si>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</si>
  <si>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</si>
  <si>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</si>
  <si>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</si>
  <si>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</si>
  <si>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</si>
  <si>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</si>
  <si>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</si>
  <si>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</si>
  <si>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</si>
  <si>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</si>
  <si>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</si>
  <si>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</si>
  <si>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</si>
  <si>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</si>
  <si>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</si>
  <si>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</si>
  <si>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</si>
  <si>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</si>
  <si>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</si>
  <si>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</si>
  <si>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</si>
  <si>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</si>
  <si>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</si>
  <si>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</si>
  <si>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</si>
  <si>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</si>
  <si>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</si>
  <si>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</si>
  <si>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</si>
  <si>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</si>
  <si>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</si>
  <si>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</si>
  <si>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</si>
  <si>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</si>
  <si>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</si>
  <si>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</si>
  <si>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</si>
  <si>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</si>
  <si>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</si>
  <si>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</si>
  <si>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</si>
  <si>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</si>
  <si>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</si>
  <si>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</si>
  <si>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</si>
  <si>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</si>
  <si>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</si>
  <si>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</si>
  <si>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</t>
  </si>
  <si>
    <t>生产工厂</t>
  </si>
  <si>
    <t>探越（天津）服装服饰有限公司</t>
  </si>
  <si>
    <t>订单基础信息</t>
  </si>
  <si>
    <t>生产•出货进度</t>
  </si>
  <si>
    <t>指示•确认资料</t>
  </si>
  <si>
    <t>款号</t>
  </si>
  <si>
    <t>TADDAK91541</t>
  </si>
  <si>
    <t>合同交期</t>
  </si>
  <si>
    <t>产前确认样</t>
  </si>
  <si>
    <t>有</t>
  </si>
  <si>
    <t>无</t>
  </si>
  <si>
    <t>品名</t>
  </si>
  <si>
    <t>男士羽绒服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</si>
  <si>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</si>
  <si>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</si>
  <si>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</si>
  <si>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</si>
  <si>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</si>
  <si>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</si>
  <si>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</si>
  <si>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</si>
  <si>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</si>
  <si>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</si>
  <si>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</si>
  <si>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</si>
  <si>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</si>
  <si>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</si>
  <si>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</si>
  <si>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</si>
  <si>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</si>
  <si>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</si>
  <si>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</si>
  <si>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</si>
  <si>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</si>
  <si>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</si>
  <si>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</si>
  <si>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</si>
  <si>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</si>
  <si>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</si>
  <si>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</si>
  <si>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</si>
  <si>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</si>
  <si>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</si>
  <si>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</si>
  <si>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</si>
  <si>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</si>
  <si>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</si>
  <si>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</si>
  <si>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</si>
  <si>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</si>
  <si>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</si>
  <si>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</si>
  <si>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</si>
  <si>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</si>
  <si>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</si>
  <si>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</si>
  <si>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</si>
  <si>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</si>
  <si>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</si>
  <si>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</si>
  <si>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</si>
  <si>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</si>
  <si>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法式海军蓝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</si>
  <si>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</si>
  <si>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法式海军蓝XXL号3件，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</si>
  <si>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</si>
  <si>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</si>
  <si>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</si>
  <si>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</si>
  <si>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</si>
  <si>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1羽绒粉末有透现象.</t>
  </si>
  <si>
    <t>2.下摆压线不顺。</t>
  </si>
  <si>
    <t>3.袖口左右大小。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</si>
  <si>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</si>
  <si>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</si>
  <si>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</si>
  <si>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</si>
  <si>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</si>
  <si>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</si>
  <si>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</si>
  <si>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</si>
  <si>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</si>
  <si>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</si>
  <si>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</si>
  <si>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</si>
  <si>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</si>
  <si>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</si>
  <si>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</si>
  <si>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</si>
  <si>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探越天津</t>
  </si>
  <si>
    <t>部位名称</t>
  </si>
  <si>
    <t>指示规格  FINAL SPEC</t>
  </si>
  <si>
    <t>样品规格  SAMPLE SPEC</t>
  </si>
  <si>
    <t>法式海军蓝XXL洗前</t>
  </si>
  <si>
    <t>法式海军蓝XXL洗后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</si>
  <si>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</si>
  <si>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</si>
  <si>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</si>
  <si>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</si>
  <si>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</si>
  <si>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</si>
  <si>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</si>
  <si>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</si>
  <si>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胸围</t>
  </si>
  <si>
    <t>+1.5</t>
  </si>
  <si>
    <t>+1</t>
  </si>
  <si>
    <t>√</t>
  </si>
  <si>
    <t>-0.6</t>
  </si>
  <si>
    <t>摆围</t>
  </si>
  <si>
    <t>肩宽</t>
  </si>
  <si>
    <t>肩点袖长</t>
  </si>
  <si>
    <t>-0.5</t>
  </si>
  <si>
    <t>袖肥/2（参考值见注解）</t>
  </si>
  <si>
    <t>-0.8</t>
  </si>
  <si>
    <t>袖口围/2（平量）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</si>
  <si>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</si>
  <si>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</si>
  <si>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</si>
  <si>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</si>
  <si>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</si>
  <si>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</si>
  <si>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</si>
  <si>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</si>
  <si>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</si>
  <si>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</si>
  <si>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</si>
  <si>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</si>
  <si>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</si>
  <si>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</si>
  <si>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</si>
  <si>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</si>
  <si>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</si>
  <si>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</si>
  <si>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</si>
  <si>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</si>
  <si>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</si>
  <si>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</si>
  <si>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</si>
  <si>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</si>
  <si>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</si>
  <si>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</si>
  <si>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</si>
  <si>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</si>
  <si>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</si>
  <si>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</si>
  <si>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</si>
  <si>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</si>
  <si>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</si>
  <si>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</si>
  <si>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</si>
  <si>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</si>
  <si>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</si>
  <si>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</si>
  <si>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</si>
  <si>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</si>
  <si>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</si>
  <si>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</si>
  <si>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</si>
  <si>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</si>
  <si>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</si>
  <si>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</si>
  <si>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</si>
  <si>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</si>
  <si>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</si>
  <si>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</si>
  <si>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</si>
  <si>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</si>
  <si>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</si>
  <si>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</si>
  <si>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</si>
  <si>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</si>
  <si>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</si>
  <si>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</si>
  <si>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</si>
  <si>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</si>
  <si>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</si>
  <si>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</si>
  <si>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</si>
  <si>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</si>
  <si>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</si>
  <si>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</si>
  <si>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</si>
  <si>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</si>
  <si>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</si>
  <si>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</si>
  <si>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</si>
  <si>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</si>
  <si>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</si>
  <si>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</si>
  <si>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</si>
  <si>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</si>
  <si>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</si>
  <si>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</si>
  <si>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</si>
  <si>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</si>
  <si>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</si>
  <si>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</si>
  <si>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</si>
  <si>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</si>
  <si>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</si>
  <si>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</si>
  <si>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0220#</t>
  </si>
  <si>
    <r>
      <t xml:space="preserve">NPS22M010     </t>
    </r>
    <r>
      <rPr>
        <sz val="12"/>
        <rFont val="宋体"/>
        <family val="3"/>
        <charset val="134"/>
      </rPr>
      <t>烫防绒膜、染色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普通防水</t>
    </r>
  </si>
  <si>
    <t>22FW青灰蓝</t>
  </si>
  <si>
    <t>明大永业</t>
  </si>
  <si>
    <t>YES</t>
  </si>
  <si>
    <t>0045#</t>
  </si>
  <si>
    <t>NPS22M010     烫防绒膜、染色+普通防水</t>
  </si>
  <si>
    <t>22SS法式海军蓝</t>
  </si>
  <si>
    <t>63</t>
  </si>
  <si>
    <t>三层贴合 灰色拉毛</t>
  </si>
  <si>
    <t>68</t>
  </si>
  <si>
    <t>制表时间：2022-5-10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</si>
  <si>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</si>
  <si>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</si>
  <si>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</si>
  <si>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</si>
  <si>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</si>
  <si>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</si>
  <si>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</si>
  <si>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</si>
  <si>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</si>
  <si>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</si>
  <si>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制表时间：2022-5-5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</si>
  <si>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</si>
  <si>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</si>
  <si>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</si>
  <si>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</si>
  <si>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</si>
  <si>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</si>
  <si>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</si>
  <si>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</si>
  <si>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</si>
  <si>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</si>
  <si>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</si>
  <si>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</si>
  <si>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 5#树脂正装尖牙 顺色YZZ21B258拉头带拉袢</t>
  </si>
  <si>
    <t>伟星</t>
  </si>
  <si>
    <t>KE00470</t>
  </si>
  <si>
    <t>单耳卡扣</t>
  </si>
  <si>
    <t>倍腾</t>
  </si>
  <si>
    <t>弹力绳XJ00002</t>
  </si>
  <si>
    <t>申祥达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</si>
  <si>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</si>
  <si>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</si>
  <si>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</si>
  <si>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</si>
  <si>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</si>
  <si>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</si>
  <si>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</si>
  <si>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</si>
  <si>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</si>
  <si>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</si>
  <si>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</si>
  <si>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</si>
  <si>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</si>
  <si>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</si>
  <si>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</si>
  <si>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</si>
  <si>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</si>
  <si>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</si>
  <si>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</si>
  <si>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</si>
  <si>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</si>
  <si>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</si>
  <si>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</t>
  </si>
  <si>
    <t>左前下</t>
  </si>
  <si>
    <t>印花</t>
  </si>
  <si>
    <t>洗测2次</t>
  </si>
  <si>
    <t>制表时间：2022-5-18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</si>
  <si>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</si>
  <si>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</si>
  <si>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</si>
  <si>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</si>
  <si>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</si>
  <si>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反光点弹力绳G21SSXJ018</t>
  </si>
  <si>
    <t>弹力包边带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</si>
  <si>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</si>
  <si>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法式海军蓝</t>
    <phoneticPr fontId="49" type="noConversion"/>
  </si>
  <si>
    <t>XXL</t>
    <phoneticPr fontId="49" type="noConversion"/>
  </si>
  <si>
    <t>-1.5</t>
    <phoneticPr fontId="49" type="noConversion"/>
  </si>
  <si>
    <t>+2</t>
    <phoneticPr fontId="49" type="noConversion"/>
  </si>
  <si>
    <t>+1</t>
    <phoneticPr fontId="49" type="noConversion"/>
  </si>
  <si>
    <t>-0.4</t>
    <phoneticPr fontId="49" type="noConversion"/>
  </si>
  <si>
    <t>+0</t>
    <phoneticPr fontId="49" type="noConversion"/>
  </si>
  <si>
    <t>+0.4</t>
    <phoneticPr fontId="49" type="noConversion"/>
  </si>
  <si>
    <t>+1.5</t>
    <phoneticPr fontId="49" type="noConversion"/>
  </si>
  <si>
    <t>大货首件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</si>
</sst>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Times New Roman"/>
      <family val="1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35" fillId="0" borderId="0">
      <alignment vertical="center"/>
    </xf>
    <xf numFmtId="0" fontId="19" fillId="0" borderId="0" applyProtection="0">
      <alignment vertical="center"/>
    </xf>
    <xf numFmtId="0" fontId="44" fillId="0" borderId="0">
      <alignment vertical="center"/>
    </xf>
    <xf numFmtId="0" fontId="19" fillId="0" borderId="0">
      <alignment vertical="center"/>
    </xf>
    <xf numFmtId="0" fontId="19" fillId="0" borderId="0"/>
    <xf numFmtId="0" fontId="35" fillId="0" borderId="0">
      <alignment vertical="center"/>
    </xf>
    <xf numFmtId="0" fontId="43" fillId="0" borderId="0">
      <alignment horizontal="center" vertical="center"/>
    </xf>
    <xf numFmtId="0" fontId="42" fillId="0" borderId="0">
      <alignment horizontal="center" vertical="center"/>
    </xf>
    <xf numFmtId="0" fontId="42" fillId="0" borderId="0">
      <alignment horizontal="center" vertical="top"/>
    </xf>
    <xf numFmtId="0" fontId="44" fillId="0" borderId="0">
      <alignment vertical="center"/>
    </xf>
    <xf numFmtId="0" fontId="19" fillId="0" borderId="0">
      <alignment vertical="center"/>
    </xf>
    <xf numFmtId="0" fontId="45" fillId="0" borderId="0" applyProtection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3" borderId="2" xfId="8" applyFont="1" applyFill="1" applyBorder="1" applyAlignment="1">
      <alignment horizontal="center" vertical="center" wrapText="1"/>
    </xf>
    <xf numFmtId="0" fontId="12" fillId="3" borderId="2" xfId="9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3" fillId="0" borderId="4" xfId="12" applyFont="1" applyFill="1" applyBorder="1" applyAlignment="1">
      <alignment horizontal="center" vertical="center" wrapText="1"/>
    </xf>
    <xf numFmtId="0" fontId="14" fillId="4" borderId="0" xfId="5" applyFont="1" applyFill="1"/>
    <xf numFmtId="0" fontId="15" fillId="4" borderId="11" xfId="4" applyFont="1" applyFill="1" applyBorder="1" applyAlignment="1">
      <alignment horizontal="left" vertical="center"/>
    </xf>
    <xf numFmtId="0" fontId="14" fillId="4" borderId="12" xfId="4" applyFont="1" applyFill="1" applyBorder="1" applyAlignment="1">
      <alignment horizontal="center" vertical="center"/>
    </xf>
    <xf numFmtId="0" fontId="15" fillId="4" borderId="12" xfId="4" applyFont="1" applyFill="1" applyBorder="1" applyAlignment="1">
      <alignment vertical="center"/>
    </xf>
    <xf numFmtId="0" fontId="15" fillId="4" borderId="2" xfId="5" applyFont="1" applyFill="1" applyBorder="1" applyAlignment="1">
      <alignment horizontal="center" vertical="center"/>
    </xf>
    <xf numFmtId="178" fontId="0" fillId="4" borderId="2" xfId="0" applyNumberFormat="1" applyFont="1" applyFill="1" applyBorder="1" applyAlignment="1">
      <alignment horizontal="center"/>
    </xf>
    <xf numFmtId="178" fontId="16" fillId="4" borderId="2" xfId="0" applyNumberFormat="1" applyFont="1" applyFill="1" applyBorder="1" applyAlignment="1">
      <alignment horizontal="center"/>
    </xf>
    <xf numFmtId="178" fontId="17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/>
    </xf>
    <xf numFmtId="178" fontId="17" fillId="4" borderId="2" xfId="1" applyNumberFormat="1" applyFont="1" applyFill="1" applyBorder="1" applyAlignment="1">
      <alignment horizontal="center"/>
    </xf>
    <xf numFmtId="178" fontId="18" fillId="4" borderId="2" xfId="0" applyNumberFormat="1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0" fontId="14" fillId="4" borderId="14" xfId="5" applyFont="1" applyFill="1" applyBorder="1" applyAlignment="1"/>
    <xf numFmtId="49" fontId="14" fillId="4" borderId="15" xfId="6" applyNumberFormat="1" applyFont="1" applyFill="1" applyBorder="1" applyAlignment="1">
      <alignment horizontal="center" vertical="center"/>
    </xf>
    <xf numFmtId="49" fontId="14" fillId="4" borderId="15" xfId="6" applyNumberFormat="1" applyFont="1" applyFill="1" applyBorder="1" applyAlignment="1">
      <alignment horizontal="right" vertical="center"/>
    </xf>
    <xf numFmtId="49" fontId="14" fillId="4" borderId="16" xfId="6" applyNumberFormat="1" applyFont="1" applyFill="1" applyBorder="1" applyAlignment="1">
      <alignment horizontal="center" vertical="center"/>
    </xf>
    <xf numFmtId="0" fontId="14" fillId="4" borderId="17" xfId="5" applyFont="1" applyFill="1" applyBorder="1" applyAlignment="1"/>
    <xf numFmtId="49" fontId="14" fillId="4" borderId="18" xfId="5" applyNumberFormat="1" applyFont="1" applyFill="1" applyBorder="1" applyAlignment="1">
      <alignment horizontal="center"/>
    </xf>
    <xf numFmtId="49" fontId="14" fillId="4" borderId="18" xfId="5" applyNumberFormat="1" applyFont="1" applyFill="1" applyBorder="1" applyAlignment="1">
      <alignment horizontal="right"/>
    </xf>
    <xf numFmtId="49" fontId="14" fillId="4" borderId="18" xfId="5" applyNumberFormat="1" applyFont="1" applyFill="1" applyBorder="1" applyAlignment="1">
      <alignment horizontal="right" vertical="center"/>
    </xf>
    <xf numFmtId="49" fontId="14" fillId="4" borderId="19" xfId="5" applyNumberFormat="1" applyFont="1" applyFill="1" applyBorder="1" applyAlignment="1">
      <alignment horizontal="center"/>
    </xf>
    <xf numFmtId="0" fontId="15" fillId="4" borderId="0" xfId="5" applyFont="1" applyFill="1"/>
    <xf numFmtId="0" fontId="0" fillId="4" borderId="0" xfId="6" applyFont="1" applyFill="1">
      <alignment vertical="center"/>
    </xf>
    <xf numFmtId="0" fontId="15" fillId="4" borderId="12" xfId="4" applyFont="1" applyFill="1" applyBorder="1" applyAlignment="1">
      <alignment horizontal="left" vertical="center"/>
    </xf>
    <xf numFmtId="0" fontId="14" fillId="4" borderId="2" xfId="5" applyFont="1" applyFill="1" applyBorder="1" applyAlignment="1" applyProtection="1">
      <alignment horizontal="center" vertical="center"/>
    </xf>
    <xf numFmtId="0" fontId="14" fillId="4" borderId="7" xfId="5" applyFont="1" applyFill="1" applyBorder="1" applyAlignment="1" applyProtection="1">
      <alignment horizontal="center" vertical="center"/>
    </xf>
    <xf numFmtId="0" fontId="15" fillId="4" borderId="2" xfId="6" applyFont="1" applyFill="1" applyBorder="1" applyAlignment="1">
      <alignment horizontal="center" vertical="center"/>
    </xf>
    <xf numFmtId="0" fontId="15" fillId="4" borderId="23" xfId="6" applyFont="1" applyFill="1" applyBorder="1" applyAlignment="1">
      <alignment horizontal="center" vertical="center"/>
    </xf>
    <xf numFmtId="49" fontId="15" fillId="4" borderId="2" xfId="6" applyNumberFormat="1" applyFont="1" applyFill="1" applyBorder="1" applyAlignment="1">
      <alignment horizontal="center" vertical="center"/>
    </xf>
    <xf numFmtId="49" fontId="15" fillId="4" borderId="24" xfId="6" applyNumberFormat="1" applyFont="1" applyFill="1" applyBorder="1" applyAlignment="1">
      <alignment horizontal="center" vertical="center"/>
    </xf>
    <xf numFmtId="49" fontId="14" fillId="4" borderId="2" xfId="6" applyNumberFormat="1" applyFont="1" applyFill="1" applyBorder="1" applyAlignment="1">
      <alignment horizontal="center" vertical="center"/>
    </xf>
    <xf numFmtId="49" fontId="14" fillId="4" borderId="25" xfId="6" applyNumberFormat="1" applyFont="1" applyFill="1" applyBorder="1" applyAlignment="1">
      <alignment horizontal="center" vertical="center"/>
    </xf>
    <xf numFmtId="49" fontId="14" fillId="4" borderId="26" xfId="6" applyNumberFormat="1" applyFont="1" applyFill="1" applyBorder="1" applyAlignment="1">
      <alignment horizontal="center" vertical="center"/>
    </xf>
    <xf numFmtId="49" fontId="15" fillId="4" borderId="26" xfId="6" applyNumberFormat="1" applyFont="1" applyFill="1" applyBorder="1" applyAlignment="1">
      <alignment horizontal="center" vertical="center"/>
    </xf>
    <xf numFmtId="49" fontId="14" fillId="4" borderId="27" xfId="5" applyNumberFormat="1" applyFont="1" applyFill="1" applyBorder="1" applyAlignment="1">
      <alignment horizontal="center"/>
    </xf>
    <xf numFmtId="49" fontId="14" fillId="4" borderId="28" xfId="5" applyNumberFormat="1" applyFont="1" applyFill="1" applyBorder="1" applyAlignment="1">
      <alignment horizontal="center"/>
    </xf>
    <xf numFmtId="49" fontId="14" fillId="4" borderId="28" xfId="6" applyNumberFormat="1" applyFont="1" applyFill="1" applyBorder="1" applyAlignment="1">
      <alignment horizontal="center" vertical="center"/>
    </xf>
    <xf numFmtId="49" fontId="14" fillId="4" borderId="29" xfId="5" applyNumberFormat="1" applyFont="1" applyFill="1" applyBorder="1" applyAlignment="1">
      <alignment horizontal="center"/>
    </xf>
    <xf numFmtId="14" fontId="15" fillId="4" borderId="0" xfId="5" applyNumberFormat="1" applyFont="1" applyFill="1"/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vertical="center"/>
    </xf>
    <xf numFmtId="0" fontId="21" fillId="0" borderId="32" xfId="4" applyFont="1" applyFill="1" applyBorder="1" applyAlignment="1">
      <alignment vertical="center"/>
    </xf>
    <xf numFmtId="0" fontId="21" fillId="0" borderId="33" xfId="4" applyFont="1" applyFill="1" applyBorder="1" applyAlignment="1">
      <alignment vertical="center"/>
    </xf>
    <xf numFmtId="0" fontId="21" fillId="0" borderId="15" xfId="4" applyFont="1" applyFill="1" applyBorder="1" applyAlignment="1">
      <alignment vertical="center"/>
    </xf>
    <xf numFmtId="0" fontId="21" fillId="0" borderId="33" xfId="4" applyFont="1" applyFill="1" applyBorder="1" applyAlignment="1">
      <alignment horizontal="left" vertical="center"/>
    </xf>
    <xf numFmtId="0" fontId="17" fillId="0" borderId="15" xfId="4" applyFont="1" applyFill="1" applyBorder="1" applyAlignment="1">
      <alignment horizontal="right" vertical="center"/>
    </xf>
    <xf numFmtId="0" fontId="21" fillId="0" borderId="15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vertical="center"/>
    </xf>
    <xf numFmtId="0" fontId="21" fillId="0" borderId="35" xfId="4" applyFont="1" applyFill="1" applyBorder="1" applyAlignment="1">
      <alignment vertical="center"/>
    </xf>
    <xf numFmtId="0" fontId="22" fillId="0" borderId="35" xfId="4" applyFont="1" applyFill="1" applyBorder="1" applyAlignment="1">
      <alignment vertical="center"/>
    </xf>
    <xf numFmtId="0" fontId="22" fillId="0" borderId="35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4" applyFont="1" applyFill="1" applyAlignment="1">
      <alignment horizontal="left" vertical="center"/>
    </xf>
    <xf numFmtId="0" fontId="21" fillId="0" borderId="31" xfId="4" applyFont="1" applyFill="1" applyBorder="1" applyAlignment="1">
      <alignment vertical="center"/>
    </xf>
    <xf numFmtId="0" fontId="22" fillId="0" borderId="15" xfId="4" applyFont="1" applyFill="1" applyBorder="1" applyAlignment="1">
      <alignment horizontal="left" vertical="center"/>
    </xf>
    <xf numFmtId="0" fontId="22" fillId="0" borderId="15" xfId="4" applyFont="1" applyFill="1" applyBorder="1" applyAlignment="1">
      <alignment vertical="center"/>
    </xf>
    <xf numFmtId="0" fontId="22" fillId="0" borderId="0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58" fontId="22" fillId="0" borderId="35" xfId="4" applyNumberFormat="1" applyFont="1" applyFill="1" applyBorder="1" applyAlignment="1">
      <alignment vertical="center"/>
    </xf>
    <xf numFmtId="0" fontId="22" fillId="0" borderId="47" xfId="4" applyFont="1" applyFill="1" applyBorder="1" applyAlignment="1">
      <alignment horizontal="left" vertical="center"/>
    </xf>
    <xf numFmtId="0" fontId="22" fillId="0" borderId="48" xfId="4" applyFont="1" applyFill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16" fillId="0" borderId="53" xfId="4" applyFont="1" applyBorder="1" applyAlignment="1">
      <alignment horizontal="left" vertical="center"/>
    </xf>
    <xf numFmtId="0" fontId="16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6" fillId="0" borderId="33" xfId="4" applyFont="1" applyBorder="1" applyAlignment="1">
      <alignment horizontal="left" vertical="center"/>
    </xf>
    <xf numFmtId="0" fontId="17" fillId="0" borderId="15" xfId="4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/>
    </xf>
    <xf numFmtId="0" fontId="16" fillId="0" borderId="33" xfId="4" applyFont="1" applyBorder="1" applyAlignment="1">
      <alignment vertical="center"/>
    </xf>
    <xf numFmtId="0" fontId="17" fillId="0" borderId="15" xfId="4" applyFont="1" applyBorder="1" applyAlignment="1">
      <alignment vertical="center"/>
    </xf>
    <xf numFmtId="0" fontId="17" fillId="0" borderId="47" xfId="4" applyFont="1" applyBorder="1" applyAlignment="1">
      <alignment vertical="center"/>
    </xf>
    <xf numFmtId="0" fontId="16" fillId="0" borderId="33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vertical="center"/>
    </xf>
    <xf numFmtId="0" fontId="16" fillId="0" borderId="31" xfId="4" applyFont="1" applyBorder="1" applyAlignment="1">
      <alignment vertical="center"/>
    </xf>
    <xf numFmtId="0" fontId="19" fillId="0" borderId="32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0" fontId="19" fillId="0" borderId="32" xfId="4" applyFont="1" applyBorder="1" applyAlignment="1">
      <alignment vertical="center"/>
    </xf>
    <xf numFmtId="0" fontId="16" fillId="0" borderId="32" xfId="4" applyFont="1" applyBorder="1" applyAlignment="1">
      <alignment vertical="center"/>
    </xf>
    <xf numFmtId="0" fontId="19" fillId="0" borderId="15" xfId="4" applyFont="1" applyBorder="1" applyAlignment="1">
      <alignment horizontal="left" vertical="center"/>
    </xf>
    <xf numFmtId="0" fontId="17" fillId="0" borderId="15" xfId="4" applyFont="1" applyBorder="1" applyAlignment="1">
      <alignment horizontal="left" vertical="center"/>
    </xf>
    <xf numFmtId="0" fontId="19" fillId="0" borderId="15" xfId="4" applyFont="1" applyBorder="1" applyAlignment="1">
      <alignment vertical="center"/>
    </xf>
    <xf numFmtId="0" fontId="16" fillId="0" borderId="15" xfId="4" applyFont="1" applyBorder="1" applyAlignment="1">
      <alignment vertical="center"/>
    </xf>
    <xf numFmtId="0" fontId="17" fillId="0" borderId="35" xfId="4" applyFont="1" applyBorder="1" applyAlignment="1">
      <alignment horizontal="left" vertical="center"/>
    </xf>
    <xf numFmtId="0" fontId="16" fillId="0" borderId="15" xfId="4" applyFont="1" applyBorder="1" applyAlignment="1">
      <alignment horizontal="center" vertical="center"/>
    </xf>
    <xf numFmtId="0" fontId="23" fillId="0" borderId="54" xfId="4" applyFont="1" applyBorder="1" applyAlignment="1">
      <alignment vertical="center"/>
    </xf>
    <xf numFmtId="0" fontId="23" fillId="0" borderId="55" xfId="4" applyFont="1" applyBorder="1" applyAlignment="1">
      <alignment vertical="center"/>
    </xf>
    <xf numFmtId="0" fontId="17" fillId="0" borderId="55" xfId="4" applyFont="1" applyBorder="1" applyAlignment="1">
      <alignment vertical="center"/>
    </xf>
    <xf numFmtId="58" fontId="19" fillId="0" borderId="55" xfId="4" applyNumberFormat="1" applyFont="1" applyBorder="1" applyAlignment="1">
      <alignment vertical="center"/>
    </xf>
    <xf numFmtId="0" fontId="17" fillId="0" borderId="47" xfId="4" applyFont="1" applyBorder="1" applyAlignment="1">
      <alignment horizontal="left" vertical="center"/>
    </xf>
    <xf numFmtId="0" fontId="17" fillId="0" borderId="46" xfId="4" applyFont="1" applyBorder="1" applyAlignment="1">
      <alignment horizontal="left" vertical="center"/>
    </xf>
    <xf numFmtId="0" fontId="17" fillId="0" borderId="48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center" vertical="center"/>
    </xf>
    <xf numFmtId="0" fontId="27" fillId="0" borderId="2" xfId="3" applyNumberFormat="1" applyFont="1" applyFill="1" applyBorder="1" applyAlignment="1">
      <alignment horizontal="left" vertical="center"/>
    </xf>
    <xf numFmtId="0" fontId="27" fillId="0" borderId="2" xfId="3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6" fillId="0" borderId="2" xfId="3" applyNumberFormat="1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2" xfId="3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8" fillId="0" borderId="2" xfId="3" applyNumberFormat="1" applyFont="1" applyFill="1" applyBorder="1" applyAlignment="1">
      <alignment horizontal="center" vertical="center"/>
    </xf>
    <xf numFmtId="49" fontId="29" fillId="0" borderId="2" xfId="10" applyNumberFormat="1" applyFont="1" applyFill="1" applyBorder="1" applyAlignment="1">
      <alignment horizontal="center"/>
    </xf>
    <xf numFmtId="0" fontId="19" fillId="0" borderId="0" xfId="4" applyFont="1" applyBorder="1" applyAlignment="1">
      <alignment horizontal="left" vertical="center"/>
    </xf>
    <xf numFmtId="0" fontId="16" fillId="0" borderId="57" xfId="4" applyFont="1" applyBorder="1" applyAlignment="1">
      <alignment vertical="center"/>
    </xf>
    <xf numFmtId="0" fontId="19" fillId="0" borderId="58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9" fillId="0" borderId="58" xfId="4" applyFont="1" applyBorder="1" applyAlignment="1">
      <alignment vertical="center"/>
    </xf>
    <xf numFmtId="0" fontId="16" fillId="0" borderId="58" xfId="4" applyFont="1" applyBorder="1" applyAlignment="1">
      <alignment vertical="center"/>
    </xf>
    <xf numFmtId="0" fontId="16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6" fillId="0" borderId="58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 wrapText="1"/>
    </xf>
    <xf numFmtId="9" fontId="17" fillId="0" borderId="15" xfId="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/>
    </xf>
    <xf numFmtId="0" fontId="23" fillId="0" borderId="52" xfId="4" applyFont="1" applyBorder="1" applyAlignment="1">
      <alignment vertical="center"/>
    </xf>
    <xf numFmtId="0" fontId="23" fillId="0" borderId="53" xfId="4" applyFont="1" applyBorder="1" applyAlignment="1">
      <alignment vertical="center"/>
    </xf>
    <xf numFmtId="0" fontId="17" fillId="0" borderId="68" xfId="4" applyFont="1" applyBorder="1" applyAlignment="1">
      <alignment vertical="center"/>
    </xf>
    <xf numFmtId="0" fontId="23" fillId="0" borderId="68" xfId="4" applyFont="1" applyBorder="1" applyAlignment="1">
      <alignment vertical="center"/>
    </xf>
    <xf numFmtId="58" fontId="19" fillId="0" borderId="53" xfId="4" applyNumberFormat="1" applyFont="1" applyBorder="1" applyAlignment="1">
      <alignment vertical="center"/>
    </xf>
    <xf numFmtId="0" fontId="19" fillId="0" borderId="68" xfId="4" applyFont="1" applyBorder="1" applyAlignment="1">
      <alignment vertical="center"/>
    </xf>
    <xf numFmtId="0" fontId="17" fillId="0" borderId="62" xfId="4" applyFont="1" applyBorder="1" applyAlignment="1">
      <alignment horizontal="left" vertical="center"/>
    </xf>
    <xf numFmtId="0" fontId="16" fillId="0" borderId="0" xfId="4" applyFont="1" applyBorder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47" xfId="4" applyFont="1" applyBorder="1" applyAlignment="1">
      <alignment horizontal="left" vertical="center" wrapText="1"/>
    </xf>
    <xf numFmtId="0" fontId="36" fillId="0" borderId="47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38" fillId="0" borderId="74" xfId="0" applyFont="1" applyBorder="1"/>
    <xf numFmtId="0" fontId="38" fillId="0" borderId="2" xfId="0" applyFont="1" applyBorder="1"/>
    <xf numFmtId="0" fontId="38" fillId="6" borderId="2" xfId="0" applyFont="1" applyFill="1" applyBorder="1"/>
    <xf numFmtId="0" fontId="0" fillId="0" borderId="74" xfId="0" applyBorder="1"/>
    <xf numFmtId="0" fontId="0" fillId="6" borderId="2" xfId="0" applyFill="1" applyBorder="1"/>
    <xf numFmtId="0" fontId="0" fillId="0" borderId="75" xfId="0" applyBorder="1"/>
    <xf numFmtId="0" fontId="0" fillId="0" borderId="76" xfId="0" applyBorder="1"/>
    <xf numFmtId="0" fontId="0" fillId="6" borderId="76" xfId="0" applyFill="1" applyBorder="1"/>
    <xf numFmtId="0" fontId="0" fillId="7" borderId="0" xfId="0" applyFill="1"/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12" fillId="3" borderId="2" xfId="8" quotePrefix="1" applyFont="1" applyFill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19" fillId="0" borderId="53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16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6" fillId="0" borderId="46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/>
    </xf>
    <xf numFmtId="0" fontId="17" fillId="0" borderId="47" xfId="4" applyFont="1" applyBorder="1" applyAlignment="1">
      <alignment horizontal="left" vertical="center"/>
    </xf>
    <xf numFmtId="0" fontId="16" fillId="0" borderId="33" xfId="4" applyFont="1" applyBorder="1" applyAlignment="1">
      <alignment horizontal="left" vertical="center"/>
    </xf>
    <xf numFmtId="0" fontId="16" fillId="0" borderId="15" xfId="4" applyFont="1" applyBorder="1" applyAlignment="1">
      <alignment horizontal="left" vertical="center"/>
    </xf>
    <xf numFmtId="14" fontId="17" fillId="0" borderId="15" xfId="4" applyNumberFormat="1" applyFont="1" applyBorder="1" applyAlignment="1">
      <alignment horizontal="center" vertical="center"/>
    </xf>
    <xf numFmtId="14" fontId="17" fillId="0" borderId="47" xfId="4" applyNumberFormat="1" applyFont="1" applyBorder="1" applyAlignment="1">
      <alignment horizontal="center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17" fillId="0" borderId="35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16" fillId="0" borderId="34" xfId="4" applyFont="1" applyBorder="1" applyAlignment="1">
      <alignment horizontal="left" vertical="center"/>
    </xf>
    <xf numFmtId="0" fontId="16" fillId="0" borderId="35" xfId="4" applyFont="1" applyBorder="1" applyAlignment="1">
      <alignment horizontal="left" vertical="center"/>
    </xf>
    <xf numFmtId="14" fontId="17" fillId="0" borderId="35" xfId="4" applyNumberFormat="1" applyFont="1" applyBorder="1" applyAlignment="1">
      <alignment horizontal="center" vertical="center"/>
    </xf>
    <xf numFmtId="14" fontId="17" fillId="0" borderId="48" xfId="4" applyNumberFormat="1" applyFont="1" applyBorder="1" applyAlignment="1">
      <alignment horizontal="center" vertical="center"/>
    </xf>
    <xf numFmtId="0" fontId="16" fillId="0" borderId="63" xfId="4" applyFont="1" applyBorder="1" applyAlignment="1">
      <alignment horizontal="left" vertical="center"/>
    </xf>
    <xf numFmtId="0" fontId="16" fillId="0" borderId="41" xfId="4" applyFont="1" applyBorder="1" applyAlignment="1">
      <alignment horizontal="left" vertical="center"/>
    </xf>
    <xf numFmtId="0" fontId="16" fillId="0" borderId="69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16" fillId="0" borderId="48" xfId="4" applyFont="1" applyBorder="1" applyAlignment="1">
      <alignment horizontal="left" vertical="center"/>
    </xf>
    <xf numFmtId="0" fontId="16" fillId="0" borderId="43" xfId="4" applyFont="1" applyBorder="1" applyAlignment="1">
      <alignment horizontal="left" vertical="center" wrapText="1"/>
    </xf>
    <xf numFmtId="0" fontId="16" fillId="0" borderId="44" xfId="4" applyFont="1" applyBorder="1" applyAlignment="1">
      <alignment horizontal="left" vertical="center" wrapText="1"/>
    </xf>
    <xf numFmtId="0" fontId="16" fillId="0" borderId="51" xfId="4" applyFont="1" applyBorder="1" applyAlignment="1">
      <alignment horizontal="left" vertical="center" wrapText="1"/>
    </xf>
    <xf numFmtId="0" fontId="16" fillId="0" borderId="57" xfId="4" applyFont="1" applyBorder="1" applyAlignment="1">
      <alignment horizontal="left" vertical="center"/>
    </xf>
    <xf numFmtId="0" fontId="16" fillId="0" borderId="58" xfId="4" applyFont="1" applyBorder="1" applyAlignment="1">
      <alignment horizontal="left" vertical="center"/>
    </xf>
    <xf numFmtId="0" fontId="16" fillId="0" borderId="62" xfId="4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9" fontId="17" fillId="0" borderId="42" xfId="4" applyNumberFormat="1" applyFont="1" applyBorder="1" applyAlignment="1">
      <alignment horizontal="left" vertical="center"/>
    </xf>
    <xf numFmtId="9" fontId="17" fillId="0" borderId="37" xfId="4" applyNumberFormat="1" applyFont="1" applyBorder="1" applyAlignment="1">
      <alignment horizontal="left" vertical="center"/>
    </xf>
    <xf numFmtId="9" fontId="17" fillId="0" borderId="49" xfId="4" applyNumberFormat="1" applyFont="1" applyBorder="1" applyAlignment="1">
      <alignment horizontal="left" vertical="center"/>
    </xf>
    <xf numFmtId="9" fontId="17" fillId="0" borderId="43" xfId="4" applyNumberFormat="1" applyFont="1" applyBorder="1" applyAlignment="1">
      <alignment horizontal="left" vertical="center"/>
    </xf>
    <xf numFmtId="9" fontId="17" fillId="0" borderId="44" xfId="4" applyNumberFormat="1" applyFont="1" applyBorder="1" applyAlignment="1">
      <alignment horizontal="left" vertical="center"/>
    </xf>
    <xf numFmtId="9" fontId="17" fillId="0" borderId="51" xfId="4" applyNumberFormat="1" applyFont="1" applyBorder="1" applyAlignment="1">
      <alignment horizontal="left" vertical="center"/>
    </xf>
    <xf numFmtId="0" fontId="21" fillId="0" borderId="57" xfId="4" applyFont="1" applyFill="1" applyBorder="1" applyAlignment="1">
      <alignment horizontal="left" vertical="center"/>
    </xf>
    <xf numFmtId="0" fontId="21" fillId="0" borderId="58" xfId="4" applyFont="1" applyFill="1" applyBorder="1" applyAlignment="1">
      <alignment horizontal="left" vertical="center"/>
    </xf>
    <xf numFmtId="0" fontId="21" fillId="0" borderId="62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horizontal="left" vertical="center"/>
    </xf>
    <xf numFmtId="0" fontId="21" fillId="0" borderId="65" xfId="4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0" fontId="17" fillId="0" borderId="66" xfId="4" applyFont="1" applyFill="1" applyBorder="1" applyAlignment="1">
      <alignment horizontal="left" vertical="center"/>
    </xf>
    <xf numFmtId="0" fontId="17" fillId="0" borderId="67" xfId="4" applyFont="1" applyFill="1" applyBorder="1" applyAlignment="1">
      <alignment horizontal="left" vertical="center"/>
    </xf>
    <xf numFmtId="0" fontId="17" fillId="0" borderId="70" xfId="4" applyFont="1" applyFill="1" applyBorder="1" applyAlignment="1">
      <alignment horizontal="left" vertical="center"/>
    </xf>
    <xf numFmtId="0" fontId="17" fillId="0" borderId="40" xfId="4" applyFont="1" applyFill="1" applyBorder="1" applyAlignment="1">
      <alignment horizontal="left" vertical="center"/>
    </xf>
    <xf numFmtId="0" fontId="17" fillId="0" borderId="39" xfId="4" applyFont="1" applyFill="1" applyBorder="1" applyAlignment="1">
      <alignment horizontal="left" vertical="center"/>
    </xf>
    <xf numFmtId="0" fontId="17" fillId="0" borderId="50" xfId="4" applyFont="1" applyFill="1" applyBorder="1" applyAlignment="1">
      <alignment horizontal="left" vertical="center"/>
    </xf>
    <xf numFmtId="0" fontId="16" fillId="0" borderId="43" xfId="4" applyFont="1" applyFill="1" applyBorder="1" applyAlignment="1">
      <alignment horizontal="left" vertical="center"/>
    </xf>
    <xf numFmtId="0" fontId="16" fillId="0" borderId="44" xfId="4" applyFont="1" applyFill="1" applyBorder="1" applyAlignment="1">
      <alignment horizontal="left" vertical="center"/>
    </xf>
    <xf numFmtId="0" fontId="16" fillId="0" borderId="51" xfId="4" applyFont="1" applyFill="1" applyBorder="1" applyAlignment="1">
      <alignment horizontal="left" vertical="center"/>
    </xf>
    <xf numFmtId="0" fontId="34" fillId="0" borderId="55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3" fillId="0" borderId="71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17" fillId="0" borderId="69" xfId="4" applyFont="1" applyBorder="1" applyAlignment="1">
      <alignment horizontal="center" vertical="center"/>
    </xf>
    <xf numFmtId="0" fontId="17" fillId="0" borderId="63" xfId="4" applyFont="1" applyFill="1" applyBorder="1" applyAlignment="1">
      <alignment horizontal="left" vertical="center"/>
    </xf>
    <xf numFmtId="0" fontId="17" fillId="0" borderId="41" xfId="4" applyFont="1" applyFill="1" applyBorder="1" applyAlignment="1">
      <alignment horizontal="left" vertical="center"/>
    </xf>
    <xf numFmtId="0" fontId="17" fillId="0" borderId="69" xfId="4" applyFont="1" applyFill="1" applyBorder="1" applyAlignment="1">
      <alignment horizontal="left" vertical="center"/>
    </xf>
    <xf numFmtId="0" fontId="15" fillId="4" borderId="0" xfId="5" applyFont="1" applyFill="1" applyBorder="1" applyAlignment="1">
      <alignment horizontal="center"/>
    </xf>
    <xf numFmtId="0" fontId="14" fillId="4" borderId="0" xfId="5" applyFont="1" applyFill="1" applyBorder="1" applyAlignment="1">
      <alignment horizontal="center"/>
    </xf>
    <xf numFmtId="0" fontId="14" fillId="4" borderId="12" xfId="4" applyFont="1" applyFill="1" applyBorder="1" applyAlignment="1">
      <alignment horizontal="center" vertical="center"/>
    </xf>
    <xf numFmtId="0" fontId="14" fillId="4" borderId="21" xfId="4" applyFont="1" applyFill="1" applyBorder="1" applyAlignment="1">
      <alignment horizontal="center" vertical="center"/>
    </xf>
    <xf numFmtId="0" fontId="15" fillId="4" borderId="2" xfId="5" applyFont="1" applyFill="1" applyBorder="1" applyAlignment="1">
      <alignment horizontal="center" vertical="center"/>
    </xf>
    <xf numFmtId="0" fontId="15" fillId="4" borderId="2" xfId="5" applyFont="1" applyFill="1" applyBorder="1" applyAlignment="1" applyProtection="1">
      <alignment horizontal="center" vertical="center"/>
    </xf>
    <xf numFmtId="0" fontId="15" fillId="4" borderId="22" xfId="5" applyFont="1" applyFill="1" applyBorder="1" applyAlignment="1" applyProtection="1">
      <alignment horizontal="center" vertical="center"/>
    </xf>
    <xf numFmtId="0" fontId="15" fillId="4" borderId="13" xfId="5" applyFont="1" applyFill="1" applyBorder="1" applyAlignment="1" applyProtection="1">
      <alignment horizontal="center" vertical="center"/>
    </xf>
    <xf numFmtId="0" fontId="14" fillId="4" borderId="12" xfId="5" applyFont="1" applyFill="1" applyBorder="1" applyAlignment="1">
      <alignment horizontal="center"/>
    </xf>
    <xf numFmtId="0" fontId="14" fillId="4" borderId="2" xfId="5" applyFont="1" applyFill="1" applyBorder="1" applyAlignment="1">
      <alignment horizontal="center"/>
    </xf>
    <xf numFmtId="0" fontId="24" fillId="0" borderId="30" xfId="4" applyFont="1" applyBorder="1" applyAlignment="1">
      <alignment horizontal="center" vertical="top"/>
    </xf>
    <xf numFmtId="0" fontId="17" fillId="0" borderId="15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6" fillId="0" borderId="33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47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0" fontId="17" fillId="0" borderId="48" xfId="4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horizontal="center" vertical="center"/>
    </xf>
    <xf numFmtId="0" fontId="21" fillId="0" borderId="47" xfId="4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horizontal="left" vertical="center"/>
    </xf>
    <xf numFmtId="0" fontId="17" fillId="0" borderId="15" xfId="4" applyFont="1" applyFill="1" applyBorder="1" applyAlignment="1">
      <alignment horizontal="left" vertical="center"/>
    </xf>
    <xf numFmtId="0" fontId="17" fillId="0" borderId="47" xfId="4" applyFont="1" applyFill="1" applyBorder="1" applyAlignment="1">
      <alignment horizontal="left" vertical="center"/>
    </xf>
    <xf numFmtId="0" fontId="16" fillId="0" borderId="34" xfId="4" applyFont="1" applyBorder="1" applyAlignment="1">
      <alignment horizontal="center" vertical="center"/>
    </xf>
    <xf numFmtId="0" fontId="16" fillId="0" borderId="35" xfId="4" applyFont="1" applyBorder="1" applyAlignment="1">
      <alignment horizontal="center" vertical="center"/>
    </xf>
    <xf numFmtId="0" fontId="16" fillId="0" borderId="48" xfId="4" applyFont="1" applyBorder="1" applyAlignment="1">
      <alignment horizontal="center" vertical="center"/>
    </xf>
    <xf numFmtId="0" fontId="21" fillId="0" borderId="15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3" fillId="0" borderId="0" xfId="4" applyFont="1" applyFill="1" applyBorder="1" applyAlignment="1">
      <alignment horizontal="left" vertical="center"/>
    </xf>
    <xf numFmtId="0" fontId="17" fillId="0" borderId="42" xfId="4" applyFont="1" applyFill="1" applyBorder="1" applyAlignment="1">
      <alignment horizontal="left" vertical="center"/>
    </xf>
    <xf numFmtId="0" fontId="17" fillId="0" borderId="37" xfId="4" applyFont="1" applyFill="1" applyBorder="1" applyAlignment="1">
      <alignment horizontal="left" vertical="center"/>
    </xf>
    <xf numFmtId="0" fontId="17" fillId="0" borderId="49" xfId="4" applyFont="1" applyFill="1" applyBorder="1" applyAlignment="1">
      <alignment horizontal="left" vertical="center"/>
    </xf>
    <xf numFmtId="0" fontId="16" fillId="0" borderId="40" xfId="4" applyFont="1" applyBorder="1" applyAlignment="1">
      <alignment horizontal="left" vertical="center"/>
    </xf>
    <xf numFmtId="0" fontId="16" fillId="0" borderId="39" xfId="4" applyFont="1" applyBorder="1" applyAlignment="1">
      <alignment horizontal="left" vertical="center"/>
    </xf>
    <xf numFmtId="0" fontId="16" fillId="0" borderId="50" xfId="4" applyFont="1" applyBorder="1" applyAlignment="1">
      <alignment horizontal="left" vertical="center"/>
    </xf>
    <xf numFmtId="0" fontId="17" fillId="0" borderId="55" xfId="4" applyFont="1" applyBorder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3" fillId="0" borderId="56" xfId="4" applyFont="1" applyFill="1" applyBorder="1" applyAlignment="1">
      <alignment horizontal="left" vertical="center"/>
    </xf>
    <xf numFmtId="0" fontId="23" fillId="0" borderId="55" xfId="4" applyFont="1" applyFill="1" applyBorder="1" applyAlignment="1">
      <alignment horizontal="left" vertical="center"/>
    </xf>
    <xf numFmtId="0" fontId="23" fillId="0" borderId="61" xfId="4" applyFont="1" applyFill="1" applyBorder="1" applyAlignment="1">
      <alignment horizontal="left" vertical="center"/>
    </xf>
    <xf numFmtId="0" fontId="23" fillId="0" borderId="57" xfId="4" applyFont="1" applyFill="1" applyBorder="1" applyAlignment="1">
      <alignment horizontal="center" vertical="center"/>
    </xf>
    <xf numFmtId="0" fontId="23" fillId="0" borderId="58" xfId="4" applyFont="1" applyFill="1" applyBorder="1" applyAlignment="1">
      <alignment horizontal="center" vertical="center"/>
    </xf>
    <xf numFmtId="0" fontId="23" fillId="0" borderId="62" xfId="4" applyFont="1" applyFill="1" applyBorder="1" applyAlignment="1">
      <alignment horizontal="center" vertical="center"/>
    </xf>
    <xf numFmtId="0" fontId="23" fillId="0" borderId="34" xfId="4" applyFont="1" applyFill="1" applyBorder="1" applyAlignment="1">
      <alignment horizontal="center" vertical="center"/>
    </xf>
    <xf numFmtId="0" fontId="23" fillId="0" borderId="35" xfId="4" applyFont="1" applyFill="1" applyBorder="1" applyAlignment="1">
      <alignment horizontal="center" vertical="center"/>
    </xf>
    <xf numFmtId="0" fontId="23" fillId="0" borderId="48" xfId="4" applyFont="1" applyFill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14" fillId="4" borderId="20" xfId="5" applyFont="1" applyFill="1" applyBorder="1" applyAlignment="1">
      <alignment horizontal="center"/>
    </xf>
    <xf numFmtId="0" fontId="20" fillId="0" borderId="30" xfId="4" applyFont="1" applyFill="1" applyBorder="1" applyAlignment="1">
      <alignment horizontal="center" vertical="top"/>
    </xf>
    <xf numFmtId="0" fontId="17" fillId="0" borderId="32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horizontal="center" vertical="center"/>
    </xf>
    <xf numFmtId="0" fontId="22" fillId="0" borderId="46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58" fontId="22" fillId="0" borderId="15" xfId="4" applyNumberFormat="1" applyFont="1" applyFill="1" applyBorder="1" applyAlignment="1">
      <alignment horizontal="center" vertical="center"/>
    </xf>
    <xf numFmtId="0" fontId="22" fillId="0" borderId="15" xfId="4" applyFont="1" applyFill="1" applyBorder="1" applyAlignment="1">
      <alignment horizontal="center" vertical="center"/>
    </xf>
    <xf numFmtId="0" fontId="17" fillId="0" borderId="35" xfId="4" applyFont="1" applyFill="1" applyBorder="1" applyAlignment="1">
      <alignment horizontal="righ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left" vertical="center"/>
    </xf>
    <xf numFmtId="0" fontId="21" fillId="0" borderId="49" xfId="4" applyFont="1" applyFill="1" applyBorder="1" applyAlignment="1">
      <alignment horizontal="left" vertical="center"/>
    </xf>
    <xf numFmtId="0" fontId="22" fillId="0" borderId="38" xfId="4" applyFont="1" applyFill="1" applyBorder="1" applyAlignment="1">
      <alignment horizontal="center" vertical="center"/>
    </xf>
    <xf numFmtId="0" fontId="22" fillId="0" borderId="39" xfId="4" applyFont="1" applyFill="1" applyBorder="1" applyAlignment="1">
      <alignment horizontal="center" vertical="center"/>
    </xf>
    <xf numFmtId="0" fontId="22" fillId="0" borderId="50" xfId="4" applyFont="1" applyFill="1" applyBorder="1" applyAlignment="1">
      <alignment horizontal="center" vertical="center"/>
    </xf>
    <xf numFmtId="0" fontId="16" fillId="0" borderId="40" xfId="4" applyFont="1" applyFill="1" applyBorder="1" applyAlignment="1">
      <alignment horizontal="left" vertical="center"/>
    </xf>
    <xf numFmtId="0" fontId="16" fillId="0" borderId="39" xfId="4" applyFont="1" applyFill="1" applyBorder="1" applyAlignment="1">
      <alignment horizontal="left" vertical="center"/>
    </xf>
    <xf numFmtId="0" fontId="16" fillId="0" borderId="50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/>
    </xf>
    <xf numFmtId="0" fontId="22" fillId="0" borderId="15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2" fillId="0" borderId="40" xfId="4" applyFont="1" applyFill="1" applyBorder="1" applyAlignment="1">
      <alignment horizontal="left" vertical="center"/>
    </xf>
    <xf numFmtId="0" fontId="22" fillId="0" borderId="39" xfId="4" applyFont="1" applyFill="1" applyBorder="1" applyAlignment="1">
      <alignment horizontal="left" vertical="center"/>
    </xf>
    <xf numFmtId="0" fontId="22" fillId="0" borderId="50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 wrapText="1"/>
    </xf>
    <xf numFmtId="0" fontId="22" fillId="0" borderId="15" xfId="4" applyFont="1" applyFill="1" applyBorder="1" applyAlignment="1">
      <alignment horizontal="left" vertical="center" wrapText="1"/>
    </xf>
    <xf numFmtId="0" fontId="22" fillId="0" borderId="47" xfId="4" applyFont="1" applyFill="1" applyBorder="1" applyAlignment="1">
      <alignment horizontal="left" vertical="center" wrapText="1"/>
    </xf>
    <xf numFmtId="0" fontId="19" fillId="0" borderId="35" xfId="4" applyFill="1" applyBorder="1" applyAlignment="1">
      <alignment horizontal="center" vertical="center"/>
    </xf>
    <xf numFmtId="0" fontId="19" fillId="0" borderId="48" xfId="4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0" fontId="21" fillId="0" borderId="42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50" xfId="4" applyFont="1" applyFill="1" applyBorder="1" applyAlignment="1">
      <alignment horizontal="left" vertical="center"/>
    </xf>
    <xf numFmtId="0" fontId="23" fillId="0" borderId="40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/>
    </xf>
    <xf numFmtId="0" fontId="22" fillId="0" borderId="44" xfId="4" applyFont="1" applyFill="1" applyBorder="1" applyAlignment="1">
      <alignment horizontal="left" vertical="center"/>
    </xf>
    <xf numFmtId="0" fontId="22" fillId="0" borderId="51" xfId="4" applyFont="1" applyFill="1" applyBorder="1" applyAlignment="1">
      <alignment horizontal="left" vertical="center"/>
    </xf>
    <xf numFmtId="0" fontId="16" fillId="0" borderId="31" xfId="4" applyFont="1" applyFill="1" applyBorder="1" applyAlignment="1">
      <alignment horizontal="left" vertical="center"/>
    </xf>
    <xf numFmtId="0" fontId="16" fillId="0" borderId="32" xfId="4" applyFont="1" applyFill="1" applyBorder="1" applyAlignment="1">
      <alignment horizontal="left" vertical="center"/>
    </xf>
    <xf numFmtId="0" fontId="16" fillId="0" borderId="46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2" fillId="0" borderId="35" xfId="4" applyFont="1" applyFill="1" applyBorder="1" applyAlignment="1">
      <alignment horizontal="center" vertical="center"/>
    </xf>
    <xf numFmtId="0" fontId="21" fillId="0" borderId="35" xfId="4" applyFont="1" applyFill="1" applyBorder="1" applyAlignment="1">
      <alignment horizontal="center" vertical="center"/>
    </xf>
    <xf numFmtId="0" fontId="22" fillId="0" borderId="48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0" fillId="4" borderId="2" xfId="5" applyFont="1" applyFill="1" applyBorder="1" applyAlignment="1" applyProtection="1">
      <alignment horizontal="center" vertical="center"/>
    </xf>
    <xf numFmtId="0" fontId="51" fillId="4" borderId="2" xfId="6" applyFont="1" applyFill="1" applyBorder="1" applyAlignment="1">
      <alignment horizontal="center" vertical="center"/>
    </xf>
    <xf numFmtId="49" fontId="51" fillId="4" borderId="2" xfId="6" applyNumberFormat="1" applyFont="1" applyFill="1" applyBorder="1" applyAlignment="1">
      <alignment horizontal="center" vertical="center"/>
    </xf>
    <xf numFmtId="49" fontId="50" fillId="4" borderId="2" xfId="6" applyNumberFormat="1" applyFont="1" applyFill="1" applyBorder="1" applyAlignment="1">
      <alignment horizontal="center" vertical="center"/>
    </xf>
  </cellXfs>
  <cellStyles count="13">
    <cellStyle name="S10" xfId="8" xr:uid="{00000000-0005-0000-0000-000038000000}"/>
    <cellStyle name="S11" xfId="9" xr:uid="{00000000-0005-0000-0000-000039000000}"/>
    <cellStyle name="S15" xfId="7" xr:uid="{00000000-0005-0000-0000-000037000000}"/>
    <cellStyle name="常规" xfId="0" builtinId="0"/>
    <cellStyle name="常规 10 10" xfId="10" xr:uid="{00000000-0005-0000-0000-00003A000000}"/>
    <cellStyle name="常规 2" xfId="4" xr:uid="{00000000-0005-0000-0000-000034000000}"/>
    <cellStyle name="常规 2 2 2" xfId="2" xr:uid="{00000000-0005-0000-0000-000024000000}"/>
    <cellStyle name="常规 2 2 3" xfId="3" xr:uid="{00000000-0005-0000-0000-000027000000}"/>
    <cellStyle name="常规 23" xfId="11" xr:uid="{00000000-0005-0000-0000-00003B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0AW核价-润懋(35款已核，单耗未减)" xfId="12" xr:uid="{00000000-0005-0000-0000-00003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7378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7378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6" customWidth="1"/>
    <col min="3" max="3" width="10.125" customWidth="1"/>
  </cols>
  <sheetData>
    <row r="1" spans="1:2" ht="21" customHeight="1">
      <c r="A1" s="177"/>
      <c r="B1" s="178" t="s">
        <v>0</v>
      </c>
    </row>
    <row r="2" spans="1:2">
      <c r="A2" s="5">
        <v>1</v>
      </c>
      <c r="B2" s="179" t="s">
        <v>1</v>
      </c>
    </row>
    <row r="3" spans="1:2">
      <c r="A3" s="5">
        <v>2</v>
      </c>
      <c r="B3" s="179" t="s">
        <v>2</v>
      </c>
    </row>
    <row r="4" spans="1:2">
      <c r="A4" s="5">
        <v>3</v>
      </c>
      <c r="B4" s="179" t="s">
        <v>3</v>
      </c>
    </row>
    <row r="5" spans="1:2">
      <c r="A5" s="5">
        <v>4</v>
      </c>
      <c r="B5" s="179" t="s">
        <v>4</v>
      </c>
    </row>
    <row r="6" spans="1:2">
      <c r="A6" s="5">
        <v>5</v>
      </c>
      <c r="B6" s="179" t="s">
        <v>5</v>
      </c>
    </row>
    <row r="7" spans="1:2">
      <c r="A7" s="5">
        <v>6</v>
      </c>
      <c r="B7" s="179" t="s">
        <v>6</v>
      </c>
    </row>
    <row r="8" spans="1:2" s="175" customFormat="1" ht="15" customHeight="1">
      <c r="A8" s="180">
        <v>7</v>
      </c>
      <c r="B8" s="181" t="s">
        <v>7</v>
      </c>
    </row>
    <row r="9" spans="1:2" ht="18.95" customHeight="1">
      <c r="A9" s="177"/>
      <c r="B9" s="182" t="s">
        <v>8</v>
      </c>
    </row>
    <row r="10" spans="1:2" ht="15.95" customHeight="1">
      <c r="A10" s="5">
        <v>1</v>
      </c>
      <c r="B10" s="183" t="s">
        <v>9</v>
      </c>
    </row>
    <row r="11" spans="1:2">
      <c r="A11" s="5">
        <v>2</v>
      </c>
      <c r="B11" s="179" t="s">
        <v>10</v>
      </c>
    </row>
    <row r="12" spans="1:2">
      <c r="A12" s="5">
        <v>3</v>
      </c>
      <c r="B12" s="184" t="s">
        <v>11</v>
      </c>
    </row>
    <row r="13" spans="1:2">
      <c r="A13" s="5">
        <v>4</v>
      </c>
      <c r="B13" s="185" t="s">
        <v>12</v>
      </c>
    </row>
    <row r="14" spans="1:2">
      <c r="A14" s="5">
        <v>5</v>
      </c>
      <c r="B14" s="185" t="s">
        <v>13</v>
      </c>
    </row>
    <row r="15" spans="1:2">
      <c r="A15" s="5">
        <v>6</v>
      </c>
      <c r="B15" s="185" t="s">
        <v>14</v>
      </c>
    </row>
    <row r="16" spans="1:2">
      <c r="A16" s="5">
        <v>7</v>
      </c>
      <c r="B16" s="185" t="s">
        <v>15</v>
      </c>
    </row>
    <row r="17" spans="1:2">
      <c r="A17" s="5">
        <v>8</v>
      </c>
      <c r="B17" s="185" t="s">
        <v>16</v>
      </c>
    </row>
    <row r="18" spans="1:2">
      <c r="A18" s="5">
        <v>9</v>
      </c>
      <c r="B18" s="179" t="s">
        <v>17</v>
      </c>
    </row>
    <row r="19" spans="1:2">
      <c r="A19" s="5"/>
      <c r="B19" s="179"/>
    </row>
    <row r="20" spans="1:2" ht="20.25">
      <c r="A20" s="177"/>
      <c r="B20" s="178" t="s">
        <v>18</v>
      </c>
    </row>
    <row r="21" spans="1:2">
      <c r="A21" s="5">
        <v>1</v>
      </c>
      <c r="B21" s="186" t="s">
        <v>19</v>
      </c>
    </row>
    <row r="22" spans="1:2">
      <c r="A22" s="5">
        <v>2</v>
      </c>
      <c r="B22" s="179" t="s">
        <v>20</v>
      </c>
    </row>
    <row r="23" spans="1:2">
      <c r="A23" s="5">
        <v>3</v>
      </c>
      <c r="B23" s="179" t="s">
        <v>21</v>
      </c>
    </row>
    <row r="24" spans="1:2">
      <c r="A24" s="5">
        <v>4</v>
      </c>
      <c r="B24" s="179" t="s">
        <v>22</v>
      </c>
    </row>
    <row r="25" spans="1:2">
      <c r="A25" s="5">
        <v>5</v>
      </c>
      <c r="B25" s="185" t="s">
        <v>23</v>
      </c>
    </row>
    <row r="26" spans="1:2">
      <c r="A26" s="5">
        <v>6</v>
      </c>
      <c r="B26" s="185" t="s">
        <v>24</v>
      </c>
    </row>
    <row r="27" spans="1:2">
      <c r="A27" s="5">
        <v>7</v>
      </c>
      <c r="B27" s="179" t="s">
        <v>25</v>
      </c>
    </row>
    <row r="28" spans="1:2">
      <c r="A28" s="5"/>
      <c r="B28" s="179"/>
    </row>
    <row r="29" spans="1:2" ht="20.25">
      <c r="A29" s="177"/>
      <c r="B29" s="178" t="s">
        <v>26</v>
      </c>
    </row>
    <row r="30" spans="1:2">
      <c r="A30" s="5">
        <v>1</v>
      </c>
      <c r="B30" s="186" t="s">
        <v>27</v>
      </c>
    </row>
    <row r="31" spans="1:2">
      <c r="A31" s="5">
        <v>2</v>
      </c>
      <c r="B31" s="179" t="s">
        <v>28</v>
      </c>
    </row>
    <row r="32" spans="1:2">
      <c r="A32" s="5">
        <v>3</v>
      </c>
      <c r="B32" s="179" t="s">
        <v>29</v>
      </c>
    </row>
    <row r="33" spans="1:2" ht="28.5">
      <c r="A33" s="5">
        <v>4</v>
      </c>
      <c r="B33" s="179" t="s">
        <v>30</v>
      </c>
    </row>
    <row r="34" spans="1:2">
      <c r="A34" s="5">
        <v>5</v>
      </c>
      <c r="B34" s="179" t="s">
        <v>31</v>
      </c>
    </row>
    <row r="35" spans="1:2">
      <c r="A35" s="5">
        <v>6</v>
      </c>
      <c r="B35" s="179" t="s">
        <v>32</v>
      </c>
    </row>
    <row r="36" spans="1:2">
      <c r="A36" s="5">
        <v>7</v>
      </c>
      <c r="B36" s="179" t="s">
        <v>33</v>
      </c>
    </row>
    <row r="37" spans="1:2">
      <c r="A37" s="5"/>
      <c r="B37" s="179"/>
    </row>
    <row r="39" spans="1:2">
      <c r="A39" s="187" t="s">
        <v>34</v>
      </c>
      <c r="B39" s="188"/>
    </row>
  </sheetData>
  <phoneticPr fontId="4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9" t="s">
        <v>272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242</v>
      </c>
      <c r="B2" s="399" t="s">
        <v>247</v>
      </c>
      <c r="C2" s="399" t="s">
        <v>243</v>
      </c>
      <c r="D2" s="399" t="s">
        <v>244</v>
      </c>
      <c r="E2" s="399" t="s">
        <v>245</v>
      </c>
      <c r="F2" s="399" t="s">
        <v>246</v>
      </c>
      <c r="G2" s="398" t="s">
        <v>273</v>
      </c>
      <c r="H2" s="398"/>
      <c r="I2" s="398" t="s">
        <v>274</v>
      </c>
      <c r="J2" s="398"/>
      <c r="K2" s="404" t="s">
        <v>275</v>
      </c>
      <c r="L2" s="406" t="s">
        <v>276</v>
      </c>
      <c r="M2" s="408" t="s">
        <v>277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278</v>
      </c>
      <c r="H3" s="3" t="s">
        <v>279</v>
      </c>
      <c r="I3" s="3" t="s">
        <v>278</v>
      </c>
      <c r="J3" s="3" t="s">
        <v>279</v>
      </c>
      <c r="K3" s="405"/>
      <c r="L3" s="407"/>
      <c r="M3" s="409"/>
    </row>
    <row r="4" spans="1:13" ht="15.75">
      <c r="A4" s="5">
        <v>1</v>
      </c>
      <c r="B4" s="6" t="s">
        <v>261</v>
      </c>
      <c r="C4" s="12" t="s">
        <v>258</v>
      </c>
      <c r="D4" s="12" t="s">
        <v>259</v>
      </c>
      <c r="E4" s="7" t="s">
        <v>260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/>
      <c r="M4" s="6" t="s">
        <v>262</v>
      </c>
    </row>
    <row r="5" spans="1:13" ht="40.5">
      <c r="A5" s="5">
        <v>2</v>
      </c>
      <c r="B5" s="6" t="s">
        <v>261</v>
      </c>
      <c r="C5" s="14" t="s">
        <v>263</v>
      </c>
      <c r="D5" s="23" t="s">
        <v>264</v>
      </c>
      <c r="E5" s="7" t="s">
        <v>265</v>
      </c>
      <c r="F5" s="6" t="s">
        <v>63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/>
      <c r="M5" s="6" t="s">
        <v>262</v>
      </c>
    </row>
    <row r="6" spans="1:13" ht="15.75">
      <c r="A6" s="5">
        <v>3</v>
      </c>
      <c r="B6" s="6" t="s">
        <v>261</v>
      </c>
      <c r="C6" s="14" t="s">
        <v>266</v>
      </c>
      <c r="D6" s="6" t="s">
        <v>267</v>
      </c>
      <c r="E6" s="7" t="s">
        <v>260</v>
      </c>
      <c r="F6" s="6" t="s">
        <v>63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262</v>
      </c>
    </row>
    <row r="7" spans="1:13" ht="15.75">
      <c r="A7" s="5">
        <v>4</v>
      </c>
      <c r="B7" s="6" t="s">
        <v>261</v>
      </c>
      <c r="C7" s="14" t="s">
        <v>268</v>
      </c>
      <c r="D7" s="6" t="s">
        <v>267</v>
      </c>
      <c r="E7" s="7" t="s">
        <v>265</v>
      </c>
      <c r="F7" s="6" t="s">
        <v>63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262</v>
      </c>
    </row>
    <row r="8" spans="1:13" ht="15.75">
      <c r="A8" s="5"/>
      <c r="B8" s="6"/>
      <c r="C8" s="14"/>
      <c r="D8" s="6"/>
      <c r="E8" s="8"/>
      <c r="F8" s="6"/>
      <c r="G8" s="6"/>
      <c r="H8" s="6"/>
      <c r="I8" s="6"/>
      <c r="J8" s="6"/>
      <c r="K8" s="6"/>
      <c r="L8" s="5"/>
      <c r="M8" s="5"/>
    </row>
    <row r="9" spans="1:13" ht="15.75">
      <c r="A9" s="5"/>
      <c r="B9" s="6"/>
      <c r="C9" s="14"/>
      <c r="D9" s="6"/>
      <c r="E9" s="8"/>
      <c r="F9" s="6"/>
      <c r="G9" s="6"/>
      <c r="H9" s="6"/>
      <c r="I9" s="6"/>
      <c r="J9" s="6"/>
      <c r="K9" s="6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0" t="s">
        <v>280</v>
      </c>
      <c r="B12" s="391"/>
      <c r="C12" s="391"/>
      <c r="D12" s="391"/>
      <c r="E12" s="392"/>
      <c r="F12" s="393"/>
      <c r="G12" s="395"/>
      <c r="H12" s="390" t="s">
        <v>270</v>
      </c>
      <c r="I12" s="391"/>
      <c r="J12" s="391"/>
      <c r="K12" s="392"/>
      <c r="L12" s="401"/>
      <c r="M12" s="402"/>
    </row>
    <row r="13" spans="1:13" ht="16.5">
      <c r="A13" s="403" t="s">
        <v>281</v>
      </c>
      <c r="B13" s="403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9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9" t="s">
        <v>282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5.95" customHeight="1">
      <c r="A2" s="399" t="s">
        <v>283</v>
      </c>
      <c r="B2" s="399" t="s">
        <v>247</v>
      </c>
      <c r="C2" s="399" t="s">
        <v>243</v>
      </c>
      <c r="D2" s="399" t="s">
        <v>244</v>
      </c>
      <c r="E2" s="399" t="s">
        <v>245</v>
      </c>
      <c r="F2" s="399" t="s">
        <v>246</v>
      </c>
      <c r="G2" s="410" t="s">
        <v>284</v>
      </c>
      <c r="H2" s="411"/>
      <c r="I2" s="412"/>
      <c r="J2" s="410" t="s">
        <v>285</v>
      </c>
      <c r="K2" s="411"/>
      <c r="L2" s="412"/>
      <c r="M2" s="410" t="s">
        <v>286</v>
      </c>
      <c r="N2" s="411"/>
      <c r="O2" s="412"/>
      <c r="P2" s="410" t="s">
        <v>287</v>
      </c>
      <c r="Q2" s="411"/>
      <c r="R2" s="412"/>
      <c r="S2" s="411" t="s">
        <v>288</v>
      </c>
      <c r="T2" s="411"/>
      <c r="U2" s="412"/>
      <c r="V2" s="421" t="s">
        <v>289</v>
      </c>
      <c r="W2" s="421" t="s">
        <v>256</v>
      </c>
    </row>
    <row r="3" spans="1:23" s="1" customFormat="1" ht="16.5">
      <c r="A3" s="416"/>
      <c r="B3" s="416"/>
      <c r="C3" s="416"/>
      <c r="D3" s="416"/>
      <c r="E3" s="416"/>
      <c r="F3" s="416"/>
      <c r="G3" s="4" t="s">
        <v>290</v>
      </c>
      <c r="H3" s="4" t="s">
        <v>68</v>
      </c>
      <c r="I3" s="4" t="s">
        <v>247</v>
      </c>
      <c r="J3" s="4" t="s">
        <v>290</v>
      </c>
      <c r="K3" s="4" t="s">
        <v>68</v>
      </c>
      <c r="L3" s="4" t="s">
        <v>247</v>
      </c>
      <c r="M3" s="4" t="s">
        <v>290</v>
      </c>
      <c r="N3" s="4" t="s">
        <v>68</v>
      </c>
      <c r="O3" s="4" t="s">
        <v>247</v>
      </c>
      <c r="P3" s="4" t="s">
        <v>290</v>
      </c>
      <c r="Q3" s="4" t="s">
        <v>68</v>
      </c>
      <c r="R3" s="4" t="s">
        <v>247</v>
      </c>
      <c r="S3" s="4" t="s">
        <v>290</v>
      </c>
      <c r="T3" s="4" t="s">
        <v>68</v>
      </c>
      <c r="U3" s="4" t="s">
        <v>247</v>
      </c>
      <c r="V3" s="422"/>
      <c r="W3" s="422"/>
    </row>
    <row r="4" spans="1:23" s="5" customFormat="1" ht="81">
      <c r="A4" s="417" t="s">
        <v>291</v>
      </c>
      <c r="B4" s="419" t="s">
        <v>261</v>
      </c>
      <c r="C4" s="12" t="s">
        <v>258</v>
      </c>
      <c r="D4" s="12" t="s">
        <v>259</v>
      </c>
      <c r="E4" s="7" t="s">
        <v>260</v>
      </c>
      <c r="F4" s="6" t="s">
        <v>63</v>
      </c>
      <c r="G4" s="189" t="s">
        <v>292</v>
      </c>
      <c r="H4" s="21" t="s">
        <v>293</v>
      </c>
      <c r="I4" s="20" t="s">
        <v>294</v>
      </c>
      <c r="J4" s="189" t="s">
        <v>295</v>
      </c>
      <c r="K4" s="21" t="s">
        <v>296</v>
      </c>
      <c r="L4" s="20" t="s">
        <v>297</v>
      </c>
      <c r="M4" s="6" t="s">
        <v>298</v>
      </c>
      <c r="N4" s="6"/>
      <c r="O4" s="6" t="s">
        <v>299</v>
      </c>
      <c r="P4" s="6"/>
      <c r="Q4" s="6"/>
      <c r="R4" s="6"/>
      <c r="S4" s="6"/>
      <c r="T4" s="6"/>
      <c r="U4" s="6"/>
      <c r="V4" s="6"/>
      <c r="W4" s="6"/>
    </row>
    <row r="5" spans="1:23" ht="40.5">
      <c r="A5" s="418"/>
      <c r="B5" s="420"/>
      <c r="C5" s="14" t="s">
        <v>263</v>
      </c>
      <c r="D5" s="23" t="s">
        <v>264</v>
      </c>
      <c r="E5" s="7" t="s">
        <v>265</v>
      </c>
      <c r="F5" s="6" t="s">
        <v>63</v>
      </c>
      <c r="G5" s="413" t="s">
        <v>300</v>
      </c>
      <c r="H5" s="414"/>
      <c r="I5" s="415"/>
      <c r="J5" s="413" t="s">
        <v>301</v>
      </c>
      <c r="K5" s="414"/>
      <c r="L5" s="415"/>
      <c r="M5" s="413" t="s">
        <v>302</v>
      </c>
      <c r="N5" s="414"/>
      <c r="O5" s="415"/>
      <c r="P5" s="413" t="s">
        <v>303</v>
      </c>
      <c r="Q5" s="414"/>
      <c r="R5" s="415"/>
      <c r="S5" s="414" t="s">
        <v>304</v>
      </c>
      <c r="T5" s="414"/>
      <c r="U5" s="415"/>
      <c r="V5" s="22"/>
      <c r="W5" s="22"/>
    </row>
    <row r="6" spans="1:23" ht="16.5">
      <c r="A6" s="417"/>
      <c r="B6" s="419"/>
      <c r="C6" s="14" t="s">
        <v>266</v>
      </c>
      <c r="D6" s="6" t="s">
        <v>267</v>
      </c>
      <c r="E6" s="7" t="s">
        <v>260</v>
      </c>
      <c r="F6" s="6" t="s">
        <v>63</v>
      </c>
      <c r="G6" s="3" t="s">
        <v>290</v>
      </c>
      <c r="H6" s="3" t="s">
        <v>68</v>
      </c>
      <c r="I6" s="3" t="s">
        <v>247</v>
      </c>
      <c r="J6" s="3" t="s">
        <v>290</v>
      </c>
      <c r="K6" s="3" t="s">
        <v>68</v>
      </c>
      <c r="L6" s="3" t="s">
        <v>247</v>
      </c>
      <c r="M6" s="3" t="s">
        <v>290</v>
      </c>
      <c r="N6" s="3" t="s">
        <v>68</v>
      </c>
      <c r="O6" s="3" t="s">
        <v>247</v>
      </c>
      <c r="P6" s="3" t="s">
        <v>290</v>
      </c>
      <c r="Q6" s="3" t="s">
        <v>68</v>
      </c>
      <c r="R6" s="3" t="s">
        <v>247</v>
      </c>
      <c r="S6" s="3" t="s">
        <v>290</v>
      </c>
      <c r="T6" s="3" t="s">
        <v>68</v>
      </c>
      <c r="U6" s="3" t="s">
        <v>247</v>
      </c>
      <c r="V6" s="6"/>
      <c r="W6" s="6"/>
    </row>
    <row r="7" spans="1:23" ht="15.75">
      <c r="A7" s="417"/>
      <c r="B7" s="419"/>
      <c r="C7" s="14" t="s">
        <v>268</v>
      </c>
      <c r="D7" s="6" t="s">
        <v>267</v>
      </c>
      <c r="E7" s="7" t="s">
        <v>265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8.75">
      <c r="A9" s="390" t="s">
        <v>269</v>
      </c>
      <c r="B9" s="391"/>
      <c r="C9" s="391"/>
      <c r="D9" s="391"/>
      <c r="E9" s="392"/>
      <c r="F9" s="393"/>
      <c r="G9" s="395"/>
      <c r="H9" s="19"/>
      <c r="I9" s="19"/>
      <c r="J9" s="390" t="s">
        <v>305</v>
      </c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2"/>
      <c r="V9" s="9"/>
      <c r="W9" s="11"/>
    </row>
    <row r="10" spans="1:23" ht="16.5">
      <c r="A10" s="396" t="s">
        <v>306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</row>
  </sheetData>
  <mergeCells count="25"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</mergeCells>
  <phoneticPr fontId="49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9" t="s">
        <v>307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5" t="s">
        <v>308</v>
      </c>
      <c r="B2" s="16" t="s">
        <v>243</v>
      </c>
      <c r="C2" s="16" t="s">
        <v>244</v>
      </c>
      <c r="D2" s="16" t="s">
        <v>245</v>
      </c>
      <c r="E2" s="16" t="s">
        <v>246</v>
      </c>
      <c r="F2" s="16" t="s">
        <v>247</v>
      </c>
      <c r="G2" s="15" t="s">
        <v>309</v>
      </c>
      <c r="H2" s="15" t="s">
        <v>310</v>
      </c>
      <c r="I2" s="15" t="s">
        <v>311</v>
      </c>
      <c r="J2" s="15" t="s">
        <v>310</v>
      </c>
      <c r="K2" s="15" t="s">
        <v>312</v>
      </c>
      <c r="L2" s="15" t="s">
        <v>310</v>
      </c>
      <c r="M2" s="16" t="s">
        <v>289</v>
      </c>
      <c r="N2" s="16" t="s">
        <v>256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308</v>
      </c>
      <c r="B4" s="18" t="s">
        <v>313</v>
      </c>
      <c r="C4" s="18" t="s">
        <v>290</v>
      </c>
      <c r="D4" s="18" t="s">
        <v>245</v>
      </c>
      <c r="E4" s="16" t="s">
        <v>246</v>
      </c>
      <c r="F4" s="16" t="s">
        <v>247</v>
      </c>
      <c r="G4" s="15" t="s">
        <v>309</v>
      </c>
      <c r="H4" s="15" t="s">
        <v>310</v>
      </c>
      <c r="I4" s="15" t="s">
        <v>311</v>
      </c>
      <c r="J4" s="15" t="s">
        <v>310</v>
      </c>
      <c r="K4" s="15" t="s">
        <v>312</v>
      </c>
      <c r="L4" s="15" t="s">
        <v>310</v>
      </c>
      <c r="M4" s="16" t="s">
        <v>289</v>
      </c>
      <c r="N4" s="16" t="s">
        <v>256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0" t="s">
        <v>314</v>
      </c>
      <c r="B11" s="391"/>
      <c r="C11" s="391"/>
      <c r="D11" s="392"/>
      <c r="E11" s="393"/>
      <c r="F11" s="394"/>
      <c r="G11" s="395"/>
      <c r="H11" s="19"/>
      <c r="I11" s="390" t="s">
        <v>315</v>
      </c>
      <c r="J11" s="391"/>
      <c r="K11" s="391"/>
      <c r="L11" s="9"/>
      <c r="M11" s="9"/>
      <c r="N11" s="11"/>
    </row>
    <row r="12" spans="1:14" ht="16.5">
      <c r="A12" s="396" t="s">
        <v>316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4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D12" sqref="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9" t="s">
        <v>317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283</v>
      </c>
      <c r="B2" s="4" t="s">
        <v>247</v>
      </c>
      <c r="C2" s="4" t="s">
        <v>243</v>
      </c>
      <c r="D2" s="4" t="s">
        <v>244</v>
      </c>
      <c r="E2" s="4" t="s">
        <v>245</v>
      </c>
      <c r="F2" s="4" t="s">
        <v>246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289</v>
      </c>
      <c r="L2" s="4" t="s">
        <v>256</v>
      </c>
    </row>
    <row r="3" spans="1:12" ht="15.75">
      <c r="A3" s="5" t="s">
        <v>291</v>
      </c>
      <c r="B3" s="6" t="s">
        <v>261</v>
      </c>
      <c r="C3" s="12" t="s">
        <v>258</v>
      </c>
      <c r="D3" s="6" t="s">
        <v>264</v>
      </c>
      <c r="E3" s="13" t="s">
        <v>322</v>
      </c>
      <c r="F3" s="6" t="s">
        <v>63</v>
      </c>
      <c r="G3" s="6" t="s">
        <v>323</v>
      </c>
      <c r="H3" s="6" t="s">
        <v>324</v>
      </c>
      <c r="I3" s="6"/>
      <c r="J3" s="6"/>
      <c r="K3" s="6"/>
      <c r="L3" s="6" t="s">
        <v>262</v>
      </c>
    </row>
    <row r="4" spans="1:12" ht="15.75">
      <c r="A4" s="5" t="s">
        <v>325</v>
      </c>
      <c r="B4" s="6" t="s">
        <v>261</v>
      </c>
      <c r="C4" s="14" t="s">
        <v>263</v>
      </c>
      <c r="D4" s="6" t="s">
        <v>264</v>
      </c>
      <c r="E4" s="13" t="s">
        <v>322</v>
      </c>
      <c r="F4" s="6" t="s">
        <v>63</v>
      </c>
      <c r="G4" s="6" t="s">
        <v>323</v>
      </c>
      <c r="H4" s="6" t="s">
        <v>324</v>
      </c>
      <c r="I4" s="6"/>
      <c r="J4" s="6"/>
      <c r="K4" s="6"/>
      <c r="L4" s="6" t="s">
        <v>262</v>
      </c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2" customFormat="1" ht="18.75">
      <c r="A8" s="390" t="s">
        <v>326</v>
      </c>
      <c r="B8" s="391"/>
      <c r="C8" s="391"/>
      <c r="D8" s="391"/>
      <c r="E8" s="392"/>
      <c r="F8" s="393"/>
      <c r="G8" s="395"/>
      <c r="H8" s="390" t="s">
        <v>327</v>
      </c>
      <c r="I8" s="391"/>
      <c r="J8" s="391"/>
      <c r="K8" s="9"/>
      <c r="L8" s="11"/>
    </row>
    <row r="9" spans="1:12" ht="16.5">
      <c r="A9" s="396" t="s">
        <v>328</v>
      </c>
      <c r="B9" s="396"/>
      <c r="C9" s="397"/>
      <c r="D9" s="397"/>
      <c r="E9" s="397"/>
      <c r="F9" s="397"/>
      <c r="G9" s="397"/>
      <c r="H9" s="397"/>
      <c r="I9" s="397"/>
      <c r="J9" s="397"/>
      <c r="K9" s="397"/>
      <c r="L9" s="397"/>
    </row>
  </sheetData>
  <mergeCells count="5">
    <mergeCell ref="A1:J1"/>
    <mergeCell ref="A8:E8"/>
    <mergeCell ref="F8:G8"/>
    <mergeCell ref="H8:J8"/>
    <mergeCell ref="A9:L9"/>
  </mergeCells>
  <phoneticPr fontId="49" type="noConversion"/>
  <dataValidations count="1">
    <dataValidation type="list" allowBlank="1" showInputMessage="1" showErrorMessage="1" sqref="L3:L4 L5:L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9" t="s">
        <v>329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242</v>
      </c>
      <c r="B2" s="399" t="s">
        <v>247</v>
      </c>
      <c r="C2" s="399" t="s">
        <v>290</v>
      </c>
      <c r="D2" s="399" t="s">
        <v>245</v>
      </c>
      <c r="E2" s="399" t="s">
        <v>246</v>
      </c>
      <c r="F2" s="3" t="s">
        <v>330</v>
      </c>
      <c r="G2" s="3" t="s">
        <v>274</v>
      </c>
      <c r="H2" s="404" t="s">
        <v>275</v>
      </c>
      <c r="I2" s="408" t="s">
        <v>277</v>
      </c>
    </row>
    <row r="3" spans="1:9" s="1" customFormat="1" ht="16.5">
      <c r="A3" s="398"/>
      <c r="B3" s="400"/>
      <c r="C3" s="400"/>
      <c r="D3" s="400"/>
      <c r="E3" s="400"/>
      <c r="F3" s="3" t="s">
        <v>331</v>
      </c>
      <c r="G3" s="3" t="s">
        <v>278</v>
      </c>
      <c r="H3" s="405"/>
      <c r="I3" s="409"/>
    </row>
    <row r="4" spans="1:9">
      <c r="A4" s="5"/>
      <c r="B4" s="5" t="s">
        <v>299</v>
      </c>
      <c r="C4" s="6" t="s">
        <v>332</v>
      </c>
      <c r="D4" s="6" t="s">
        <v>332</v>
      </c>
      <c r="E4" s="6" t="s">
        <v>63</v>
      </c>
      <c r="F4" s="6">
        <v>0.3</v>
      </c>
      <c r="G4" s="6">
        <v>0.4</v>
      </c>
      <c r="H4" s="6">
        <v>0.7</v>
      </c>
      <c r="I4" s="6" t="s">
        <v>262</v>
      </c>
    </row>
    <row r="5" spans="1:9">
      <c r="A5" s="5"/>
      <c r="B5" s="5" t="s">
        <v>299</v>
      </c>
      <c r="C5" s="6" t="s">
        <v>333</v>
      </c>
      <c r="D5" s="7" t="s">
        <v>260</v>
      </c>
      <c r="E5" s="6" t="s">
        <v>63</v>
      </c>
      <c r="F5" s="6">
        <v>0.3</v>
      </c>
      <c r="G5" s="6">
        <v>0.5</v>
      </c>
      <c r="H5" s="6">
        <v>0.8</v>
      </c>
      <c r="I5" s="6" t="s">
        <v>262</v>
      </c>
    </row>
    <row r="6" spans="1:9">
      <c r="A6" s="5"/>
      <c r="B6" s="5" t="s">
        <v>299</v>
      </c>
      <c r="C6" s="6" t="s">
        <v>333</v>
      </c>
      <c r="D6" s="7" t="s">
        <v>265</v>
      </c>
      <c r="E6" s="6" t="s">
        <v>63</v>
      </c>
      <c r="F6" s="6">
        <v>0.3</v>
      </c>
      <c r="G6" s="6">
        <v>0.5</v>
      </c>
      <c r="H6" s="6">
        <v>0.8</v>
      </c>
      <c r="I6" s="6" t="s">
        <v>262</v>
      </c>
    </row>
    <row r="7" spans="1:9">
      <c r="A7" s="5"/>
      <c r="B7" s="5"/>
      <c r="C7" s="6"/>
      <c r="D7" s="8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0" t="s">
        <v>280</v>
      </c>
      <c r="B12" s="391"/>
      <c r="C12" s="391"/>
      <c r="D12" s="392"/>
      <c r="E12" s="10"/>
      <c r="F12" s="390" t="s">
        <v>327</v>
      </c>
      <c r="G12" s="391"/>
      <c r="H12" s="392"/>
      <c r="I12" s="11"/>
    </row>
    <row r="13" spans="1:9" ht="16.5">
      <c r="A13" s="396" t="s">
        <v>334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35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63"/>
      <c r="C3" s="164"/>
      <c r="D3" s="193" t="s">
        <v>36</v>
      </c>
      <c r="E3" s="194"/>
      <c r="F3" s="195" t="s">
        <v>37</v>
      </c>
      <c r="G3" s="196"/>
      <c r="H3" s="193" t="s">
        <v>38</v>
      </c>
      <c r="I3" s="197"/>
    </row>
    <row r="4" spans="2:9" ht="27.95" customHeight="1">
      <c r="B4" s="163" t="s">
        <v>39</v>
      </c>
      <c r="C4" s="164" t="s">
        <v>40</v>
      </c>
      <c r="D4" s="164" t="s">
        <v>41</v>
      </c>
      <c r="E4" s="164" t="s">
        <v>42</v>
      </c>
      <c r="F4" s="165" t="s">
        <v>41</v>
      </c>
      <c r="G4" s="165" t="s">
        <v>42</v>
      </c>
      <c r="H4" s="164" t="s">
        <v>41</v>
      </c>
      <c r="I4" s="172" t="s">
        <v>42</v>
      </c>
    </row>
    <row r="5" spans="2:9" ht="27.95" customHeight="1">
      <c r="B5" s="166" t="s">
        <v>43</v>
      </c>
      <c r="C5" s="5">
        <v>13</v>
      </c>
      <c r="D5" s="5">
        <v>0</v>
      </c>
      <c r="E5" s="5">
        <v>1</v>
      </c>
      <c r="F5" s="167">
        <v>0</v>
      </c>
      <c r="G5" s="167">
        <v>1</v>
      </c>
      <c r="H5" s="5">
        <v>1</v>
      </c>
      <c r="I5" s="173">
        <v>2</v>
      </c>
    </row>
    <row r="6" spans="2:9" ht="27.95" customHeight="1">
      <c r="B6" s="166" t="s">
        <v>44</v>
      </c>
      <c r="C6" s="5">
        <v>20</v>
      </c>
      <c r="D6" s="5">
        <v>0</v>
      </c>
      <c r="E6" s="5">
        <v>1</v>
      </c>
      <c r="F6" s="167">
        <v>1</v>
      </c>
      <c r="G6" s="167">
        <v>2</v>
      </c>
      <c r="H6" s="5">
        <v>2</v>
      </c>
      <c r="I6" s="173">
        <v>3</v>
      </c>
    </row>
    <row r="7" spans="2:9" ht="27.95" customHeight="1">
      <c r="B7" s="166" t="s">
        <v>45</v>
      </c>
      <c r="C7" s="5">
        <v>32</v>
      </c>
      <c r="D7" s="5">
        <v>0</v>
      </c>
      <c r="E7" s="5">
        <v>1</v>
      </c>
      <c r="F7" s="167">
        <v>2</v>
      </c>
      <c r="G7" s="167">
        <v>3</v>
      </c>
      <c r="H7" s="5">
        <v>3</v>
      </c>
      <c r="I7" s="173">
        <v>4</v>
      </c>
    </row>
    <row r="8" spans="2:9" ht="27.95" customHeight="1">
      <c r="B8" s="166" t="s">
        <v>46</v>
      </c>
      <c r="C8" s="5">
        <v>50</v>
      </c>
      <c r="D8" s="5">
        <v>1</v>
      </c>
      <c r="E8" s="5">
        <v>2</v>
      </c>
      <c r="F8" s="167">
        <v>3</v>
      </c>
      <c r="G8" s="167">
        <v>4</v>
      </c>
      <c r="H8" s="5">
        <v>5</v>
      </c>
      <c r="I8" s="173">
        <v>6</v>
      </c>
    </row>
    <row r="9" spans="2:9" ht="27.95" customHeight="1">
      <c r="B9" s="166" t="s">
        <v>47</v>
      </c>
      <c r="C9" s="5">
        <v>80</v>
      </c>
      <c r="D9" s="5">
        <v>2</v>
      </c>
      <c r="E9" s="5">
        <v>3</v>
      </c>
      <c r="F9" s="167">
        <v>5</v>
      </c>
      <c r="G9" s="167">
        <v>6</v>
      </c>
      <c r="H9" s="5">
        <v>7</v>
      </c>
      <c r="I9" s="173">
        <v>8</v>
      </c>
    </row>
    <row r="10" spans="2:9" ht="27.95" customHeight="1">
      <c r="B10" s="166" t="s">
        <v>48</v>
      </c>
      <c r="C10" s="5">
        <v>125</v>
      </c>
      <c r="D10" s="5">
        <v>3</v>
      </c>
      <c r="E10" s="5">
        <v>4</v>
      </c>
      <c r="F10" s="167">
        <v>7</v>
      </c>
      <c r="G10" s="167">
        <v>8</v>
      </c>
      <c r="H10" s="5">
        <v>10</v>
      </c>
      <c r="I10" s="173">
        <v>11</v>
      </c>
    </row>
    <row r="11" spans="2:9" ht="27.95" customHeight="1">
      <c r="B11" s="166" t="s">
        <v>49</v>
      </c>
      <c r="C11" s="5">
        <v>200</v>
      </c>
      <c r="D11" s="5">
        <v>5</v>
      </c>
      <c r="E11" s="5">
        <v>6</v>
      </c>
      <c r="F11" s="167">
        <v>10</v>
      </c>
      <c r="G11" s="167">
        <v>11</v>
      </c>
      <c r="H11" s="5">
        <v>14</v>
      </c>
      <c r="I11" s="173">
        <v>15</v>
      </c>
    </row>
    <row r="12" spans="2:9" ht="27.95" customHeight="1">
      <c r="B12" s="168" t="s">
        <v>50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51</v>
      </c>
      <c r="C14" s="171"/>
      <c r="D14" s="171"/>
    </row>
  </sheetData>
  <mergeCells count="4">
    <mergeCell ref="B2:I2"/>
    <mergeCell ref="D3:E3"/>
    <mergeCell ref="F3:G3"/>
    <mergeCell ref="H3:I3"/>
  </mergeCells>
  <phoneticPr fontId="4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93" customWidth="1"/>
    <col min="2" max="9" width="10.375" style="93"/>
    <col min="10" max="10" width="8.875" style="93" customWidth="1"/>
    <col min="11" max="11" width="12" style="93" customWidth="1"/>
    <col min="12" max="16384" width="10.375" style="93"/>
  </cols>
  <sheetData>
    <row r="1" spans="1:11" ht="20.25">
      <c r="A1" s="198" t="s">
        <v>52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>
      <c r="A2" s="94" t="s">
        <v>53</v>
      </c>
      <c r="B2" s="199" t="s">
        <v>54</v>
      </c>
      <c r="C2" s="199"/>
      <c r="D2" s="200" t="s">
        <v>55</v>
      </c>
      <c r="E2" s="200"/>
      <c r="F2" s="199" t="s">
        <v>56</v>
      </c>
      <c r="G2" s="199"/>
      <c r="H2" s="95" t="s">
        <v>57</v>
      </c>
      <c r="I2" s="201" t="s">
        <v>58</v>
      </c>
      <c r="J2" s="201"/>
      <c r="K2" s="202"/>
    </row>
    <row r="3" spans="1:11" ht="14.25">
      <c r="A3" s="203" t="s">
        <v>59</v>
      </c>
      <c r="B3" s="204"/>
      <c r="C3" s="205"/>
      <c r="D3" s="206" t="s">
        <v>60</v>
      </c>
      <c r="E3" s="207"/>
      <c r="F3" s="207"/>
      <c r="G3" s="208"/>
      <c r="H3" s="206" t="s">
        <v>61</v>
      </c>
      <c r="I3" s="207"/>
      <c r="J3" s="207"/>
      <c r="K3" s="208"/>
    </row>
    <row r="4" spans="1:11" ht="14.25">
      <c r="A4" s="98" t="s">
        <v>62</v>
      </c>
      <c r="B4" s="209" t="s">
        <v>63</v>
      </c>
      <c r="C4" s="210"/>
      <c r="D4" s="211" t="s">
        <v>64</v>
      </c>
      <c r="E4" s="212"/>
      <c r="F4" s="213">
        <v>44762</v>
      </c>
      <c r="G4" s="214"/>
      <c r="H4" s="211" t="s">
        <v>65</v>
      </c>
      <c r="I4" s="212"/>
      <c r="J4" s="113" t="s">
        <v>66</v>
      </c>
      <c r="K4" s="122" t="s">
        <v>67</v>
      </c>
    </row>
    <row r="5" spans="1:11" ht="14.25">
      <c r="A5" s="101" t="s">
        <v>68</v>
      </c>
      <c r="B5" s="209" t="s">
        <v>69</v>
      </c>
      <c r="C5" s="210"/>
      <c r="D5" s="211" t="s">
        <v>70</v>
      </c>
      <c r="E5" s="212"/>
      <c r="F5" s="213">
        <v>44705</v>
      </c>
      <c r="G5" s="214"/>
      <c r="H5" s="211" t="s">
        <v>71</v>
      </c>
      <c r="I5" s="212"/>
      <c r="J5" s="113" t="s">
        <v>66</v>
      </c>
      <c r="K5" s="122" t="s">
        <v>67</v>
      </c>
    </row>
    <row r="6" spans="1:11" ht="14.25">
      <c r="A6" s="98" t="s">
        <v>72</v>
      </c>
      <c r="B6" s="102">
        <v>2</v>
      </c>
      <c r="C6" s="103">
        <v>6</v>
      </c>
      <c r="D6" s="101" t="s">
        <v>73</v>
      </c>
      <c r="E6" s="115"/>
      <c r="F6" s="213">
        <v>44727</v>
      </c>
      <c r="G6" s="214"/>
      <c r="H6" s="211" t="s">
        <v>74</v>
      </c>
      <c r="I6" s="212"/>
      <c r="J6" s="113" t="s">
        <v>66</v>
      </c>
      <c r="K6" s="122" t="s">
        <v>67</v>
      </c>
    </row>
    <row r="7" spans="1:11" ht="14.25">
      <c r="A7" s="98" t="s">
        <v>75</v>
      </c>
      <c r="B7" s="215">
        <v>2814</v>
      </c>
      <c r="C7" s="216"/>
      <c r="D7" s="101" t="s">
        <v>76</v>
      </c>
      <c r="E7" s="114"/>
      <c r="F7" s="213">
        <v>44732</v>
      </c>
      <c r="G7" s="214"/>
      <c r="H7" s="211" t="s">
        <v>77</v>
      </c>
      <c r="I7" s="212"/>
      <c r="J7" s="113" t="s">
        <v>66</v>
      </c>
      <c r="K7" s="122" t="s">
        <v>67</v>
      </c>
    </row>
    <row r="8" spans="1:11" ht="14.25">
      <c r="A8" s="106" t="s">
        <v>78</v>
      </c>
      <c r="B8" s="217"/>
      <c r="C8" s="218"/>
      <c r="D8" s="219" t="s">
        <v>79</v>
      </c>
      <c r="E8" s="220"/>
      <c r="F8" s="221">
        <v>44743</v>
      </c>
      <c r="G8" s="222"/>
      <c r="H8" s="219" t="s">
        <v>80</v>
      </c>
      <c r="I8" s="220"/>
      <c r="J8" s="116" t="s">
        <v>66</v>
      </c>
      <c r="K8" s="124" t="s">
        <v>67</v>
      </c>
    </row>
    <row r="9" spans="1:11" ht="14.25">
      <c r="A9" s="223" t="s">
        <v>81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>
      <c r="A10" s="226" t="s">
        <v>82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7" t="s">
        <v>85</v>
      </c>
    </row>
    <row r="12" spans="1:11" ht="14.25">
      <c r="A12" s="101" t="s">
        <v>89</v>
      </c>
      <c r="B12" s="112" t="s">
        <v>84</v>
      </c>
      <c r="C12" s="113" t="s">
        <v>85</v>
      </c>
      <c r="D12" s="114"/>
      <c r="E12" s="115" t="s">
        <v>90</v>
      </c>
      <c r="F12" s="112" t="s">
        <v>84</v>
      </c>
      <c r="G12" s="113" t="s">
        <v>85</v>
      </c>
      <c r="H12" s="113" t="s">
        <v>87</v>
      </c>
      <c r="I12" s="115" t="s">
        <v>91</v>
      </c>
      <c r="J12" s="112" t="s">
        <v>84</v>
      </c>
      <c r="K12" s="122" t="s">
        <v>85</v>
      </c>
    </row>
    <row r="13" spans="1:11" ht="14.25">
      <c r="A13" s="101" t="s">
        <v>92</v>
      </c>
      <c r="B13" s="112" t="s">
        <v>84</v>
      </c>
      <c r="C13" s="113" t="s">
        <v>85</v>
      </c>
      <c r="D13" s="114"/>
      <c r="E13" s="115" t="s">
        <v>93</v>
      </c>
      <c r="F13" s="113" t="s">
        <v>94</v>
      </c>
      <c r="G13" s="113" t="s">
        <v>95</v>
      </c>
      <c r="H13" s="113" t="s">
        <v>87</v>
      </c>
      <c r="I13" s="115" t="s">
        <v>96</v>
      </c>
      <c r="J13" s="112" t="s">
        <v>84</v>
      </c>
      <c r="K13" s="122" t="s">
        <v>85</v>
      </c>
    </row>
    <row r="14" spans="1:11" ht="14.25">
      <c r="A14" s="219" t="s">
        <v>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9"/>
    </row>
    <row r="15" spans="1:11" ht="14.25">
      <c r="A15" s="226" t="s">
        <v>98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7" t="s">
        <v>95</v>
      </c>
    </row>
    <row r="17" spans="1:22" ht="16.5" customHeight="1">
      <c r="A17" s="104" t="s">
        <v>102</v>
      </c>
      <c r="B17" s="113" t="s">
        <v>94</v>
      </c>
      <c r="C17" s="113" t="s">
        <v>95</v>
      </c>
      <c r="D17" s="99"/>
      <c r="E17" s="117" t="s">
        <v>103</v>
      </c>
      <c r="F17" s="113" t="s">
        <v>94</v>
      </c>
      <c r="G17" s="113" t="s">
        <v>95</v>
      </c>
      <c r="H17" s="146"/>
      <c r="I17" s="117" t="s">
        <v>104</v>
      </c>
      <c r="J17" s="113" t="s">
        <v>94</v>
      </c>
      <c r="K17" s="122" t="s">
        <v>95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>
      <c r="A18" s="230" t="s">
        <v>105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s="136" customFormat="1" ht="18" customHeight="1">
      <c r="A19" s="226" t="s">
        <v>106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>
      <c r="A20" s="233" t="s">
        <v>107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>
      <c r="A21" s="147" t="s">
        <v>108</v>
      </c>
      <c r="B21" s="117" t="s">
        <v>109</v>
      </c>
      <c r="C21" s="117" t="s">
        <v>110</v>
      </c>
      <c r="D21" s="117" t="s">
        <v>111</v>
      </c>
      <c r="E21" s="117" t="s">
        <v>112</v>
      </c>
      <c r="F21" s="117" t="s">
        <v>113</v>
      </c>
      <c r="G21" s="117" t="s">
        <v>114</v>
      </c>
      <c r="H21" s="117" t="s">
        <v>115</v>
      </c>
      <c r="I21" s="117" t="s">
        <v>116</v>
      </c>
      <c r="J21" s="117" t="s">
        <v>117</v>
      </c>
      <c r="K21" s="125" t="s">
        <v>118</v>
      </c>
    </row>
    <row r="22" spans="1:22" ht="16.5" customHeight="1">
      <c r="A22" s="105" t="s">
        <v>119</v>
      </c>
      <c r="B22" s="148"/>
      <c r="C22" s="149"/>
      <c r="D22" s="150">
        <v>16</v>
      </c>
      <c r="E22" s="150">
        <v>158</v>
      </c>
      <c r="F22" s="150">
        <v>364</v>
      </c>
      <c r="G22" s="150">
        <v>384</v>
      </c>
      <c r="H22" s="150">
        <v>332</v>
      </c>
      <c r="I22" s="159">
        <v>186</v>
      </c>
      <c r="J22" s="148"/>
      <c r="K22" s="160"/>
    </row>
    <row r="23" spans="1:22" ht="16.5" customHeight="1">
      <c r="A23" s="105"/>
      <c r="B23" s="148"/>
      <c r="C23" s="148"/>
      <c r="D23" s="148"/>
      <c r="E23" s="148"/>
      <c r="F23" s="148"/>
      <c r="G23" s="148"/>
      <c r="H23" s="148"/>
      <c r="I23" s="148"/>
      <c r="J23" s="148"/>
      <c r="K23" s="161"/>
    </row>
    <row r="24" spans="1:22" ht="16.5" customHeight="1">
      <c r="A24" s="105"/>
      <c r="B24" s="148"/>
      <c r="C24" s="148"/>
      <c r="D24" s="148"/>
      <c r="E24" s="148"/>
      <c r="F24" s="148"/>
      <c r="G24" s="148"/>
      <c r="H24" s="148"/>
      <c r="I24" s="148"/>
      <c r="J24" s="148"/>
      <c r="K24" s="161"/>
    </row>
    <row r="25" spans="1:22" ht="16.5" customHeight="1">
      <c r="A25" s="105"/>
      <c r="B25" s="148"/>
      <c r="C25" s="148"/>
      <c r="D25" s="148"/>
      <c r="E25" s="148"/>
      <c r="F25" s="148"/>
      <c r="G25" s="148"/>
      <c r="H25" s="148"/>
      <c r="I25" s="148"/>
      <c r="J25" s="148"/>
      <c r="K25" s="162"/>
    </row>
    <row r="26" spans="1:22" ht="16.5" customHeight="1">
      <c r="A26" s="105"/>
      <c r="B26" s="148"/>
      <c r="C26" s="148"/>
      <c r="D26" s="148"/>
      <c r="E26" s="148"/>
      <c r="F26" s="148"/>
      <c r="G26" s="148"/>
      <c r="H26" s="148"/>
      <c r="I26" s="148"/>
      <c r="J26" s="148"/>
      <c r="K26" s="162"/>
    </row>
    <row r="27" spans="1:22" ht="16.5" customHeight="1">
      <c r="A27" s="105"/>
      <c r="B27" s="148"/>
      <c r="C27" s="148"/>
      <c r="D27" s="148"/>
      <c r="E27" s="148"/>
      <c r="F27" s="148"/>
      <c r="G27" s="148"/>
      <c r="H27" s="148"/>
      <c r="I27" s="148"/>
      <c r="J27" s="148"/>
      <c r="K27" s="162"/>
    </row>
    <row r="28" spans="1:22" ht="16.5" customHeight="1">
      <c r="A28" s="105"/>
      <c r="B28" s="148"/>
      <c r="C28" s="148"/>
      <c r="D28" s="148"/>
      <c r="E28" s="148"/>
      <c r="F28" s="148"/>
      <c r="G28" s="148"/>
      <c r="H28" s="148"/>
      <c r="I28" s="148"/>
      <c r="J28" s="148"/>
      <c r="K28" s="162"/>
    </row>
    <row r="29" spans="1:22" ht="18" customHeight="1">
      <c r="A29" s="236" t="s">
        <v>120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>
      <c r="A30" s="239" t="s">
        <v>121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>
      <c r="A32" s="236" t="s">
        <v>122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>
      <c r="A33" s="245" t="s">
        <v>123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4.25">
      <c r="A34" s="248" t="s">
        <v>124</v>
      </c>
      <c r="B34" s="249"/>
      <c r="C34" s="113" t="s">
        <v>66</v>
      </c>
      <c r="D34" s="113" t="s">
        <v>67</v>
      </c>
      <c r="E34" s="250" t="s">
        <v>125</v>
      </c>
      <c r="F34" s="251"/>
      <c r="G34" s="251"/>
      <c r="H34" s="251"/>
      <c r="I34" s="251"/>
      <c r="J34" s="251"/>
      <c r="K34" s="252"/>
    </row>
    <row r="35" spans="1:11" ht="14.25">
      <c r="A35" s="253" t="s">
        <v>126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4.25">
      <c r="A36" s="254" t="s">
        <v>127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4.25">
      <c r="A37" s="257" t="s">
        <v>128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9"/>
    </row>
    <row r="38" spans="1:11" ht="14.25">
      <c r="A38" s="257" t="s">
        <v>129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9"/>
    </row>
    <row r="39" spans="1:11" ht="14.25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59"/>
    </row>
    <row r="40" spans="1:11" ht="14.25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59"/>
    </row>
    <row r="41" spans="1:11" ht="14.2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59"/>
    </row>
    <row r="42" spans="1:11" ht="14.2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59"/>
    </row>
    <row r="43" spans="1:11" ht="14.25">
      <c r="A43" s="260" t="s">
        <v>130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4.25">
      <c r="A44" s="226" t="s">
        <v>131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4.25">
      <c r="A45" s="142" t="s">
        <v>132</v>
      </c>
      <c r="B45" s="139" t="s">
        <v>94</v>
      </c>
      <c r="C45" s="139" t="s">
        <v>95</v>
      </c>
      <c r="D45" s="139" t="s">
        <v>87</v>
      </c>
      <c r="E45" s="144" t="s">
        <v>133</v>
      </c>
      <c r="F45" s="139" t="s">
        <v>94</v>
      </c>
      <c r="G45" s="139" t="s">
        <v>95</v>
      </c>
      <c r="H45" s="139" t="s">
        <v>87</v>
      </c>
      <c r="I45" s="144" t="s">
        <v>134</v>
      </c>
      <c r="J45" s="139" t="s">
        <v>94</v>
      </c>
      <c r="K45" s="157" t="s">
        <v>95</v>
      </c>
    </row>
    <row r="46" spans="1:11" ht="14.25">
      <c r="A46" s="104" t="s">
        <v>86</v>
      </c>
      <c r="B46" s="113" t="s">
        <v>94</v>
      </c>
      <c r="C46" s="113" t="s">
        <v>95</v>
      </c>
      <c r="D46" s="113" t="s">
        <v>87</v>
      </c>
      <c r="E46" s="117" t="s">
        <v>93</v>
      </c>
      <c r="F46" s="113" t="s">
        <v>94</v>
      </c>
      <c r="G46" s="113" t="s">
        <v>95</v>
      </c>
      <c r="H46" s="113" t="s">
        <v>87</v>
      </c>
      <c r="I46" s="117" t="s">
        <v>104</v>
      </c>
      <c r="J46" s="113" t="s">
        <v>94</v>
      </c>
      <c r="K46" s="122" t="s">
        <v>95</v>
      </c>
    </row>
    <row r="47" spans="1:11" ht="14.25">
      <c r="A47" s="219" t="s">
        <v>97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9"/>
    </row>
    <row r="48" spans="1:11" ht="14.25">
      <c r="A48" s="253" t="s">
        <v>135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spans="1:11" ht="14.2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4.25">
      <c r="A50" s="151" t="s">
        <v>136</v>
      </c>
      <c r="B50" s="263" t="s">
        <v>137</v>
      </c>
      <c r="C50" s="263"/>
      <c r="D50" s="152" t="s">
        <v>138</v>
      </c>
      <c r="E50" s="153"/>
      <c r="F50" s="154" t="s">
        <v>139</v>
      </c>
      <c r="G50" s="155"/>
      <c r="H50" s="264" t="s">
        <v>140</v>
      </c>
      <c r="I50" s="265"/>
      <c r="J50" s="266"/>
      <c r="K50" s="267"/>
    </row>
    <row r="51" spans="1:11" ht="14.25">
      <c r="A51" s="253" t="s">
        <v>141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</row>
    <row r="52" spans="1:11" ht="14.25">
      <c r="A52" s="268"/>
      <c r="B52" s="269"/>
      <c r="C52" s="269"/>
      <c r="D52" s="269"/>
      <c r="E52" s="269"/>
      <c r="F52" s="269"/>
      <c r="G52" s="269"/>
      <c r="H52" s="269"/>
      <c r="I52" s="269"/>
      <c r="J52" s="269"/>
      <c r="K52" s="270"/>
    </row>
    <row r="53" spans="1:11" ht="14.25">
      <c r="A53" s="151" t="s">
        <v>136</v>
      </c>
      <c r="B53" s="263" t="s">
        <v>137</v>
      </c>
      <c r="C53" s="263"/>
      <c r="D53" s="152" t="s">
        <v>138</v>
      </c>
      <c r="E53" s="156" t="s">
        <v>142</v>
      </c>
      <c r="F53" s="154" t="s">
        <v>143</v>
      </c>
      <c r="G53" s="155"/>
      <c r="H53" s="264" t="s">
        <v>140</v>
      </c>
      <c r="I53" s="265"/>
      <c r="J53" s="266" t="s">
        <v>144</v>
      </c>
      <c r="K53" s="26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abSelected="1" topLeftCell="A4" zoomScale="90" zoomScaleNormal="90" workbookViewId="0">
      <selection activeCell="K15" sqref="K15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9.1" customHeight="1">
      <c r="A2" s="25" t="s">
        <v>62</v>
      </c>
      <c r="B2" s="273" t="s">
        <v>63</v>
      </c>
      <c r="C2" s="273"/>
      <c r="D2" s="27" t="s">
        <v>68</v>
      </c>
      <c r="E2" s="273" t="s">
        <v>69</v>
      </c>
      <c r="F2" s="273"/>
      <c r="G2" s="26"/>
      <c r="H2" s="279"/>
      <c r="I2" s="49" t="s">
        <v>57</v>
      </c>
      <c r="J2" s="273" t="s">
        <v>146</v>
      </c>
      <c r="K2" s="273"/>
      <c r="L2" s="273"/>
      <c r="M2" s="273"/>
      <c r="N2" s="274"/>
    </row>
    <row r="3" spans="1:14" ht="29.1" customHeight="1">
      <c r="A3" s="278" t="s">
        <v>147</v>
      </c>
      <c r="B3" s="275" t="s">
        <v>148</v>
      </c>
      <c r="C3" s="275"/>
      <c r="D3" s="275"/>
      <c r="E3" s="275"/>
      <c r="F3" s="275"/>
      <c r="G3" s="28"/>
      <c r="H3" s="280"/>
      <c r="I3" s="276" t="s">
        <v>149</v>
      </c>
      <c r="J3" s="276"/>
      <c r="K3" s="276"/>
      <c r="L3" s="276"/>
      <c r="M3" s="276"/>
      <c r="N3" s="277"/>
    </row>
    <row r="4" spans="1:14" ht="29.1" customHeight="1">
      <c r="A4" s="278"/>
      <c r="B4" s="126" t="s">
        <v>111</v>
      </c>
      <c r="C4" s="126" t="s">
        <v>112</v>
      </c>
      <c r="D4" s="126" t="s">
        <v>113</v>
      </c>
      <c r="E4" s="126" t="s">
        <v>114</v>
      </c>
      <c r="F4" s="126" t="s">
        <v>115</v>
      </c>
      <c r="G4" s="126" t="s">
        <v>116</v>
      </c>
      <c r="H4" s="280"/>
      <c r="I4" s="50" t="s">
        <v>150</v>
      </c>
      <c r="J4" s="50" t="s">
        <v>151</v>
      </c>
      <c r="K4" s="423" t="s">
        <v>335</v>
      </c>
      <c r="L4" s="50"/>
      <c r="M4" s="50"/>
      <c r="N4" s="51"/>
    </row>
    <row r="5" spans="1:14" ht="29.1" customHeight="1">
      <c r="A5" s="278"/>
      <c r="B5" s="126" t="s">
        <v>152</v>
      </c>
      <c r="C5" s="126" t="s">
        <v>153</v>
      </c>
      <c r="D5" s="126" t="s">
        <v>154</v>
      </c>
      <c r="E5" s="126" t="s">
        <v>155</v>
      </c>
      <c r="F5" s="126" t="s">
        <v>156</v>
      </c>
      <c r="G5" s="126" t="s">
        <v>157</v>
      </c>
      <c r="H5" s="280"/>
      <c r="I5" s="126" t="s">
        <v>156</v>
      </c>
      <c r="J5" s="126" t="s">
        <v>156</v>
      </c>
      <c r="K5" s="424" t="s">
        <v>336</v>
      </c>
      <c r="L5" s="52"/>
      <c r="M5" s="52"/>
      <c r="N5" s="53"/>
    </row>
    <row r="6" spans="1:14" ht="29.1" customHeight="1">
      <c r="A6" s="127" t="s">
        <v>158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280"/>
      <c r="I6" s="135" t="s">
        <v>159</v>
      </c>
      <c r="J6" s="135" t="s">
        <v>159</v>
      </c>
      <c r="K6" s="425" t="s">
        <v>337</v>
      </c>
      <c r="L6" s="54"/>
      <c r="M6" s="54"/>
      <c r="N6" s="55"/>
    </row>
    <row r="7" spans="1:14" ht="29.1" customHeight="1">
      <c r="A7" s="127" t="s">
        <v>160</v>
      </c>
      <c r="B7" s="128">
        <f t="shared" ref="B7:B8" si="0">C7-4</f>
        <v>108</v>
      </c>
      <c r="C7" s="128">
        <f t="shared" ref="C7:C8" si="1">D7-4</f>
        <v>112</v>
      </c>
      <c r="D7" s="129">
        <v>116</v>
      </c>
      <c r="E7" s="128">
        <f t="shared" ref="E7:E8" si="2">D7+4</f>
        <v>120</v>
      </c>
      <c r="F7" s="128">
        <f>E7+4</f>
        <v>124</v>
      </c>
      <c r="G7" s="128">
        <f t="shared" ref="G7:G8" si="3">F7+6</f>
        <v>130</v>
      </c>
      <c r="H7" s="280"/>
      <c r="I7" s="135" t="s">
        <v>161</v>
      </c>
      <c r="J7" s="135" t="s">
        <v>162</v>
      </c>
      <c r="K7" s="426" t="s">
        <v>338</v>
      </c>
      <c r="L7" s="56"/>
      <c r="M7" s="56"/>
      <c r="N7" s="58"/>
    </row>
    <row r="8" spans="1:14" ht="29.1" customHeight="1">
      <c r="A8" s="127" t="s">
        <v>165</v>
      </c>
      <c r="B8" s="128">
        <f t="shared" si="0"/>
        <v>106</v>
      </c>
      <c r="C8" s="128">
        <f t="shared" si="1"/>
        <v>110</v>
      </c>
      <c r="D8" s="129">
        <v>114</v>
      </c>
      <c r="E8" s="128">
        <f t="shared" si="2"/>
        <v>118</v>
      </c>
      <c r="F8" s="128">
        <f>E8+5</f>
        <v>123</v>
      </c>
      <c r="G8" s="128">
        <f t="shared" si="3"/>
        <v>129</v>
      </c>
      <c r="H8" s="280"/>
      <c r="I8" s="135" t="s">
        <v>163</v>
      </c>
      <c r="J8" s="135" t="s">
        <v>164</v>
      </c>
      <c r="K8" s="426" t="s">
        <v>339</v>
      </c>
      <c r="L8" s="56"/>
      <c r="M8" s="56"/>
      <c r="N8" s="58"/>
    </row>
    <row r="9" spans="1:14" ht="29.1" customHeight="1">
      <c r="A9" s="127" t="s">
        <v>166</v>
      </c>
      <c r="B9" s="128">
        <f>C9-1.2</f>
        <v>45.599999999999994</v>
      </c>
      <c r="C9" s="128">
        <f>D9-1.2</f>
        <v>46.8</v>
      </c>
      <c r="D9" s="129">
        <v>48</v>
      </c>
      <c r="E9" s="128">
        <f>D9+1.2</f>
        <v>49.2</v>
      </c>
      <c r="F9" s="128">
        <f>E9+1.2</f>
        <v>50.400000000000006</v>
      </c>
      <c r="G9" s="128">
        <f>F9+1.4</f>
        <v>51.800000000000004</v>
      </c>
      <c r="H9" s="280"/>
      <c r="I9" s="135" t="s">
        <v>163</v>
      </c>
      <c r="J9" s="135" t="s">
        <v>163</v>
      </c>
      <c r="K9" s="426" t="s">
        <v>340</v>
      </c>
      <c r="L9" s="56"/>
      <c r="M9" s="56"/>
      <c r="N9" s="58"/>
    </row>
    <row r="10" spans="1:14" ht="29.1" customHeight="1">
      <c r="A10" s="127" t="s">
        <v>167</v>
      </c>
      <c r="B10" s="128">
        <f>C10-0.6</f>
        <v>62.199999999999996</v>
      </c>
      <c r="C10" s="128">
        <f>D10-1.2</f>
        <v>62.8</v>
      </c>
      <c r="D10" s="129">
        <v>64</v>
      </c>
      <c r="E10" s="128">
        <f>D10+1.2</f>
        <v>65.2</v>
      </c>
      <c r="F10" s="128">
        <f>E10+1.2</f>
        <v>66.400000000000006</v>
      </c>
      <c r="G10" s="128">
        <f>F10+0.6</f>
        <v>67</v>
      </c>
      <c r="H10" s="280"/>
      <c r="I10" s="135" t="s">
        <v>168</v>
      </c>
      <c r="J10" s="135" t="s">
        <v>164</v>
      </c>
      <c r="K10" s="426" t="s">
        <v>341</v>
      </c>
      <c r="L10" s="56"/>
      <c r="M10" s="56"/>
      <c r="N10" s="58"/>
    </row>
    <row r="11" spans="1:14" ht="29.1" customHeight="1">
      <c r="A11" s="130" t="s">
        <v>169</v>
      </c>
      <c r="B11" s="128">
        <f>C11-0.8</f>
        <v>21.4</v>
      </c>
      <c r="C11" s="128">
        <f>D11-0.8</f>
        <v>22.2</v>
      </c>
      <c r="D11" s="129">
        <v>23</v>
      </c>
      <c r="E11" s="128">
        <f>D11+0.8</f>
        <v>23.8</v>
      </c>
      <c r="F11" s="128">
        <f>E11+0.8</f>
        <v>24.6</v>
      </c>
      <c r="G11" s="128">
        <f>F11+1.3</f>
        <v>25.900000000000002</v>
      </c>
      <c r="H11" s="280"/>
      <c r="I11" s="135" t="s">
        <v>170</v>
      </c>
      <c r="J11" s="135" t="s">
        <v>159</v>
      </c>
      <c r="K11" s="426" t="s">
        <v>342</v>
      </c>
      <c r="L11" s="56"/>
      <c r="M11" s="56"/>
      <c r="N11" s="58"/>
    </row>
    <row r="12" spans="1:14" ht="29.1" customHeight="1">
      <c r="A12" s="127" t="s">
        <v>171</v>
      </c>
      <c r="B12" s="128">
        <f t="shared" ref="B12" si="4">C12-0.5</f>
        <v>9.5</v>
      </c>
      <c r="C12" s="128">
        <f t="shared" ref="C12" si="5">D12-0.5</f>
        <v>10</v>
      </c>
      <c r="D12" s="131">
        <v>10.5</v>
      </c>
      <c r="E12" s="128">
        <f t="shared" ref="E12" si="6">D12+0.5</f>
        <v>11</v>
      </c>
      <c r="F12" s="128">
        <f t="shared" ref="F12" si="7">E12+0.5</f>
        <v>11.5</v>
      </c>
      <c r="G12" s="128">
        <f>F12+0.7</f>
        <v>12.2</v>
      </c>
      <c r="H12" s="280"/>
      <c r="I12" s="135" t="s">
        <v>163</v>
      </c>
      <c r="J12" s="135" t="s">
        <v>163</v>
      </c>
      <c r="K12" s="426" t="s">
        <v>341</v>
      </c>
      <c r="L12" s="56"/>
      <c r="M12" s="56"/>
      <c r="N12" s="58"/>
    </row>
    <row r="13" spans="1:14" ht="29.1" customHeight="1">
      <c r="A13" s="127" t="s">
        <v>172</v>
      </c>
      <c r="B13" s="128">
        <f>C13-1</f>
        <v>50</v>
      </c>
      <c r="C13" s="128">
        <f>D13-1</f>
        <v>51</v>
      </c>
      <c r="D13" s="132">
        <v>52</v>
      </c>
      <c r="E13" s="133">
        <f>D13+1</f>
        <v>53</v>
      </c>
      <c r="F13" s="134">
        <f>E13+1</f>
        <v>54</v>
      </c>
      <c r="G13" s="134">
        <f>F13+1.5</f>
        <v>55.5</v>
      </c>
      <c r="H13" s="280"/>
      <c r="I13" s="135" t="s">
        <v>163</v>
      </c>
      <c r="J13" s="135" t="s">
        <v>163</v>
      </c>
      <c r="K13" s="426" t="s">
        <v>343</v>
      </c>
      <c r="L13" s="56"/>
      <c r="M13" s="56"/>
      <c r="N13" s="58"/>
    </row>
    <row r="14" spans="1:14" ht="29.1" customHeight="1">
      <c r="A14" s="127"/>
      <c r="B14" s="128"/>
      <c r="C14" s="128"/>
      <c r="D14" s="132"/>
      <c r="E14" s="133"/>
      <c r="F14" s="134"/>
      <c r="G14" s="134"/>
      <c r="H14" s="280"/>
      <c r="I14" s="135"/>
      <c r="J14" s="135"/>
      <c r="K14" s="426" t="s">
        <v>344</v>
      </c>
      <c r="L14" s="56"/>
      <c r="M14" s="56"/>
      <c r="N14" s="58"/>
    </row>
    <row r="15" spans="1:14" ht="29.1" customHeight="1">
      <c r="A15" s="127"/>
      <c r="B15" s="128"/>
      <c r="C15" s="128"/>
      <c r="D15" s="132"/>
      <c r="E15" s="133"/>
      <c r="F15" s="134"/>
      <c r="G15" s="134"/>
      <c r="H15" s="280"/>
      <c r="I15" s="135"/>
      <c r="J15" s="135"/>
      <c r="K15" s="56"/>
      <c r="L15" s="56"/>
      <c r="M15" s="56"/>
      <c r="N15" s="58"/>
    </row>
    <row r="16" spans="1:14" ht="14.25">
      <c r="A16" s="47" t="s">
        <v>125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4" t="s">
        <v>173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174</v>
      </c>
      <c r="J18" s="64"/>
      <c r="K18" s="47" t="s">
        <v>175</v>
      </c>
      <c r="L18" s="47"/>
      <c r="M18" s="47" t="s">
        <v>176</v>
      </c>
    </row>
  </sheetData>
  <mergeCells count="8">
    <mergeCell ref="A1:N1"/>
    <mergeCell ref="B2:C2"/>
    <mergeCell ref="E2:F2"/>
    <mergeCell ref="J2:N2"/>
    <mergeCell ref="B3:F3"/>
    <mergeCell ref="I3:N3"/>
    <mergeCell ref="A3:A5"/>
    <mergeCell ref="H2:H15"/>
  </mergeCells>
  <phoneticPr fontId="4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3" customWidth="1"/>
    <col min="2" max="16384" width="10" style="93"/>
  </cols>
  <sheetData>
    <row r="1" spans="1:11" ht="22.5" customHeight="1">
      <c r="A1" s="281" t="s">
        <v>177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94" t="s">
        <v>53</v>
      </c>
      <c r="B2" s="199"/>
      <c r="C2" s="199"/>
      <c r="D2" s="200" t="s">
        <v>55</v>
      </c>
      <c r="E2" s="200"/>
      <c r="F2" s="199"/>
      <c r="G2" s="199"/>
      <c r="H2" s="95" t="s">
        <v>57</v>
      </c>
      <c r="I2" s="201"/>
      <c r="J2" s="201"/>
      <c r="K2" s="202"/>
    </row>
    <row r="3" spans="1:11" ht="16.5" customHeight="1">
      <c r="A3" s="203" t="s">
        <v>59</v>
      </c>
      <c r="B3" s="204"/>
      <c r="C3" s="205"/>
      <c r="D3" s="206" t="s">
        <v>60</v>
      </c>
      <c r="E3" s="207"/>
      <c r="F3" s="207"/>
      <c r="G3" s="208"/>
      <c r="H3" s="206" t="s">
        <v>61</v>
      </c>
      <c r="I3" s="207"/>
      <c r="J3" s="207"/>
      <c r="K3" s="208"/>
    </row>
    <row r="4" spans="1:11" ht="16.5" customHeight="1">
      <c r="A4" s="98" t="s">
        <v>62</v>
      </c>
      <c r="B4" s="282"/>
      <c r="C4" s="283"/>
      <c r="D4" s="211" t="s">
        <v>64</v>
      </c>
      <c r="E4" s="212"/>
      <c r="F4" s="213"/>
      <c r="G4" s="214"/>
      <c r="H4" s="211" t="s">
        <v>178</v>
      </c>
      <c r="I4" s="212"/>
      <c r="J4" s="113" t="s">
        <v>66</v>
      </c>
      <c r="K4" s="122" t="s">
        <v>67</v>
      </c>
    </row>
    <row r="5" spans="1:11" ht="16.5" customHeight="1">
      <c r="A5" s="101" t="s">
        <v>68</v>
      </c>
      <c r="B5" s="284"/>
      <c r="C5" s="285"/>
      <c r="D5" s="211" t="s">
        <v>179</v>
      </c>
      <c r="E5" s="212"/>
      <c r="F5" s="282"/>
      <c r="G5" s="283"/>
      <c r="H5" s="211" t="s">
        <v>180</v>
      </c>
      <c r="I5" s="212"/>
      <c r="J5" s="113" t="s">
        <v>66</v>
      </c>
      <c r="K5" s="122" t="s">
        <v>67</v>
      </c>
    </row>
    <row r="6" spans="1:11" ht="16.5" customHeight="1">
      <c r="A6" s="98" t="s">
        <v>72</v>
      </c>
      <c r="B6" s="102"/>
      <c r="C6" s="103"/>
      <c r="D6" s="211" t="s">
        <v>181</v>
      </c>
      <c r="E6" s="212"/>
      <c r="F6" s="282"/>
      <c r="G6" s="283"/>
      <c r="H6" s="286" t="s">
        <v>182</v>
      </c>
      <c r="I6" s="287"/>
      <c r="J6" s="287"/>
      <c r="K6" s="288"/>
    </row>
    <row r="7" spans="1:11" ht="16.5" customHeight="1">
      <c r="A7" s="98" t="s">
        <v>75</v>
      </c>
      <c r="B7" s="282"/>
      <c r="C7" s="283"/>
      <c r="D7" s="98" t="s">
        <v>183</v>
      </c>
      <c r="E7" s="100"/>
      <c r="F7" s="282"/>
      <c r="G7" s="283"/>
      <c r="H7" s="289"/>
      <c r="I7" s="209"/>
      <c r="J7" s="209"/>
      <c r="K7" s="210"/>
    </row>
    <row r="8" spans="1:11" ht="16.5" customHeight="1">
      <c r="A8" s="106" t="s">
        <v>78</v>
      </c>
      <c r="B8" s="217"/>
      <c r="C8" s="218"/>
      <c r="D8" s="219" t="s">
        <v>79</v>
      </c>
      <c r="E8" s="220"/>
      <c r="F8" s="221"/>
      <c r="G8" s="222"/>
      <c r="H8" s="219"/>
      <c r="I8" s="220"/>
      <c r="J8" s="220"/>
      <c r="K8" s="229"/>
    </row>
    <row r="9" spans="1:11" ht="16.5" customHeight="1">
      <c r="A9" s="290" t="s">
        <v>184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>
      <c r="A10" s="107" t="s">
        <v>83</v>
      </c>
      <c r="B10" s="108" t="s">
        <v>84</v>
      </c>
      <c r="C10" s="109" t="s">
        <v>85</v>
      </c>
      <c r="D10" s="110"/>
      <c r="E10" s="111" t="s">
        <v>88</v>
      </c>
      <c r="F10" s="108" t="s">
        <v>84</v>
      </c>
      <c r="G10" s="109" t="s">
        <v>85</v>
      </c>
      <c r="H10" s="108"/>
      <c r="I10" s="111" t="s">
        <v>86</v>
      </c>
      <c r="J10" s="108" t="s">
        <v>84</v>
      </c>
      <c r="K10" s="123" t="s">
        <v>85</v>
      </c>
    </row>
    <row r="11" spans="1:11" ht="16.5" customHeight="1">
      <c r="A11" s="101" t="s">
        <v>89</v>
      </c>
      <c r="B11" s="112" t="s">
        <v>84</v>
      </c>
      <c r="C11" s="113" t="s">
        <v>85</v>
      </c>
      <c r="D11" s="114"/>
      <c r="E11" s="115" t="s">
        <v>91</v>
      </c>
      <c r="F11" s="112" t="s">
        <v>84</v>
      </c>
      <c r="G11" s="113" t="s">
        <v>85</v>
      </c>
      <c r="H11" s="112"/>
      <c r="I11" s="115" t="s">
        <v>96</v>
      </c>
      <c r="J11" s="112" t="s">
        <v>84</v>
      </c>
      <c r="K11" s="122" t="s">
        <v>85</v>
      </c>
    </row>
    <row r="12" spans="1:11" ht="16.5" customHeight="1">
      <c r="A12" s="219" t="s">
        <v>125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9"/>
    </row>
    <row r="13" spans="1:11" ht="16.5" customHeight="1">
      <c r="A13" s="291" t="s">
        <v>185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292"/>
      <c r="B14" s="293"/>
      <c r="C14" s="293"/>
      <c r="D14" s="293"/>
      <c r="E14" s="293"/>
      <c r="F14" s="293"/>
      <c r="G14" s="293"/>
      <c r="H14" s="293"/>
      <c r="I14" s="294"/>
      <c r="J14" s="294"/>
      <c r="K14" s="295"/>
    </row>
    <row r="15" spans="1:11" ht="16.5" customHeight="1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>
      <c r="A17" s="291" t="s">
        <v>186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>
      <c r="A21" s="306" t="s">
        <v>122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>
      <c r="A22" s="307" t="s">
        <v>123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>
      <c r="A23" s="248" t="s">
        <v>124</v>
      </c>
      <c r="B23" s="249"/>
      <c r="C23" s="113" t="s">
        <v>66</v>
      </c>
      <c r="D23" s="113" t="s">
        <v>67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312" t="s">
        <v>187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 ht="16.5" customHeight="1">
      <c r="A26" s="290" t="s">
        <v>131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>
      <c r="A27" s="96" t="s">
        <v>132</v>
      </c>
      <c r="B27" s="109" t="s">
        <v>94</v>
      </c>
      <c r="C27" s="109" t="s">
        <v>95</v>
      </c>
      <c r="D27" s="109" t="s">
        <v>87</v>
      </c>
      <c r="E27" s="97" t="s">
        <v>133</v>
      </c>
      <c r="F27" s="109" t="s">
        <v>94</v>
      </c>
      <c r="G27" s="109" t="s">
        <v>95</v>
      </c>
      <c r="H27" s="109" t="s">
        <v>87</v>
      </c>
      <c r="I27" s="97" t="s">
        <v>134</v>
      </c>
      <c r="J27" s="109" t="s">
        <v>94</v>
      </c>
      <c r="K27" s="123" t="s">
        <v>95</v>
      </c>
    </row>
    <row r="28" spans="1:11" ht="16.5" customHeight="1">
      <c r="A28" s="104" t="s">
        <v>86</v>
      </c>
      <c r="B28" s="113" t="s">
        <v>94</v>
      </c>
      <c r="C28" s="113" t="s">
        <v>95</v>
      </c>
      <c r="D28" s="113" t="s">
        <v>87</v>
      </c>
      <c r="E28" s="117" t="s">
        <v>93</v>
      </c>
      <c r="F28" s="113" t="s">
        <v>94</v>
      </c>
      <c r="G28" s="113" t="s">
        <v>95</v>
      </c>
      <c r="H28" s="113" t="s">
        <v>87</v>
      </c>
      <c r="I28" s="117" t="s">
        <v>104</v>
      </c>
      <c r="J28" s="113" t="s">
        <v>94</v>
      </c>
      <c r="K28" s="122" t="s">
        <v>95</v>
      </c>
    </row>
    <row r="29" spans="1:11" ht="16.5" customHeight="1">
      <c r="A29" s="211" t="s">
        <v>97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ht="16.5" customHeight="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ht="16.5" customHeight="1">
      <c r="A31" s="320" t="s">
        <v>188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7.25" customHeight="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17.25" customHeight="1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9"/>
    </row>
    <row r="34" spans="1:11" ht="17.25" customHeight="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9"/>
    </row>
    <row r="35" spans="1:11" ht="17.25" customHeight="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59"/>
    </row>
    <row r="36" spans="1:11" ht="17.25" customHeight="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7.25" customHeight="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59"/>
    </row>
    <row r="38" spans="1:11" ht="17.25" customHeight="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59"/>
    </row>
    <row r="39" spans="1:11" ht="17.25" customHeight="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59"/>
    </row>
    <row r="40" spans="1:11" ht="17.25" customHeight="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59"/>
    </row>
    <row r="41" spans="1:11" ht="17.25" customHeight="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59"/>
    </row>
    <row r="42" spans="1:11" ht="17.25" customHeight="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59"/>
    </row>
    <row r="43" spans="1:11" ht="17.25" customHeight="1">
      <c r="A43" s="260" t="s">
        <v>130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6.5" customHeight="1">
      <c r="A44" s="320" t="s">
        <v>189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spans="1:11" ht="18" customHeight="1">
      <c r="A45" s="324" t="s">
        <v>125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</row>
    <row r="46" spans="1:11" ht="18" customHeight="1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1" ht="18" customHeight="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17"/>
    </row>
    <row r="48" spans="1:11" ht="21" customHeight="1">
      <c r="A48" s="118" t="s">
        <v>136</v>
      </c>
      <c r="B48" s="327" t="s">
        <v>137</v>
      </c>
      <c r="C48" s="327"/>
      <c r="D48" s="119" t="s">
        <v>138</v>
      </c>
      <c r="E48" s="120"/>
      <c r="F48" s="119" t="s">
        <v>139</v>
      </c>
      <c r="G48" s="121"/>
      <c r="H48" s="328" t="s">
        <v>140</v>
      </c>
      <c r="I48" s="328"/>
      <c r="J48" s="327"/>
      <c r="K48" s="329"/>
    </row>
    <row r="49" spans="1:11" ht="16.5" customHeight="1">
      <c r="A49" s="330" t="s">
        <v>141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16.5" customHeight="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35"/>
    </row>
    <row r="51" spans="1:11" ht="16.5" customHeight="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38"/>
    </row>
    <row r="52" spans="1:11" ht="21" customHeight="1">
      <c r="A52" s="118" t="s">
        <v>136</v>
      </c>
      <c r="B52" s="327" t="s">
        <v>137</v>
      </c>
      <c r="C52" s="327"/>
      <c r="D52" s="119" t="s">
        <v>138</v>
      </c>
      <c r="E52" s="119"/>
      <c r="F52" s="119" t="s">
        <v>139</v>
      </c>
      <c r="G52" s="119"/>
      <c r="H52" s="328" t="s">
        <v>140</v>
      </c>
      <c r="I52" s="328"/>
      <c r="J52" s="339"/>
      <c r="K52" s="34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9.1" customHeight="1">
      <c r="A2" s="25" t="s">
        <v>62</v>
      </c>
      <c r="B2" s="273"/>
      <c r="C2" s="273"/>
      <c r="D2" s="27" t="s">
        <v>68</v>
      </c>
      <c r="E2" s="273"/>
      <c r="F2" s="273"/>
      <c r="G2" s="273"/>
      <c r="H2" s="279"/>
      <c r="I2" s="49" t="s">
        <v>57</v>
      </c>
      <c r="J2" s="273"/>
      <c r="K2" s="273"/>
      <c r="L2" s="273"/>
      <c r="M2" s="273"/>
      <c r="N2" s="274"/>
    </row>
    <row r="3" spans="1:14" ht="29.1" customHeight="1">
      <c r="A3" s="278" t="s">
        <v>147</v>
      </c>
      <c r="B3" s="275" t="s">
        <v>148</v>
      </c>
      <c r="C3" s="275"/>
      <c r="D3" s="275"/>
      <c r="E3" s="275"/>
      <c r="F3" s="275"/>
      <c r="G3" s="275"/>
      <c r="H3" s="280"/>
      <c r="I3" s="276" t="s">
        <v>149</v>
      </c>
      <c r="J3" s="276"/>
      <c r="K3" s="276"/>
      <c r="L3" s="276"/>
      <c r="M3" s="276"/>
      <c r="N3" s="277"/>
    </row>
    <row r="4" spans="1:14" ht="29.1" customHeight="1">
      <c r="A4" s="278"/>
      <c r="B4" s="29" t="s">
        <v>111</v>
      </c>
      <c r="C4" s="29" t="s">
        <v>112</v>
      </c>
      <c r="D4" s="30" t="s">
        <v>113</v>
      </c>
      <c r="E4" s="29" t="s">
        <v>114</v>
      </c>
      <c r="F4" s="29" t="s">
        <v>115</v>
      </c>
      <c r="G4" s="29" t="s">
        <v>116</v>
      </c>
      <c r="H4" s="280"/>
      <c r="I4" s="50" t="s">
        <v>190</v>
      </c>
      <c r="J4" s="50" t="s">
        <v>191</v>
      </c>
      <c r="K4" s="50"/>
      <c r="L4" s="50"/>
      <c r="M4" s="50"/>
      <c r="N4" s="51"/>
    </row>
    <row r="5" spans="1:14" ht="29.1" customHeight="1">
      <c r="A5" s="278"/>
      <c r="B5" s="31"/>
      <c r="C5" s="31"/>
      <c r="D5" s="30"/>
      <c r="E5" s="31"/>
      <c r="F5" s="31"/>
      <c r="G5" s="31"/>
      <c r="H5" s="280"/>
      <c r="I5" s="52"/>
      <c r="J5" s="52"/>
      <c r="K5" s="52"/>
      <c r="L5" s="52"/>
      <c r="M5" s="52"/>
      <c r="N5" s="53"/>
    </row>
    <row r="6" spans="1:14" ht="29.1" customHeight="1">
      <c r="A6" s="32"/>
      <c r="B6" s="31"/>
      <c r="C6" s="31"/>
      <c r="D6" s="33"/>
      <c r="E6" s="31"/>
      <c r="F6" s="31"/>
      <c r="G6" s="31"/>
      <c r="H6" s="280"/>
      <c r="I6" s="54"/>
      <c r="J6" s="54"/>
      <c r="K6" s="54"/>
      <c r="L6" s="54"/>
      <c r="M6" s="54"/>
      <c r="N6" s="55"/>
    </row>
    <row r="7" spans="1:14" ht="29.1" customHeight="1">
      <c r="A7" s="32"/>
      <c r="B7" s="31"/>
      <c r="C7" s="31"/>
      <c r="D7" s="33"/>
      <c r="E7" s="31"/>
      <c r="F7" s="31"/>
      <c r="G7" s="31"/>
      <c r="H7" s="280"/>
      <c r="I7" s="56"/>
      <c r="J7" s="56"/>
      <c r="K7" s="56"/>
      <c r="L7" s="56"/>
      <c r="M7" s="56"/>
      <c r="N7" s="57"/>
    </row>
    <row r="8" spans="1:14" ht="29.1" customHeight="1">
      <c r="A8" s="32"/>
      <c r="B8" s="31"/>
      <c r="C8" s="31"/>
      <c r="D8" s="33"/>
      <c r="E8" s="31"/>
      <c r="F8" s="31"/>
      <c r="G8" s="31"/>
      <c r="H8" s="280"/>
      <c r="I8" s="56"/>
      <c r="J8" s="56"/>
      <c r="K8" s="56"/>
      <c r="L8" s="56"/>
      <c r="M8" s="56"/>
      <c r="N8" s="58"/>
    </row>
    <row r="9" spans="1:14" ht="29.1" customHeight="1">
      <c r="A9" s="32"/>
      <c r="B9" s="31"/>
      <c r="C9" s="31"/>
      <c r="D9" s="33"/>
      <c r="E9" s="31"/>
      <c r="F9" s="31"/>
      <c r="G9" s="31"/>
      <c r="H9" s="280"/>
      <c r="I9" s="54"/>
      <c r="J9" s="54"/>
      <c r="K9" s="54"/>
      <c r="L9" s="54"/>
      <c r="M9" s="54"/>
      <c r="N9" s="59"/>
    </row>
    <row r="10" spans="1:14" ht="29.1" customHeight="1">
      <c r="A10" s="32"/>
      <c r="B10" s="31"/>
      <c r="C10" s="31"/>
      <c r="D10" s="33"/>
      <c r="E10" s="31"/>
      <c r="F10" s="31"/>
      <c r="G10" s="31"/>
      <c r="H10" s="280"/>
      <c r="I10" s="56"/>
      <c r="J10" s="56"/>
      <c r="K10" s="56"/>
      <c r="L10" s="56"/>
      <c r="M10" s="56"/>
      <c r="N10" s="58"/>
    </row>
    <row r="11" spans="1:14" ht="29.1" customHeight="1">
      <c r="A11" s="32"/>
      <c r="B11" s="31"/>
      <c r="C11" s="31"/>
      <c r="D11" s="33"/>
      <c r="E11" s="31"/>
      <c r="F11" s="31"/>
      <c r="G11" s="31"/>
      <c r="H11" s="280"/>
      <c r="I11" s="56"/>
      <c r="J11" s="56"/>
      <c r="K11" s="56"/>
      <c r="L11" s="56"/>
      <c r="M11" s="56"/>
      <c r="N11" s="58"/>
    </row>
    <row r="12" spans="1:14" ht="29.1" customHeight="1">
      <c r="A12" s="32"/>
      <c r="B12" s="31"/>
      <c r="C12" s="31"/>
      <c r="D12" s="33"/>
      <c r="E12" s="31"/>
      <c r="F12" s="31"/>
      <c r="G12" s="31"/>
      <c r="H12" s="280"/>
      <c r="I12" s="56"/>
      <c r="J12" s="56"/>
      <c r="K12" s="56"/>
      <c r="L12" s="56"/>
      <c r="M12" s="56"/>
      <c r="N12" s="58"/>
    </row>
    <row r="13" spans="1:14" ht="29.1" customHeight="1">
      <c r="A13" s="34"/>
      <c r="B13" s="35"/>
      <c r="C13" s="36"/>
      <c r="D13" s="37"/>
      <c r="E13" s="36"/>
      <c r="F13" s="36"/>
      <c r="G13" s="36"/>
      <c r="H13" s="280"/>
      <c r="I13" s="56"/>
      <c r="J13" s="56"/>
      <c r="K13" s="56"/>
      <c r="L13" s="56"/>
      <c r="M13" s="56"/>
      <c r="N13" s="58"/>
    </row>
    <row r="14" spans="1:14" ht="29.1" customHeight="1">
      <c r="A14" s="38"/>
      <c r="B14" s="39"/>
      <c r="C14" s="40"/>
      <c r="D14" s="40"/>
      <c r="E14" s="40"/>
      <c r="F14" s="40"/>
      <c r="G14" s="41"/>
      <c r="H14" s="280"/>
      <c r="I14" s="56"/>
      <c r="J14" s="56"/>
      <c r="K14" s="56"/>
      <c r="L14" s="56"/>
      <c r="M14" s="56"/>
      <c r="N14" s="58"/>
    </row>
    <row r="15" spans="1:14" ht="29.1" customHeight="1">
      <c r="A15" s="42"/>
      <c r="B15" s="43"/>
      <c r="C15" s="44"/>
      <c r="D15" s="44"/>
      <c r="E15" s="45"/>
      <c r="F15" s="45"/>
      <c r="G15" s="46"/>
      <c r="H15" s="341"/>
      <c r="I15" s="60"/>
      <c r="J15" s="61"/>
      <c r="K15" s="62"/>
      <c r="L15" s="61"/>
      <c r="M15" s="61"/>
      <c r="N15" s="63"/>
    </row>
    <row r="16" spans="1:14" ht="14.25">
      <c r="A16" s="47" t="s">
        <v>125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4" t="s">
        <v>192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174</v>
      </c>
      <c r="J18" s="64"/>
      <c r="K18" s="47" t="s">
        <v>175</v>
      </c>
      <c r="L18" s="47"/>
      <c r="M18" s="47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9.1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>
      <c r="A1" s="342" t="s">
        <v>193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>
      <c r="A2" s="68" t="s">
        <v>53</v>
      </c>
      <c r="B2" s="343"/>
      <c r="C2" s="343"/>
      <c r="D2" s="69" t="s">
        <v>62</v>
      </c>
      <c r="E2" s="70"/>
      <c r="F2" s="71" t="s">
        <v>194</v>
      </c>
      <c r="G2" s="344"/>
      <c r="H2" s="344"/>
      <c r="I2" s="88" t="s">
        <v>57</v>
      </c>
      <c r="J2" s="344"/>
      <c r="K2" s="345"/>
    </row>
    <row r="3" spans="1:11">
      <c r="A3" s="72" t="s">
        <v>75</v>
      </c>
      <c r="B3" s="346"/>
      <c r="C3" s="346"/>
      <c r="D3" s="73" t="s">
        <v>195</v>
      </c>
      <c r="E3" s="347"/>
      <c r="F3" s="348"/>
      <c r="G3" s="348"/>
      <c r="H3" s="310" t="s">
        <v>196</v>
      </c>
      <c r="I3" s="310"/>
      <c r="J3" s="310"/>
      <c r="K3" s="311"/>
    </row>
    <row r="4" spans="1:11">
      <c r="A4" s="74" t="s">
        <v>72</v>
      </c>
      <c r="B4" s="75"/>
      <c r="C4" s="75"/>
      <c r="D4" s="76" t="s">
        <v>197</v>
      </c>
      <c r="E4" s="348"/>
      <c r="F4" s="348"/>
      <c r="G4" s="348"/>
      <c r="H4" s="249" t="s">
        <v>198</v>
      </c>
      <c r="I4" s="249"/>
      <c r="J4" s="85" t="s">
        <v>66</v>
      </c>
      <c r="K4" s="91" t="s">
        <v>67</v>
      </c>
    </row>
    <row r="5" spans="1:11">
      <c r="A5" s="74" t="s">
        <v>199</v>
      </c>
      <c r="B5" s="346"/>
      <c r="C5" s="346"/>
      <c r="D5" s="73" t="s">
        <v>200</v>
      </c>
      <c r="E5" s="73" t="s">
        <v>201</v>
      </c>
      <c r="F5" s="73" t="s">
        <v>202</v>
      </c>
      <c r="G5" s="73" t="s">
        <v>203</v>
      </c>
      <c r="H5" s="249" t="s">
        <v>204</v>
      </c>
      <c r="I5" s="249"/>
      <c r="J5" s="85" t="s">
        <v>66</v>
      </c>
      <c r="K5" s="91" t="s">
        <v>67</v>
      </c>
    </row>
    <row r="6" spans="1:11">
      <c r="A6" s="77" t="s">
        <v>205</v>
      </c>
      <c r="B6" s="349"/>
      <c r="C6" s="349"/>
      <c r="D6" s="78" t="s">
        <v>206</v>
      </c>
      <c r="E6" s="79"/>
      <c r="F6" s="80"/>
      <c r="G6" s="78"/>
      <c r="H6" s="350" t="s">
        <v>207</v>
      </c>
      <c r="I6" s="350"/>
      <c r="J6" s="80" t="s">
        <v>66</v>
      </c>
      <c r="K6" s="92" t="s">
        <v>67</v>
      </c>
    </row>
    <row r="7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208</v>
      </c>
      <c r="B8" s="71" t="s">
        <v>209</v>
      </c>
      <c r="C8" s="71" t="s">
        <v>210</v>
      </c>
      <c r="D8" s="71" t="s">
        <v>211</v>
      </c>
      <c r="E8" s="71" t="s">
        <v>212</v>
      </c>
      <c r="F8" s="71" t="s">
        <v>213</v>
      </c>
      <c r="G8" s="351" t="s">
        <v>78</v>
      </c>
      <c r="H8" s="352"/>
      <c r="I8" s="352"/>
      <c r="J8" s="352"/>
      <c r="K8" s="353"/>
    </row>
    <row r="9" spans="1:11">
      <c r="A9" s="248" t="s">
        <v>214</v>
      </c>
      <c r="B9" s="249"/>
      <c r="C9" s="85" t="s">
        <v>66</v>
      </c>
      <c r="D9" s="85" t="s">
        <v>67</v>
      </c>
      <c r="E9" s="73" t="s">
        <v>215</v>
      </c>
      <c r="F9" s="86" t="s">
        <v>216</v>
      </c>
      <c r="G9" s="354"/>
      <c r="H9" s="355"/>
      <c r="I9" s="355"/>
      <c r="J9" s="355"/>
      <c r="K9" s="356"/>
    </row>
    <row r="10" spans="1:11">
      <c r="A10" s="248" t="s">
        <v>217</v>
      </c>
      <c r="B10" s="249"/>
      <c r="C10" s="85" t="s">
        <v>66</v>
      </c>
      <c r="D10" s="85" t="s">
        <v>67</v>
      </c>
      <c r="E10" s="73" t="s">
        <v>218</v>
      </c>
      <c r="F10" s="86" t="s">
        <v>219</v>
      </c>
      <c r="G10" s="354" t="s">
        <v>220</v>
      </c>
      <c r="H10" s="355"/>
      <c r="I10" s="355"/>
      <c r="J10" s="355"/>
      <c r="K10" s="356"/>
    </row>
    <row r="11" spans="1:11">
      <c r="A11" s="357" t="s">
        <v>184</v>
      </c>
      <c r="B11" s="358"/>
      <c r="C11" s="358"/>
      <c r="D11" s="358"/>
      <c r="E11" s="358"/>
      <c r="F11" s="358"/>
      <c r="G11" s="358"/>
      <c r="H11" s="358"/>
      <c r="I11" s="358"/>
      <c r="J11" s="358"/>
      <c r="K11" s="359"/>
    </row>
    <row r="12" spans="1:11">
      <c r="A12" s="72" t="s">
        <v>88</v>
      </c>
      <c r="B12" s="85" t="s">
        <v>84</v>
      </c>
      <c r="C12" s="85" t="s">
        <v>85</v>
      </c>
      <c r="D12" s="86"/>
      <c r="E12" s="73" t="s">
        <v>86</v>
      </c>
      <c r="F12" s="85" t="s">
        <v>84</v>
      </c>
      <c r="G12" s="85" t="s">
        <v>85</v>
      </c>
      <c r="H12" s="85"/>
      <c r="I12" s="73" t="s">
        <v>221</v>
      </c>
      <c r="J12" s="85" t="s">
        <v>84</v>
      </c>
      <c r="K12" s="91" t="s">
        <v>85</v>
      </c>
    </row>
    <row r="13" spans="1:11">
      <c r="A13" s="72" t="s">
        <v>91</v>
      </c>
      <c r="B13" s="85" t="s">
        <v>84</v>
      </c>
      <c r="C13" s="85" t="s">
        <v>85</v>
      </c>
      <c r="D13" s="86"/>
      <c r="E13" s="73" t="s">
        <v>96</v>
      </c>
      <c r="F13" s="85" t="s">
        <v>84</v>
      </c>
      <c r="G13" s="85" t="s">
        <v>85</v>
      </c>
      <c r="H13" s="85"/>
      <c r="I13" s="73" t="s">
        <v>222</v>
      </c>
      <c r="J13" s="85" t="s">
        <v>84</v>
      </c>
      <c r="K13" s="91" t="s">
        <v>85</v>
      </c>
    </row>
    <row r="14" spans="1:11">
      <c r="A14" s="77" t="s">
        <v>223</v>
      </c>
      <c r="B14" s="80" t="s">
        <v>84</v>
      </c>
      <c r="C14" s="80" t="s">
        <v>85</v>
      </c>
      <c r="D14" s="79"/>
      <c r="E14" s="78" t="s">
        <v>224</v>
      </c>
      <c r="F14" s="80" t="s">
        <v>84</v>
      </c>
      <c r="G14" s="80" t="s">
        <v>85</v>
      </c>
      <c r="H14" s="80"/>
      <c r="I14" s="78" t="s">
        <v>225</v>
      </c>
      <c r="J14" s="80" t="s">
        <v>84</v>
      </c>
      <c r="K14" s="92" t="s">
        <v>85</v>
      </c>
    </row>
    <row r="15" spans="1:11">
      <c r="A15" s="81"/>
      <c r="B15" s="87"/>
      <c r="C15" s="87"/>
      <c r="D15" s="82"/>
      <c r="E15" s="81"/>
      <c r="F15" s="87"/>
      <c r="G15" s="87"/>
      <c r="H15" s="87"/>
      <c r="I15" s="81"/>
      <c r="J15" s="87"/>
      <c r="K15" s="87"/>
    </row>
    <row r="16" spans="1:11" s="65" customFormat="1">
      <c r="A16" s="307" t="s">
        <v>226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48" t="s">
        <v>227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60"/>
    </row>
    <row r="18" spans="1:11">
      <c r="A18" s="248" t="s">
        <v>228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60"/>
    </row>
    <row r="19" spans="1:11">
      <c r="A19" s="361"/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64"/>
      <c r="B21" s="365"/>
      <c r="C21" s="365"/>
      <c r="D21" s="365"/>
      <c r="E21" s="365"/>
      <c r="F21" s="365"/>
      <c r="G21" s="365"/>
      <c r="H21" s="365"/>
      <c r="I21" s="365"/>
      <c r="J21" s="365"/>
      <c r="K21" s="366"/>
    </row>
    <row r="22" spans="1:11">
      <c r="A22" s="364"/>
      <c r="B22" s="365"/>
      <c r="C22" s="365"/>
      <c r="D22" s="365"/>
      <c r="E22" s="365"/>
      <c r="F22" s="365"/>
      <c r="G22" s="365"/>
      <c r="H22" s="365"/>
      <c r="I22" s="365"/>
      <c r="J22" s="365"/>
      <c r="K22" s="366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48" t="s">
        <v>124</v>
      </c>
      <c r="B24" s="249"/>
      <c r="C24" s="85" t="s">
        <v>66</v>
      </c>
      <c r="D24" s="85" t="s">
        <v>67</v>
      </c>
      <c r="E24" s="310"/>
      <c r="F24" s="310"/>
      <c r="G24" s="310"/>
      <c r="H24" s="310"/>
      <c r="I24" s="310"/>
      <c r="J24" s="310"/>
      <c r="K24" s="311"/>
    </row>
    <row r="25" spans="1:11">
      <c r="A25" s="89" t="s">
        <v>229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>
      <c r="A26" s="372"/>
      <c r="B26" s="372"/>
      <c r="C26" s="372"/>
      <c r="D26" s="372"/>
      <c r="E26" s="372"/>
      <c r="F26" s="372"/>
      <c r="G26" s="372"/>
      <c r="H26" s="372"/>
      <c r="I26" s="372"/>
      <c r="J26" s="372"/>
      <c r="K26" s="372"/>
    </row>
    <row r="27" spans="1:11">
      <c r="A27" s="373" t="s">
        <v>230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>
      <c r="A28" s="374"/>
      <c r="B28" s="375"/>
      <c r="C28" s="375"/>
      <c r="D28" s="375"/>
      <c r="E28" s="375"/>
      <c r="F28" s="375"/>
      <c r="G28" s="375"/>
      <c r="H28" s="375"/>
      <c r="I28" s="375"/>
      <c r="J28" s="375"/>
      <c r="K28" s="376"/>
    </row>
    <row r="29" spans="1:11">
      <c r="A29" s="374"/>
      <c r="B29" s="375"/>
      <c r="C29" s="375"/>
      <c r="D29" s="375"/>
      <c r="E29" s="375"/>
      <c r="F29" s="375"/>
      <c r="G29" s="375"/>
      <c r="H29" s="375"/>
      <c r="I29" s="375"/>
      <c r="J29" s="375"/>
      <c r="K29" s="376"/>
    </row>
    <row r="30" spans="1:1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376"/>
    </row>
    <row r="3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376"/>
    </row>
    <row r="32" spans="1:11">
      <c r="A32" s="374"/>
      <c r="B32" s="375"/>
      <c r="C32" s="375"/>
      <c r="D32" s="375"/>
      <c r="E32" s="375"/>
      <c r="F32" s="375"/>
      <c r="G32" s="375"/>
      <c r="H32" s="375"/>
      <c r="I32" s="375"/>
      <c r="J32" s="375"/>
      <c r="K32" s="376"/>
    </row>
    <row r="33" spans="1:13" ht="23.1" customHeight="1">
      <c r="A33" s="374"/>
      <c r="B33" s="375"/>
      <c r="C33" s="375"/>
      <c r="D33" s="375"/>
      <c r="E33" s="375"/>
      <c r="F33" s="375"/>
      <c r="G33" s="375"/>
      <c r="H33" s="375"/>
      <c r="I33" s="375"/>
      <c r="J33" s="375"/>
      <c r="K33" s="376"/>
    </row>
    <row r="34" spans="1:13" ht="23.1" customHeight="1">
      <c r="A34" s="364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ht="23.1" customHeight="1">
      <c r="A35" s="377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3" ht="23.1" customHeight="1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3" ht="18.75" customHeight="1">
      <c r="A37" s="381" t="s">
        <v>231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3"/>
    </row>
    <row r="38" spans="1:13" s="66" customFormat="1" ht="18.75" customHeight="1">
      <c r="A38" s="248" t="s">
        <v>232</v>
      </c>
      <c r="B38" s="249"/>
      <c r="C38" s="249"/>
      <c r="D38" s="310" t="s">
        <v>233</v>
      </c>
      <c r="E38" s="310"/>
      <c r="F38" s="384" t="s">
        <v>234</v>
      </c>
      <c r="G38" s="385"/>
      <c r="H38" s="249" t="s">
        <v>235</v>
      </c>
      <c r="I38" s="249"/>
      <c r="J38" s="249" t="s">
        <v>236</v>
      </c>
      <c r="K38" s="360"/>
    </row>
    <row r="39" spans="1:13" ht="18.75" customHeight="1">
      <c r="A39" s="74" t="s">
        <v>125</v>
      </c>
      <c r="B39" s="249" t="s">
        <v>237</v>
      </c>
      <c r="C39" s="249"/>
      <c r="D39" s="249"/>
      <c r="E39" s="249"/>
      <c r="F39" s="249"/>
      <c r="G39" s="249"/>
      <c r="H39" s="249"/>
      <c r="I39" s="249"/>
      <c r="J39" s="249"/>
      <c r="K39" s="360"/>
      <c r="M39" s="66"/>
    </row>
    <row r="40" spans="1:13" ht="30.9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360"/>
    </row>
    <row r="41" spans="1:13" ht="18.7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60"/>
    </row>
    <row r="42" spans="1:13" ht="32.1" customHeight="1">
      <c r="A42" s="77" t="s">
        <v>136</v>
      </c>
      <c r="B42" s="386" t="s">
        <v>238</v>
      </c>
      <c r="C42" s="386"/>
      <c r="D42" s="78" t="s">
        <v>239</v>
      </c>
      <c r="E42" s="79"/>
      <c r="F42" s="78" t="s">
        <v>139</v>
      </c>
      <c r="G42" s="90"/>
      <c r="H42" s="387" t="s">
        <v>140</v>
      </c>
      <c r="I42" s="387"/>
      <c r="J42" s="386"/>
      <c r="K42" s="38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9.1" customHeight="1">
      <c r="A2" s="25" t="s">
        <v>62</v>
      </c>
      <c r="B2" s="273"/>
      <c r="C2" s="273"/>
      <c r="D2" s="27" t="s">
        <v>68</v>
      </c>
      <c r="E2" s="273"/>
      <c r="F2" s="273"/>
      <c r="G2" s="273"/>
      <c r="H2" s="279"/>
      <c r="I2" s="49" t="s">
        <v>57</v>
      </c>
      <c r="J2" s="273"/>
      <c r="K2" s="273"/>
      <c r="L2" s="273"/>
      <c r="M2" s="273"/>
      <c r="N2" s="274"/>
    </row>
    <row r="3" spans="1:14" ht="29.1" customHeight="1">
      <c r="A3" s="278" t="s">
        <v>147</v>
      </c>
      <c r="B3" s="275" t="s">
        <v>148</v>
      </c>
      <c r="C3" s="275"/>
      <c r="D3" s="275"/>
      <c r="E3" s="275"/>
      <c r="F3" s="275"/>
      <c r="G3" s="275"/>
      <c r="H3" s="280"/>
      <c r="I3" s="276" t="s">
        <v>149</v>
      </c>
      <c r="J3" s="276"/>
      <c r="K3" s="276"/>
      <c r="L3" s="276"/>
      <c r="M3" s="276"/>
      <c r="N3" s="277"/>
    </row>
    <row r="4" spans="1:14" ht="29.1" customHeight="1">
      <c r="A4" s="278"/>
      <c r="B4" s="29" t="s">
        <v>111</v>
      </c>
      <c r="C4" s="29" t="s">
        <v>112</v>
      </c>
      <c r="D4" s="30" t="s">
        <v>113</v>
      </c>
      <c r="E4" s="29" t="s">
        <v>114</v>
      </c>
      <c r="F4" s="29" t="s">
        <v>115</v>
      </c>
      <c r="G4" s="29" t="s">
        <v>116</v>
      </c>
      <c r="H4" s="280"/>
      <c r="I4" s="50"/>
      <c r="J4" s="50"/>
      <c r="K4" s="50"/>
      <c r="L4" s="50"/>
      <c r="M4" s="50"/>
      <c r="N4" s="51"/>
    </row>
    <row r="5" spans="1:14" ht="29.1" customHeight="1">
      <c r="A5" s="278"/>
      <c r="B5" s="31"/>
      <c r="C5" s="31"/>
      <c r="D5" s="30"/>
      <c r="E5" s="31"/>
      <c r="F5" s="31"/>
      <c r="G5" s="31"/>
      <c r="H5" s="280"/>
      <c r="I5" s="52"/>
      <c r="J5" s="52"/>
      <c r="K5" s="52"/>
      <c r="L5" s="52"/>
      <c r="M5" s="52"/>
      <c r="N5" s="53"/>
    </row>
    <row r="6" spans="1:14" ht="29.1" customHeight="1">
      <c r="A6" s="32"/>
      <c r="B6" s="31"/>
      <c r="C6" s="31"/>
      <c r="D6" s="33"/>
      <c r="E6" s="31"/>
      <c r="F6" s="31"/>
      <c r="G6" s="31"/>
      <c r="H6" s="280"/>
      <c r="I6" s="54"/>
      <c r="J6" s="54"/>
      <c r="K6" s="54"/>
      <c r="L6" s="54"/>
      <c r="M6" s="54"/>
      <c r="N6" s="55"/>
    </row>
    <row r="7" spans="1:14" ht="29.1" customHeight="1">
      <c r="A7" s="32"/>
      <c r="B7" s="31"/>
      <c r="C7" s="31"/>
      <c r="D7" s="33"/>
      <c r="E7" s="31"/>
      <c r="F7" s="31"/>
      <c r="G7" s="31"/>
      <c r="H7" s="280"/>
      <c r="I7" s="56"/>
      <c r="J7" s="56"/>
      <c r="K7" s="56"/>
      <c r="L7" s="56"/>
      <c r="M7" s="56"/>
      <c r="N7" s="57"/>
    </row>
    <row r="8" spans="1:14" ht="29.1" customHeight="1">
      <c r="A8" s="32"/>
      <c r="B8" s="31"/>
      <c r="C8" s="31"/>
      <c r="D8" s="33"/>
      <c r="E8" s="31"/>
      <c r="F8" s="31"/>
      <c r="G8" s="31"/>
      <c r="H8" s="280"/>
      <c r="I8" s="56"/>
      <c r="J8" s="56"/>
      <c r="K8" s="56"/>
      <c r="L8" s="56"/>
      <c r="M8" s="56"/>
      <c r="N8" s="58"/>
    </row>
    <row r="9" spans="1:14" ht="29.1" customHeight="1">
      <c r="A9" s="32"/>
      <c r="B9" s="31"/>
      <c r="C9" s="31"/>
      <c r="D9" s="33"/>
      <c r="E9" s="31"/>
      <c r="F9" s="31"/>
      <c r="G9" s="31"/>
      <c r="H9" s="280"/>
      <c r="I9" s="54"/>
      <c r="J9" s="54"/>
      <c r="K9" s="54"/>
      <c r="L9" s="54"/>
      <c r="M9" s="54"/>
      <c r="N9" s="59"/>
    </row>
    <row r="10" spans="1:14" ht="29.1" customHeight="1">
      <c r="A10" s="32"/>
      <c r="B10" s="31"/>
      <c r="C10" s="31"/>
      <c r="D10" s="33"/>
      <c r="E10" s="31"/>
      <c r="F10" s="31"/>
      <c r="G10" s="31"/>
      <c r="H10" s="280"/>
      <c r="I10" s="56"/>
      <c r="J10" s="56"/>
      <c r="K10" s="56"/>
      <c r="L10" s="56"/>
      <c r="M10" s="56"/>
      <c r="N10" s="58"/>
    </row>
    <row r="11" spans="1:14" ht="29.1" customHeight="1">
      <c r="A11" s="32"/>
      <c r="B11" s="31"/>
      <c r="C11" s="31"/>
      <c r="D11" s="33"/>
      <c r="E11" s="31"/>
      <c r="F11" s="31"/>
      <c r="G11" s="31"/>
      <c r="H11" s="280"/>
      <c r="I11" s="56"/>
      <c r="J11" s="56"/>
      <c r="K11" s="56"/>
      <c r="L11" s="56"/>
      <c r="M11" s="56"/>
      <c r="N11" s="58"/>
    </row>
    <row r="12" spans="1:14" ht="29.1" customHeight="1">
      <c r="A12" s="32"/>
      <c r="B12" s="31"/>
      <c r="C12" s="31"/>
      <c r="D12" s="33"/>
      <c r="E12" s="31"/>
      <c r="F12" s="31"/>
      <c r="G12" s="31"/>
      <c r="H12" s="280"/>
      <c r="I12" s="56"/>
      <c r="J12" s="56"/>
      <c r="K12" s="56"/>
      <c r="L12" s="56"/>
      <c r="M12" s="56"/>
      <c r="N12" s="58"/>
    </row>
    <row r="13" spans="1:14" ht="29.1" customHeight="1">
      <c r="A13" s="34"/>
      <c r="B13" s="35"/>
      <c r="C13" s="36"/>
      <c r="D13" s="37"/>
      <c r="E13" s="36"/>
      <c r="F13" s="36"/>
      <c r="G13" s="36"/>
      <c r="H13" s="280"/>
      <c r="I13" s="56"/>
      <c r="J13" s="56"/>
      <c r="K13" s="56"/>
      <c r="L13" s="56"/>
      <c r="M13" s="56"/>
      <c r="N13" s="58"/>
    </row>
    <row r="14" spans="1:14" ht="29.1" customHeight="1">
      <c r="A14" s="38"/>
      <c r="B14" s="39"/>
      <c r="C14" s="40"/>
      <c r="D14" s="40"/>
      <c r="E14" s="40"/>
      <c r="F14" s="40"/>
      <c r="G14" s="41"/>
      <c r="H14" s="280"/>
      <c r="I14" s="56"/>
      <c r="J14" s="56"/>
      <c r="K14" s="56"/>
      <c r="L14" s="56"/>
      <c r="M14" s="56"/>
      <c r="N14" s="58"/>
    </row>
    <row r="15" spans="1:14" ht="29.1" customHeight="1">
      <c r="A15" s="42"/>
      <c r="B15" s="43"/>
      <c r="C15" s="44"/>
      <c r="D15" s="44"/>
      <c r="E15" s="45"/>
      <c r="F15" s="45"/>
      <c r="G15" s="46"/>
      <c r="H15" s="341"/>
      <c r="I15" s="60"/>
      <c r="J15" s="61"/>
      <c r="K15" s="62"/>
      <c r="L15" s="61"/>
      <c r="M15" s="61"/>
      <c r="N15" s="63"/>
    </row>
    <row r="16" spans="1:14" ht="14.25">
      <c r="A16" s="47" t="s">
        <v>125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4" t="s">
        <v>240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174</v>
      </c>
      <c r="J18" s="64"/>
      <c r="K18" s="47" t="s">
        <v>175</v>
      </c>
      <c r="L18" s="47"/>
      <c r="M18" s="47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9" t="s">
        <v>241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242</v>
      </c>
      <c r="B2" s="399" t="s">
        <v>243</v>
      </c>
      <c r="C2" s="399" t="s">
        <v>244</v>
      </c>
      <c r="D2" s="399" t="s">
        <v>245</v>
      </c>
      <c r="E2" s="399" t="s">
        <v>246</v>
      </c>
      <c r="F2" s="399" t="s">
        <v>247</v>
      </c>
      <c r="G2" s="399" t="s">
        <v>248</v>
      </c>
      <c r="H2" s="399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399" t="s">
        <v>255</v>
      </c>
      <c r="O2" s="399" t="s">
        <v>256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3" t="s">
        <v>257</v>
      </c>
      <c r="J3" s="3" t="s">
        <v>257</v>
      </c>
      <c r="K3" s="3" t="s">
        <v>257</v>
      </c>
      <c r="L3" s="3" t="s">
        <v>257</v>
      </c>
      <c r="M3" s="3" t="s">
        <v>257</v>
      </c>
      <c r="N3" s="400"/>
      <c r="O3" s="400"/>
    </row>
    <row r="4" spans="1:15" ht="15.75">
      <c r="A4" s="5">
        <v>1</v>
      </c>
      <c r="B4" s="12" t="s">
        <v>258</v>
      </c>
      <c r="C4" s="12" t="s">
        <v>259</v>
      </c>
      <c r="D4" s="7" t="s">
        <v>260</v>
      </c>
      <c r="E4" s="6" t="s">
        <v>63</v>
      </c>
      <c r="F4" s="6" t="s">
        <v>261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262</v>
      </c>
    </row>
    <row r="5" spans="1:15" ht="40.5">
      <c r="A5" s="5">
        <v>2</v>
      </c>
      <c r="B5" s="14" t="s">
        <v>263</v>
      </c>
      <c r="C5" s="23" t="s">
        <v>264</v>
      </c>
      <c r="D5" s="7" t="s">
        <v>265</v>
      </c>
      <c r="E5" s="6" t="s">
        <v>63</v>
      </c>
      <c r="F5" s="6" t="s">
        <v>261</v>
      </c>
      <c r="G5" s="6" t="s">
        <v>66</v>
      </c>
      <c r="H5" s="6" t="s">
        <v>66</v>
      </c>
      <c r="I5" s="6">
        <v>2</v>
      </c>
      <c r="J5" s="6">
        <v>1</v>
      </c>
      <c r="K5" s="6">
        <v>2</v>
      </c>
      <c r="L5" s="6">
        <v>1</v>
      </c>
      <c r="M5" s="6">
        <v>3</v>
      </c>
      <c r="N5" s="6">
        <v>9</v>
      </c>
      <c r="O5" s="6" t="s">
        <v>262</v>
      </c>
    </row>
    <row r="6" spans="1:15" ht="15.75">
      <c r="A6" s="5">
        <v>3</v>
      </c>
      <c r="B6" s="14" t="s">
        <v>266</v>
      </c>
      <c r="C6" s="6" t="s">
        <v>267</v>
      </c>
      <c r="D6" s="7" t="s">
        <v>260</v>
      </c>
      <c r="E6" s="6" t="s">
        <v>63</v>
      </c>
      <c r="F6" s="6" t="s">
        <v>261</v>
      </c>
      <c r="G6" s="6" t="s">
        <v>66</v>
      </c>
      <c r="H6" s="6" t="s">
        <v>66</v>
      </c>
      <c r="I6" s="6">
        <v>1</v>
      </c>
      <c r="J6" s="6">
        <v>1</v>
      </c>
      <c r="K6" s="6">
        <v>2</v>
      </c>
      <c r="L6" s="6">
        <v>1</v>
      </c>
      <c r="M6" s="6">
        <v>4</v>
      </c>
      <c r="N6" s="5">
        <f>SUM(I6:M6)</f>
        <v>9</v>
      </c>
      <c r="O6" s="5" t="s">
        <v>262</v>
      </c>
    </row>
    <row r="7" spans="1:15" ht="15.75">
      <c r="A7" s="5">
        <v>4</v>
      </c>
      <c r="B7" s="14" t="s">
        <v>268</v>
      </c>
      <c r="C7" s="6" t="s">
        <v>267</v>
      </c>
      <c r="D7" s="7" t="s">
        <v>265</v>
      </c>
      <c r="E7" s="6" t="s">
        <v>63</v>
      </c>
      <c r="F7" s="6" t="s">
        <v>261</v>
      </c>
      <c r="G7" s="6" t="s">
        <v>66</v>
      </c>
      <c r="H7" s="6" t="s">
        <v>66</v>
      </c>
      <c r="I7" s="6">
        <v>1</v>
      </c>
      <c r="J7" s="6">
        <v>1</v>
      </c>
      <c r="K7" s="6">
        <v>2</v>
      </c>
      <c r="L7" s="6">
        <v>1</v>
      </c>
      <c r="M7" s="6">
        <v>2</v>
      </c>
      <c r="N7" s="5">
        <f>SUM(I7:M7)</f>
        <v>7</v>
      </c>
      <c r="O7" s="5" t="s">
        <v>262</v>
      </c>
    </row>
    <row r="8" spans="1:15">
      <c r="A8" s="5"/>
      <c r="B8" s="5"/>
      <c r="C8" s="5"/>
      <c r="D8" s="8"/>
      <c r="E8" s="6"/>
      <c r="F8" s="6"/>
      <c r="G8" s="6"/>
      <c r="H8" s="6"/>
      <c r="I8" s="6"/>
      <c r="J8" s="6"/>
      <c r="K8" s="6"/>
      <c r="L8" s="6"/>
      <c r="M8" s="6"/>
      <c r="N8" s="5"/>
      <c r="O8" s="5"/>
    </row>
    <row r="9" spans="1:15">
      <c r="A9" s="5"/>
      <c r="B9" s="5"/>
      <c r="C9" s="5"/>
      <c r="D9" s="8"/>
      <c r="E9" s="6"/>
      <c r="F9" s="6"/>
      <c r="G9" s="6"/>
      <c r="H9" s="6"/>
      <c r="I9" s="6"/>
      <c r="J9" s="6"/>
      <c r="K9" s="6"/>
      <c r="L9" s="6"/>
      <c r="M9" s="6"/>
      <c r="N9" s="5"/>
      <c r="O9" s="5"/>
    </row>
    <row r="10" spans="1:15">
      <c r="A10" s="5"/>
      <c r="B10" s="5"/>
      <c r="C10" s="5"/>
      <c r="D10" s="8"/>
      <c r="E10" s="6"/>
      <c r="F10" s="6"/>
      <c r="G10" s="6"/>
      <c r="H10" s="6"/>
      <c r="I10" s="6"/>
      <c r="J10" s="6"/>
      <c r="K10" s="6"/>
      <c r="L10" s="6"/>
      <c r="M10" s="6"/>
      <c r="N10" s="5"/>
      <c r="O10" s="5"/>
    </row>
    <row r="11" spans="1:15" s="2" customFormat="1" ht="18.75">
      <c r="A11" s="390" t="s">
        <v>269</v>
      </c>
      <c r="B11" s="391"/>
      <c r="C11" s="391"/>
      <c r="D11" s="392"/>
      <c r="E11" s="393"/>
      <c r="F11" s="394"/>
      <c r="G11" s="394"/>
      <c r="H11" s="394"/>
      <c r="I11" s="395"/>
      <c r="J11" s="390" t="s">
        <v>270</v>
      </c>
      <c r="K11" s="391"/>
      <c r="L11" s="391"/>
      <c r="M11" s="392"/>
      <c r="N11" s="9"/>
      <c r="O11" s="11"/>
    </row>
    <row r="12" spans="1:15" ht="16.5">
      <c r="A12" s="396" t="s">
        <v>271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9" type="noConversion"/>
  <dataValidations count="1">
    <dataValidation type="list" allowBlank="1" showInputMessage="1" showErrorMessage="1" sqref="O1 O9 O3:O5 O6:O8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2022-05-28T03:09:56Z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