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<sst xmlns="http://schemas.openxmlformats.org/spreadsheetml/2006/main" count="113" uniqueCount="64">
  <si>
    <t>探路者产品规格表</t>
  </si>
  <si>
    <t>单位：cm</t>
  </si>
  <si>
    <t>日期</t>
  </si>
  <si>
    <t>产品代码：</t>
  </si>
  <si>
    <t>款号</t>
  </si>
  <si>
    <t>规格表</t>
  </si>
  <si>
    <t>码号</t>
  </si>
  <si>
    <t>度量方法</t>
  </si>
  <si>
    <t>±差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</si>
  <si>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</si>
  <si>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</si>
  <si>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</si>
  <si>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</si>
  <si>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</si>
  <si>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</si>
  <si>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</si>
  <si>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</si>
  <si>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</si>
  <si>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</si>
  <si>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</si>
  <si>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</si>
  <si>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</si>
  <si>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</si>
  <si>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</si>
  <si>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</si>
  <si>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后中到后下摆</t>
  </si>
  <si>
    <t>±1</t>
  </si>
  <si>
    <t>+1+1</t>
  </si>
  <si>
    <t>-0.5-1</t>
  </si>
  <si>
    <t>胸围</t>
  </si>
  <si>
    <t>腋下十字缝下2厘米</t>
  </si>
  <si>
    <t>±2</t>
  </si>
  <si>
    <t>-1-0</t>
  </si>
  <si>
    <t>-0-1</t>
  </si>
  <si>
    <t>-1-0.9</t>
  </si>
  <si>
    <t>下摆平量</t>
  </si>
  <si>
    <t>左边到右边直量</t>
  </si>
  <si>
    <t>-1-1</t>
  </si>
  <si>
    <t>-1+1</t>
  </si>
  <si>
    <t>总肩宽</t>
  </si>
  <si>
    <t>肩点至肩点</t>
  </si>
  <si>
    <t>±0.5</t>
  </si>
  <si>
    <t>-1-0.8</t>
  </si>
  <si>
    <t>+1+0.5</t>
  </si>
  <si>
    <t>-0.6-0.6</t>
  </si>
  <si>
    <t>肩点袖长</t>
  </si>
  <si>
    <t>肩点至袖口</t>
  </si>
  <si>
    <t>+0.5+0.5</t>
  </si>
  <si>
    <t>-0.3-1</t>
  </si>
  <si>
    <t>-0-0</t>
  </si>
  <si>
    <t>袖肥</t>
  </si>
  <si>
    <t>+0.2-0.3</t>
  </si>
  <si>
    <t>0</t>
  </si>
  <si>
    <t>+0.3-0.2</t>
  </si>
  <si>
    <t>袖肘</t>
  </si>
  <si>
    <t>袖底缝1/2处量</t>
  </si>
  <si>
    <t>-0.7-0.7</t>
  </si>
  <si>
    <t>+0.3-0</t>
  </si>
  <si>
    <t>袖口平量</t>
  </si>
  <si>
    <t>成品量</t>
  </si>
  <si>
    <t>+0.3-0.8</t>
  </si>
  <si>
    <t>下领围</t>
  </si>
  <si>
    <t>领缝处含拉链</t>
  </si>
  <si>
    <t>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</si>
</sst>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2" borderId="27" applyNumberFormat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24" borderId="32" applyNumberFormat="0" applyAlignment="0" applyProtection="0">
      <alignment vertical="center"/>
    </xf>
    <xf numFmtId="0" fontId="20" fillId="0" borderId="0"/>
    <xf numFmtId="0" fontId="10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9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5" xfId="51" applyNumberFormat="1" applyFont="1" applyFill="1" applyBorder="1" applyAlignment="1">
      <alignment horizontal="center" vertical="center"/>
    </xf>
    <xf numFmtId="0" fontId="2" fillId="2" borderId="6" xfId="51" applyFont="1" applyFill="1" applyBorder="1" applyAlignment="1">
      <alignment horizontal="left" vertical="center"/>
    </xf>
    <xf numFmtId="0" fontId="2" fillId="2" borderId="7" xfId="51" applyFont="1" applyFill="1" applyBorder="1" applyAlignment="1">
      <alignment horizontal="left" vertical="center"/>
    </xf>
    <xf numFmtId="0" fontId="3" fillId="2" borderId="7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/>
    </xf>
    <xf numFmtId="0" fontId="3" fillId="2" borderId="9" xfId="54" applyNumberFormat="1" applyFont="1" applyFill="1" applyBorder="1" applyAlignment="1">
      <alignment horizontal="center" vertical="center"/>
    </xf>
    <xf numFmtId="0" fontId="3" fillId="2" borderId="0" xfId="54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4" fillId="2" borderId="4" xfId="28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2" fillId="2" borderId="6" xfId="51" applyNumberFormat="1" applyFont="1" applyFill="1" applyBorder="1" applyAlignment="1">
      <alignment horizontal="center" vertical="center" shrinkToFit="1"/>
    </xf>
    <xf numFmtId="0" fontId="2" fillId="2" borderId="7" xfId="28" applyFont="1" applyFill="1" applyBorder="1" applyAlignment="1">
      <alignment horizontal="center" vertical="center"/>
    </xf>
    <xf numFmtId="49" fontId="4" fillId="2" borderId="7" xfId="28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shrinkToFit="1"/>
    </xf>
    <xf numFmtId="0" fontId="5" fillId="2" borderId="4" xfId="0" applyNumberFormat="1" applyFont="1" applyFill="1" applyBorder="1" applyAlignment="1">
      <alignment shrinkToFit="1"/>
    </xf>
    <xf numFmtId="0" fontId="6" fillId="2" borderId="4" xfId="17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shrinkToFit="1"/>
    </xf>
    <xf numFmtId="0" fontId="5" fillId="2" borderId="14" xfId="0" applyNumberFormat="1" applyFont="1" applyFill="1" applyBorder="1" applyAlignment="1">
      <alignment shrinkToFit="1"/>
    </xf>
    <xf numFmtId="0" fontId="6" fillId="2" borderId="14" xfId="17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58" fontId="3" fillId="2" borderId="13" xfId="0" applyNumberFormat="1" applyFont="1" applyFill="1" applyBorder="1" applyAlignment="1">
      <alignment shrinkToFit="1"/>
    </xf>
    <xf numFmtId="0" fontId="2" fillId="2" borderId="15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 vertical="center" shrinkToFit="1"/>
    </xf>
    <xf numFmtId="0" fontId="1" fillId="2" borderId="18" xfId="51" applyFont="1" applyFill="1" applyBorder="1" applyAlignment="1">
      <alignment horizontal="center" vertical="center"/>
    </xf>
    <xf numFmtId="14" fontId="3" fillId="2" borderId="19" xfId="51" applyNumberFormat="1" applyFont="1" applyFill="1" applyBorder="1" applyAlignment="1">
      <alignment horizontal="center" vertical="center"/>
    </xf>
    <xf numFmtId="14" fontId="3" fillId="2" borderId="20" xfId="51" applyNumberFormat="1" applyFont="1" applyFill="1" applyBorder="1" applyAlignment="1">
      <alignment horizontal="center" vertical="center"/>
    </xf>
    <xf numFmtId="0" fontId="3" fillId="2" borderId="21" xfId="51" applyFont="1" applyFill="1" applyBorder="1" applyAlignment="1">
      <alignment horizontal="center" vertical="center"/>
    </xf>
    <xf numFmtId="0" fontId="3" fillId="2" borderId="22" xfId="51" applyFont="1" applyFill="1" applyBorder="1" applyAlignment="1">
      <alignment horizontal="center" vertical="center"/>
    </xf>
    <xf numFmtId="0" fontId="3" fillId="2" borderId="23" xfId="54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5" xfId="5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5" xfId="51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2" borderId="25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5" xfId="53"/>
    <cellStyle name="常规 7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BK91731&#30007;&#36229;&#36731;&#32701;&#32466;&#26381;&#35268;&#26684;&#24847;&#35265;-01.04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全码规格"/>
      <sheetName val="内件物料"/>
      <sheetName val="内件全码规格表"/>
      <sheetName val="内件工艺说明"/>
      <sheetName val="批版报告"/>
      <sheetName val="跳码样意见"/>
      <sheetName val="产前样意见"/>
    </sheetNames>
    <sheetDataSet>
      <sheetData sheetId="0">
        <row r="7">
          <cell r="G7" t="str">
            <v>男式超轻羽绒服</v>
          </cell>
        </row>
        <row r="8">
          <cell r="G8" t="str">
            <v>TADDBK91731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topLeftCell="E1" workbookViewId="0">
      <selection activeCell="K7" sqref="K7:K15"/>
    </sheetView>
  </sheetViews>
  <sheetFormatPr defaultColWidth="9" defaultRowHeight="13.5"/>
  <cols>
    <col min="11" max="16" width="13.625" customWidth="1"/>
  </cols>
  <sheetData>
    <row r="1" ht="23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8"/>
    </row>
    <row r="2" ht="14.25" spans="1:10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9"/>
      <c r="J2" s="40"/>
    </row>
    <row r="3" ht="15" spans="1:10">
      <c r="A3" s="8" t="s">
        <v>3</v>
      </c>
      <c r="B3" s="9" t="str">
        <f>[1]封面!G7</f>
        <v>男式超轻羽绒服</v>
      </c>
      <c r="C3" s="9"/>
      <c r="D3" s="10"/>
      <c r="E3" s="10"/>
      <c r="F3" s="10"/>
      <c r="G3" s="10" t="s">
        <v>4</v>
      </c>
      <c r="H3" s="11" t="str">
        <f>[1]封面!G8</f>
        <v>TADDBK91731</v>
      </c>
      <c r="I3" s="41"/>
      <c r="J3" s="42"/>
    </row>
    <row r="4" ht="15" spans="1:10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43"/>
    </row>
    <row r="5" ht="14.25" spans="1:16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44" t="s">
        <v>14</v>
      </c>
      <c r="J5" s="45" t="s">
        <v>15</v>
      </c>
      <c r="K5" s="17" t="s">
        <v>9</v>
      </c>
      <c r="L5" s="17" t="s">
        <v>10</v>
      </c>
      <c r="M5" s="18" t="s">
        <v>11</v>
      </c>
      <c r="N5" s="17" t="s">
        <v>12</v>
      </c>
      <c r="O5" s="17" t="s">
        <v>13</v>
      </c>
      <c r="P5" s="44" t="s">
        <v>14</v>
      </c>
    </row>
    <row r="6" ht="15" spans="1:16">
      <c r="A6" s="19" t="s">
        <v>16</v>
      </c>
      <c r="B6" s="20"/>
      <c r="C6" s="21"/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46" t="s">
        <v>22</v>
      </c>
      <c r="J6" s="11" t="s">
        <v>23</v>
      </c>
      <c r="K6" s="22" t="s">
        <v>17</v>
      </c>
      <c r="L6" s="22" t="s">
        <v>18</v>
      </c>
      <c r="M6" s="22" t="s">
        <v>19</v>
      </c>
      <c r="N6" s="22" t="s">
        <v>20</v>
      </c>
      <c r="O6" s="22" t="s">
        <v>21</v>
      </c>
      <c r="P6" s="46" t="s">
        <v>22</v>
      </c>
    </row>
    <row r="7" ht="14.25" spans="1:16">
      <c r="A7" s="23" t="s">
        <v>24</v>
      </c>
      <c r="B7" s="24" t="s">
        <v>25</v>
      </c>
      <c r="C7" s="25" t="s">
        <v>26</v>
      </c>
      <c r="D7" s="26">
        <f>E7-1</f>
        <v>68</v>
      </c>
      <c r="E7" s="26">
        <f>F7-2</f>
        <v>69</v>
      </c>
      <c r="F7" s="27">
        <v>71</v>
      </c>
      <c r="G7" s="26">
        <f>F7+2</f>
        <v>73</v>
      </c>
      <c r="H7" s="26">
        <f>G7+2</f>
        <v>75</v>
      </c>
      <c r="I7" s="47">
        <f>H7+1</f>
        <v>76</v>
      </c>
      <c r="J7" s="48">
        <f>I7+1</f>
        <v>77</v>
      </c>
      <c r="K7" s="49" t="s">
        <v>27</v>
      </c>
      <c r="L7" s="49" t="s">
        <v>28</v>
      </c>
      <c r="M7" s="49" t="s">
        <v>27</v>
      </c>
      <c r="N7" s="49" t="s">
        <v>27</v>
      </c>
      <c r="O7" s="49" t="s">
        <v>28</v>
      </c>
      <c r="P7" s="49" t="s">
        <v>27</v>
      </c>
    </row>
    <row r="8" ht="14.25" spans="1:16">
      <c r="A8" s="28" t="s">
        <v>29</v>
      </c>
      <c r="B8" s="29" t="s">
        <v>30</v>
      </c>
      <c r="C8" s="30" t="s">
        <v>31</v>
      </c>
      <c r="D8" s="31">
        <f>E8-4</f>
        <v>108</v>
      </c>
      <c r="E8" s="31">
        <f>F8-4</f>
        <v>112</v>
      </c>
      <c r="F8" s="32">
        <v>116</v>
      </c>
      <c r="G8" s="31">
        <f>F8+4</f>
        <v>120</v>
      </c>
      <c r="H8" s="31">
        <f>G8+4</f>
        <v>124</v>
      </c>
      <c r="I8" s="50">
        <f>H8+6</f>
        <v>130</v>
      </c>
      <c r="J8" s="51">
        <f>I8+6</f>
        <v>136</v>
      </c>
      <c r="K8" s="49" t="s">
        <v>32</v>
      </c>
      <c r="L8" s="49" t="s">
        <v>33</v>
      </c>
      <c r="M8" s="49" t="s">
        <v>34</v>
      </c>
      <c r="N8" s="49" t="s">
        <v>32</v>
      </c>
      <c r="O8" s="49" t="s">
        <v>33</v>
      </c>
      <c r="P8" s="49" t="s">
        <v>34</v>
      </c>
    </row>
    <row r="9" ht="14.25" spans="1:16">
      <c r="A9" s="33" t="s">
        <v>35</v>
      </c>
      <c r="B9" s="29" t="s">
        <v>36</v>
      </c>
      <c r="C9" s="30" t="s">
        <v>31</v>
      </c>
      <c r="D9" s="31">
        <f>E9-4</f>
        <v>104</v>
      </c>
      <c r="E9" s="31">
        <f>F9-4</f>
        <v>108</v>
      </c>
      <c r="F9" s="32">
        <v>112</v>
      </c>
      <c r="G9" s="31">
        <f>F9+4</f>
        <v>116</v>
      </c>
      <c r="H9" s="31">
        <f>G9+4</f>
        <v>120</v>
      </c>
      <c r="I9" s="50">
        <f>H9+6</f>
        <v>126</v>
      </c>
      <c r="J9" s="51">
        <f>I9+7</f>
        <v>133</v>
      </c>
      <c r="K9" s="49" t="s">
        <v>37</v>
      </c>
      <c r="L9" s="49" t="s">
        <v>38</v>
      </c>
      <c r="M9" s="49" t="s">
        <v>37</v>
      </c>
      <c r="N9" s="49" t="s">
        <v>37</v>
      </c>
      <c r="O9" s="49" t="s">
        <v>38</v>
      </c>
      <c r="P9" s="49" t="s">
        <v>37</v>
      </c>
    </row>
    <row r="10" ht="14.25" spans="1:16">
      <c r="A10" s="28" t="s">
        <v>39</v>
      </c>
      <c r="B10" s="29" t="s">
        <v>40</v>
      </c>
      <c r="C10" s="30" t="s">
        <v>41</v>
      </c>
      <c r="D10" s="31">
        <f>E10-1.2</f>
        <v>45.6</v>
      </c>
      <c r="E10" s="31">
        <f>F10-1.2</f>
        <v>46.8</v>
      </c>
      <c r="F10" s="32">
        <v>48</v>
      </c>
      <c r="G10" s="31">
        <f t="shared" ref="G10:I10" si="0">F10+1.2</f>
        <v>49.2</v>
      </c>
      <c r="H10" s="31">
        <f t="shared" si="0"/>
        <v>50.4</v>
      </c>
      <c r="I10" s="50">
        <f t="shared" si="0"/>
        <v>51.6</v>
      </c>
      <c r="J10" s="51">
        <f>I10+1.4</f>
        <v>53</v>
      </c>
      <c r="K10" s="49" t="s">
        <v>42</v>
      </c>
      <c r="L10" s="49" t="s">
        <v>43</v>
      </c>
      <c r="M10" s="49" t="s">
        <v>44</v>
      </c>
      <c r="N10" s="49" t="s">
        <v>42</v>
      </c>
      <c r="O10" s="49" t="s">
        <v>43</v>
      </c>
      <c r="P10" s="49" t="s">
        <v>44</v>
      </c>
    </row>
    <row r="11" ht="14.25" spans="1:16">
      <c r="A11" s="28" t="s">
        <v>45</v>
      </c>
      <c r="B11" s="29" t="s">
        <v>46</v>
      </c>
      <c r="C11" s="30" t="s">
        <v>26</v>
      </c>
      <c r="D11" s="31">
        <f>E11-0.6</f>
        <v>60.2</v>
      </c>
      <c r="E11" s="31">
        <f>F11-1.2</f>
        <v>60.8</v>
      </c>
      <c r="F11" s="34">
        <v>62</v>
      </c>
      <c r="G11" s="31">
        <f>F11+1.2</f>
        <v>63.2</v>
      </c>
      <c r="H11" s="31">
        <f>G11+1.2</f>
        <v>64.4</v>
      </c>
      <c r="I11" s="50">
        <f>H11+0.6</f>
        <v>65</v>
      </c>
      <c r="J11" s="51">
        <f>I11+0.6</f>
        <v>65.6</v>
      </c>
      <c r="K11" s="49" t="s">
        <v>47</v>
      </c>
      <c r="L11" s="49" t="s">
        <v>48</v>
      </c>
      <c r="M11" s="49" t="s">
        <v>49</v>
      </c>
      <c r="N11" s="49" t="s">
        <v>47</v>
      </c>
      <c r="O11" s="49" t="s">
        <v>48</v>
      </c>
      <c r="P11" s="49" t="s">
        <v>49</v>
      </c>
    </row>
    <row r="12" ht="14.25" spans="1:16">
      <c r="A12" s="28" t="s">
        <v>50</v>
      </c>
      <c r="B12" s="29" t="s">
        <v>30</v>
      </c>
      <c r="C12" s="35">
        <v>0.5</v>
      </c>
      <c r="D12" s="31">
        <f>E12-0.7</f>
        <v>21.6</v>
      </c>
      <c r="E12" s="31">
        <f>F12-0.7</f>
        <v>22.3</v>
      </c>
      <c r="F12" s="32">
        <v>23</v>
      </c>
      <c r="G12" s="31">
        <f>F12+0.7</f>
        <v>23.7</v>
      </c>
      <c r="H12" s="31">
        <f>G12+0.7</f>
        <v>24.4</v>
      </c>
      <c r="I12" s="50">
        <f>H12+0.9</f>
        <v>25.3</v>
      </c>
      <c r="J12" s="51">
        <f>I12+0.9</f>
        <v>26.2</v>
      </c>
      <c r="K12" s="49" t="s">
        <v>51</v>
      </c>
      <c r="L12" s="49" t="s">
        <v>52</v>
      </c>
      <c r="M12" s="49" t="s">
        <v>53</v>
      </c>
      <c r="N12" s="49" t="s">
        <v>51</v>
      </c>
      <c r="O12" s="49" t="s">
        <v>52</v>
      </c>
      <c r="P12" s="49" t="s">
        <v>53</v>
      </c>
    </row>
    <row r="13" ht="14.25" spans="1:16">
      <c r="A13" s="28" t="s">
        <v>54</v>
      </c>
      <c r="B13" s="29" t="s">
        <v>55</v>
      </c>
      <c r="C13" s="35">
        <v>0.5</v>
      </c>
      <c r="D13" s="31">
        <f>E13-0.6</f>
        <v>18.3</v>
      </c>
      <c r="E13" s="31">
        <f>F13-0.6</f>
        <v>18.9</v>
      </c>
      <c r="F13" s="36">
        <v>19.5</v>
      </c>
      <c r="G13" s="31">
        <f>F13+0.6</f>
        <v>20.1</v>
      </c>
      <c r="H13" s="31">
        <f>G13+0.6</f>
        <v>20.7</v>
      </c>
      <c r="I13" s="50">
        <f>H13+0.9</f>
        <v>21.6</v>
      </c>
      <c r="J13" s="51">
        <f>I13+0.9</f>
        <v>22.5</v>
      </c>
      <c r="K13" s="49" t="s">
        <v>56</v>
      </c>
      <c r="L13" s="49" t="s">
        <v>57</v>
      </c>
      <c r="M13" s="49" t="s">
        <v>49</v>
      </c>
      <c r="N13" s="49" t="s">
        <v>56</v>
      </c>
      <c r="O13" s="49" t="s">
        <v>57</v>
      </c>
      <c r="P13" s="49" t="s">
        <v>49</v>
      </c>
    </row>
    <row r="14" ht="14.25" spans="1:16">
      <c r="A14" s="28" t="s">
        <v>58</v>
      </c>
      <c r="B14" s="29" t="s">
        <v>59</v>
      </c>
      <c r="C14" s="35">
        <v>0.2</v>
      </c>
      <c r="D14" s="31">
        <f>E14-0.4</f>
        <v>10.7</v>
      </c>
      <c r="E14" s="31">
        <f>F14-0.4</f>
        <v>11.1</v>
      </c>
      <c r="F14" s="32">
        <v>11.5</v>
      </c>
      <c r="G14" s="31">
        <f>F14+0.4</f>
        <v>11.9</v>
      </c>
      <c r="H14" s="31">
        <f>G14+0.4</f>
        <v>12.3</v>
      </c>
      <c r="I14" s="50">
        <f>H14+0.6</f>
        <v>12.9</v>
      </c>
      <c r="J14" s="51">
        <f>I14+0.6</f>
        <v>13.5</v>
      </c>
      <c r="K14" s="49" t="s">
        <v>60</v>
      </c>
      <c r="L14" s="49" t="s">
        <v>49</v>
      </c>
      <c r="M14" s="49" t="s">
        <v>49</v>
      </c>
      <c r="N14" s="49" t="s">
        <v>60</v>
      </c>
      <c r="O14" s="49" t="s">
        <v>49</v>
      </c>
      <c r="P14" s="49" t="s">
        <v>49</v>
      </c>
    </row>
    <row r="15" ht="14.25" spans="1:16">
      <c r="A15" s="28" t="s">
        <v>61</v>
      </c>
      <c r="B15" s="29" t="s">
        <v>62</v>
      </c>
      <c r="C15" s="37">
        <v>0.5</v>
      </c>
      <c r="D15" s="31">
        <f>E15-1</f>
        <v>50</v>
      </c>
      <c r="E15" s="31">
        <f>F15-1</f>
        <v>51</v>
      </c>
      <c r="F15" s="34">
        <v>52</v>
      </c>
      <c r="G15" s="31">
        <f>F15+1</f>
        <v>53</v>
      </c>
      <c r="H15" s="31">
        <f>G15+1</f>
        <v>54</v>
      </c>
      <c r="I15" s="50">
        <f>H15+1.5</f>
        <v>55.5</v>
      </c>
      <c r="J15" s="51">
        <f>I15+1.5</f>
        <v>57</v>
      </c>
      <c r="K15" s="49" t="s">
        <v>57</v>
      </c>
      <c r="L15" s="49" t="s">
        <v>63</v>
      </c>
      <c r="M15" s="49" t="s">
        <v>47</v>
      </c>
      <c r="N15" s="49" t="s">
        <v>57</v>
      </c>
      <c r="O15" s="49" t="s">
        <v>63</v>
      </c>
      <c r="P15" s="49" t="s">
        <v>47</v>
      </c>
    </row>
  </sheetData>
  <mergeCells count="10">
    <mergeCell ref="A1:J1"/>
    <mergeCell ref="B2:C2"/>
    <mergeCell ref="D2:F2"/>
    <mergeCell ref="H2:J2"/>
    <mergeCell ref="B3:C3"/>
    <mergeCell ref="D3:F3"/>
    <mergeCell ref="H3:J3"/>
    <mergeCell ref="A4:J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2022-04-27T08:56:00Z</dcterms:created>
  <dcterms:modified xsi:type="dcterms:W3CDTF">2022-05-25T05:27:04Z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643E5A5D8B084865A2792AA32C82D772</vt:lpwstr>
  </property>
  <property fmtid="{D5CDD505-2E9C-101B-9397-08002B2CF9AE}" pid="3" name="KSOProductBuildVer">
    <vt:lpwstr>2052-11.1.0.11744</vt:lpwstr>
  </property>
</Properties>
</file>