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41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<sst xmlns="http://schemas.openxmlformats.org/spreadsheetml/2006/main" count="88" uniqueCount="57">
  <si>
    <t>探路者产品规格表</t>
  </si>
  <si>
    <r>
      <rPr>
        <b/>
        <sz val="11"/>
        <color theme="3"/>
        <rFont val="宋体"/>
        <charset val="134"/>
      </rPr>
      <t>单位：</t>
    </r>
    <r>
      <rPr>
        <b/>
        <sz val="11"/>
        <color theme="3"/>
        <rFont val="Arial"/>
        <charset val="134"/>
      </rPr>
      <t>cm</t>
    </r>
  </si>
  <si>
    <t>日期</t>
  </si>
  <si>
    <t>产品代码：</t>
  </si>
  <si>
    <t>款号</t>
  </si>
  <si>
    <t>规格表</t>
  </si>
  <si>
    <t>码号</t>
  </si>
  <si>
    <t>度量方法</t>
  </si>
  <si>
    <r>
      <rPr>
        <b/>
        <sz val="10"/>
        <color theme="3"/>
        <rFont val="Arial"/>
        <charset val="134"/>
      </rPr>
      <t>±</t>
    </r>
    <r>
      <rPr>
        <b/>
        <sz val="10"/>
        <color theme="3"/>
        <rFont val="黑体"/>
        <charset val="134"/>
      </rPr>
      <t>差</t>
    </r>
  </si>
  <si>
    <t>150/80B</t>
  </si>
  <si>
    <t>155/84B</t>
  </si>
  <si>
    <t>160/88B</t>
  </si>
  <si>
    <t>165/92B</t>
  </si>
  <si>
    <t>170/96B</t>
  </si>
  <si>
    <t>175/100B</t>
  </si>
  <si>
    <t>号型</t>
  </si>
  <si>
    <t>XS</t>
  </si>
  <si>
    <t>S</t>
  </si>
  <si>
    <t>M</t>
  </si>
  <si>
    <t>L</t>
  </si>
  <si>
    <t>XL</t>
  </si>
  <si>
    <t>XXL</t>
  </si>
  <si>
    <t>后中长</t>
  </si>
  <si>
    <t>后中到后下摆</t>
  </si>
  <si>
    <t>±1</t>
  </si>
  <si>
    <t>-1-1-1</t>
  </si>
  <si>
    <t>胸围</t>
  </si>
  <si>
    <t>腋下十字缝下2厘米</t>
  </si>
  <si>
    <t>±2</t>
  </si>
  <si>
    <t>下摆</t>
  </si>
  <si>
    <t>左边到右边直量</t>
  </si>
  <si>
    <t>-1+1-1</t>
  </si>
  <si>
    <t>+1-1-1</t>
  </si>
  <si>
    <t>-0-0-0</t>
  </si>
  <si>
    <t>后中袖长</t>
  </si>
  <si>
    <t>后中、肩点至袖口</t>
  </si>
  <si>
    <t>+1-1-0</t>
  </si>
  <si>
    <t>+1-0-1</t>
  </si>
  <si>
    <t>-0-0-1</t>
  </si>
  <si>
    <t>袖肥</t>
  </si>
  <si>
    <t>±0.5</t>
  </si>
  <si>
    <t>-0.7-0-0.5</t>
  </si>
  <si>
    <t>-0.6-1-0.6</t>
  </si>
  <si>
    <t>-0.5-0.5-1</t>
  </si>
  <si>
    <t>-0.5-0.5-0</t>
  </si>
  <si>
    <t>袖肘</t>
  </si>
  <si>
    <t>袖底缝1/2处量</t>
  </si>
  <si>
    <t>-0.4-0-0</t>
  </si>
  <si>
    <t>-0.5-0.4-0</t>
  </si>
  <si>
    <t>-0.4-0.4-0</t>
  </si>
  <si>
    <t>袖口松量</t>
  </si>
  <si>
    <t>成品量</t>
  </si>
  <si>
    <t>±0.2</t>
  </si>
  <si>
    <t>-0.4-0.4-0.3</t>
  </si>
  <si>
    <t>-0.4-0-0.4</t>
  </si>
  <si>
    <t>-0.5-0.5-0.4</t>
  </si>
  <si>
    <t>-0.5-0.5-0.5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</si>
</sst>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</numFmts>
  <fonts count="35">
    <font>
      <sz val="11"/>
      <color theme="1"/>
      <name val="宋体"/>
      <charset val="134"/>
      <scheme val="minor"/>
    </font>
    <font>
      <b/>
      <sz val="18"/>
      <color theme="3"/>
      <name val="宋体"/>
      <charset val="134"/>
    </font>
    <font>
      <b/>
      <sz val="18"/>
      <color theme="3"/>
      <name val="Arial"/>
      <charset val="134"/>
    </font>
    <font>
      <b/>
      <sz val="11"/>
      <color theme="3"/>
      <name val="宋体"/>
      <charset val="134"/>
    </font>
    <font>
      <b/>
      <sz val="11"/>
      <color theme="3"/>
      <name val="Arial"/>
      <charset val="134"/>
    </font>
    <font>
      <b/>
      <sz val="12"/>
      <color theme="3"/>
      <name val="Arial"/>
      <charset val="134"/>
    </font>
    <font>
      <b/>
      <sz val="12"/>
      <color theme="3"/>
      <name val="宋体"/>
      <charset val="134"/>
    </font>
    <font>
      <b/>
      <sz val="12"/>
      <color theme="3"/>
      <name val="宋体"/>
      <charset val="134"/>
      <scheme val="minor"/>
    </font>
    <font>
      <b/>
      <sz val="11"/>
      <color theme="3"/>
      <name val="黑体"/>
      <charset val="134"/>
    </font>
    <font>
      <b/>
      <sz val="10"/>
      <color theme="3"/>
      <name val="Arial"/>
      <charset val="134"/>
    </font>
    <font>
      <sz val="11"/>
      <color theme="3"/>
      <name val="宋体"/>
      <charset val="134"/>
    </font>
    <font>
      <sz val="10"/>
      <color theme="3"/>
      <name val="Arial"/>
      <charset val="134"/>
    </font>
    <font>
      <sz val="11"/>
      <color theme="3"/>
      <name val="Arial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0"/>
      <color theme="3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4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24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1" fillId="24" borderId="28" applyNumberFormat="0" applyAlignment="0" applyProtection="0">
      <alignment vertical="center"/>
    </xf>
    <xf numFmtId="0" fontId="32" fillId="24" borderId="22" applyNumberFormat="0" applyAlignment="0" applyProtection="0">
      <alignment vertical="center"/>
    </xf>
    <xf numFmtId="0" fontId="33" fillId="26" borderId="29" applyNumberFormat="0" applyAlignment="0" applyProtection="0">
      <alignment vertical="center"/>
    </xf>
    <xf numFmtId="0" fontId="17" fillId="0" borderId="0"/>
    <xf numFmtId="0" fontId="15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5" fillId="0" borderId="0">
      <alignment vertical="center"/>
    </xf>
  </cellStyleXfs>
  <cellXfs count="40">
    <xf numFmtId="0" fontId="0" fillId="0" borderId="0" xfId="0">
      <alignment vertical="center"/>
    </xf>
    <xf numFmtId="0" fontId="1" fillId="2" borderId="1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horizontal="center" vertical="center"/>
    </xf>
    <xf numFmtId="0" fontId="3" fillId="2" borderId="3" xfId="51" applyFont="1" applyFill="1" applyBorder="1" applyAlignment="1">
      <alignment horizontal="left" vertical="center"/>
    </xf>
    <xf numFmtId="0" fontId="4" fillId="2" borderId="4" xfId="51" applyFont="1" applyFill="1" applyBorder="1" applyAlignment="1">
      <alignment horizontal="left" vertical="center"/>
    </xf>
    <xf numFmtId="0" fontId="5" fillId="2" borderId="4" xfId="51" applyFont="1" applyFill="1" applyBorder="1" applyAlignment="1">
      <alignment horizontal="center" vertical="center"/>
    </xf>
    <xf numFmtId="14" fontId="6" fillId="2" borderId="4" xfId="52" applyNumberFormat="1" applyFont="1" applyFill="1" applyBorder="1" applyAlignment="1">
      <alignment horizontal="center" vertical="center"/>
    </xf>
    <xf numFmtId="14" fontId="5" fillId="2" borderId="4" xfId="51" applyNumberFormat="1" applyFont="1" applyFill="1" applyBorder="1" applyAlignment="1">
      <alignment horizontal="center" vertical="center"/>
    </xf>
    <xf numFmtId="0" fontId="3" fillId="2" borderId="5" xfId="51" applyFont="1" applyFill="1" applyBorder="1" applyAlignment="1">
      <alignment horizontal="left" vertical="center"/>
    </xf>
    <xf numFmtId="0" fontId="3" fillId="2" borderId="6" xfId="51" applyFont="1" applyFill="1" applyBorder="1" applyAlignment="1">
      <alignment horizontal="left" vertical="center"/>
    </xf>
    <xf numFmtId="0" fontId="4" fillId="2" borderId="6" xfId="51" applyFont="1" applyFill="1" applyBorder="1" applyAlignment="1">
      <alignment horizontal="left" vertical="center"/>
    </xf>
    <xf numFmtId="0" fontId="6" fillId="2" borderId="6" xfId="51" applyFont="1" applyFill="1" applyBorder="1" applyAlignment="1">
      <alignment horizontal="center" vertical="center"/>
    </xf>
    <xf numFmtId="0" fontId="5" fillId="2" borderId="6" xfId="51" applyFont="1" applyFill="1" applyBorder="1" applyAlignment="1">
      <alignment horizontal="center" vertical="center"/>
    </xf>
    <xf numFmtId="0" fontId="7" fillId="2" borderId="7" xfId="53" applyNumberFormat="1" applyFont="1" applyFill="1" applyBorder="1" applyAlignment="1">
      <alignment horizontal="center" vertical="center"/>
    </xf>
    <xf numFmtId="0" fontId="7" fillId="2" borderId="8" xfId="53" applyNumberFormat="1" applyFont="1" applyFill="1" applyBorder="1" applyAlignment="1">
      <alignment horizontal="center" vertical="center"/>
    </xf>
    <xf numFmtId="0" fontId="3" fillId="2" borderId="3" xfId="51" applyNumberFormat="1" applyFont="1" applyFill="1" applyBorder="1" applyAlignment="1">
      <alignment horizontal="center" vertical="center" shrinkToFit="1"/>
    </xf>
    <xf numFmtId="0" fontId="8" fillId="2" borderId="4" xfId="28" applyFont="1" applyFill="1" applyBorder="1" applyAlignment="1">
      <alignment horizontal="center" vertical="center"/>
    </xf>
    <xf numFmtId="49" fontId="9" fillId="2" borderId="4" xfId="28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/>
    </xf>
    <xf numFmtId="0" fontId="3" fillId="2" borderId="5" xfId="51" applyNumberFormat="1" applyFont="1" applyFill="1" applyBorder="1" applyAlignment="1">
      <alignment horizontal="center" vertical="center" shrinkToFit="1"/>
    </xf>
    <xf numFmtId="0" fontId="4" fillId="2" borderId="6" xfId="28" applyFont="1" applyFill="1" applyBorder="1" applyAlignment="1">
      <alignment horizontal="center" vertical="center"/>
    </xf>
    <xf numFmtId="49" fontId="9" fillId="2" borderId="6" xfId="28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6" fillId="2" borderId="11" xfId="0" applyNumberFormat="1" applyFont="1" applyFill="1" applyBorder="1" applyAlignment="1">
      <alignment shrinkToFit="1"/>
    </xf>
    <xf numFmtId="0" fontId="10" fillId="2" borderId="12" xfId="0" applyNumberFormat="1" applyFont="1" applyFill="1" applyBorder="1" applyAlignment="1">
      <alignment shrinkToFit="1"/>
    </xf>
    <xf numFmtId="0" fontId="11" fillId="2" borderId="13" xfId="17" applyFont="1" applyFill="1" applyBorder="1" applyAlignment="1">
      <alignment horizontal="center" vertical="center"/>
    </xf>
    <xf numFmtId="176" fontId="12" fillId="2" borderId="12" xfId="0" applyNumberFormat="1" applyFont="1" applyFill="1" applyBorder="1" applyAlignment="1">
      <alignment horizontal="center" vertical="center"/>
    </xf>
    <xf numFmtId="0" fontId="4" fillId="2" borderId="14" xfId="0" applyNumberFormat="1" applyFont="1" applyFill="1" applyBorder="1" applyAlignment="1">
      <alignment horizontal="center" vertical="center"/>
    </xf>
    <xf numFmtId="0" fontId="11" fillId="2" borderId="12" xfId="17" applyFont="1" applyFill="1" applyBorder="1" applyAlignment="1">
      <alignment horizontal="center" vertical="center"/>
    </xf>
    <xf numFmtId="58" fontId="6" fillId="2" borderId="11" xfId="0" applyNumberFormat="1" applyFont="1" applyFill="1" applyBorder="1" applyAlignment="1">
      <alignment shrinkToFit="1"/>
    </xf>
    <xf numFmtId="0" fontId="4" fillId="2" borderId="14" xfId="0" applyNumberFormat="1" applyFont="1" applyFill="1" applyBorder="1" applyAlignment="1">
      <alignment horizontal="center"/>
    </xf>
    <xf numFmtId="0" fontId="2" fillId="2" borderId="15" xfId="51" applyFont="1" applyFill="1" applyBorder="1" applyAlignment="1">
      <alignment horizontal="center" vertical="center"/>
    </xf>
    <xf numFmtId="0" fontId="5" fillId="2" borderId="16" xfId="51" applyFont="1" applyFill="1" applyBorder="1" applyAlignment="1">
      <alignment horizontal="center" vertical="center"/>
    </xf>
    <xf numFmtId="0" fontId="5" fillId="2" borderId="17" xfId="51" applyFont="1" applyFill="1" applyBorder="1" applyAlignment="1">
      <alignment horizontal="center" vertical="center"/>
    </xf>
    <xf numFmtId="0" fontId="7" fillId="2" borderId="18" xfId="53" applyNumberFormat="1" applyFont="1" applyFill="1" applyBorder="1" applyAlignment="1">
      <alignment horizontal="center" vertical="center"/>
    </xf>
    <xf numFmtId="0" fontId="5" fillId="2" borderId="19" xfId="0" applyNumberFormat="1" applyFont="1" applyFill="1" applyBorder="1" applyAlignment="1">
      <alignment horizontal="center" vertical="center"/>
    </xf>
    <xf numFmtId="0" fontId="5" fillId="2" borderId="20" xfId="0" applyNumberFormat="1" applyFont="1" applyFill="1" applyBorder="1" applyAlignment="1">
      <alignment horizontal="center" vertical="center"/>
    </xf>
    <xf numFmtId="176" fontId="12" fillId="2" borderId="21" xfId="0" applyNumberFormat="1" applyFont="1" applyFill="1" applyBorder="1" applyAlignment="1">
      <alignment horizontal="center" vertical="center"/>
    </xf>
    <xf numFmtId="49" fontId="0" fillId="0" borderId="12" xfId="0" applyNumberFormat="1" applyFill="1" applyBorder="1" applyAlignme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110509_2006-09-28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3" xfId="51"/>
    <cellStyle name="常规 3 3 3" xfId="52"/>
    <cellStyle name="常规 7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2FW\&#38463;&#37324;&#36164;&#26009;\743.744&#20004;&#27454;&#21355;&#34915;\744-TAUUBK92744\TAUUBK92744&#22899;&#24335;&#22871;&#22836;&#21355;&#34915;&#35268;&#26684;&#24847;&#35265;-03.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外件物料"/>
      <sheetName val="内件物料"/>
      <sheetName val="内件全码规格表"/>
      <sheetName val="内件工艺说明"/>
      <sheetName val="全码规格"/>
      <sheetName val="批版报告"/>
      <sheetName val="跳码样意见"/>
      <sheetName val="产前样意见"/>
    </sheetNames>
    <sheetDataSet>
      <sheetData sheetId="0">
        <row r="7">
          <cell r="G7" t="str">
            <v>女式套头卫衣</v>
          </cell>
        </row>
        <row r="8">
          <cell r="G8" t="str">
            <v>TAUUBK92744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K18" sqref="K18"/>
    </sheetView>
  </sheetViews>
  <sheetFormatPr defaultColWidth="9" defaultRowHeight="13.5"/>
  <cols>
    <col min="10" max="14" width="13.625" customWidth="1"/>
  </cols>
  <sheetData>
    <row r="1" ht="23.25" spans="1:9">
      <c r="A1" s="1" t="s">
        <v>0</v>
      </c>
      <c r="B1" s="2"/>
      <c r="C1" s="2"/>
      <c r="D1" s="2"/>
      <c r="E1" s="2"/>
      <c r="F1" s="2"/>
      <c r="G1" s="2"/>
      <c r="H1" s="2"/>
      <c r="I1" s="32"/>
    </row>
    <row r="2" ht="15.75" spans="1:9">
      <c r="A2" s="3" t="s">
        <v>1</v>
      </c>
      <c r="B2" s="4"/>
      <c r="C2" s="4"/>
      <c r="D2" s="5"/>
      <c r="E2" s="5"/>
      <c r="F2" s="5"/>
      <c r="G2" s="6" t="s">
        <v>2</v>
      </c>
      <c r="H2" s="7"/>
      <c r="I2" s="33"/>
    </row>
    <row r="3" ht="16.5" spans="1:9">
      <c r="A3" s="8" t="s">
        <v>3</v>
      </c>
      <c r="B3" s="9" t="str">
        <f>[1]封面!G7</f>
        <v>女式套头卫衣</v>
      </c>
      <c r="C3" s="10"/>
      <c r="D3" s="11"/>
      <c r="E3" s="12"/>
      <c r="F3" s="12"/>
      <c r="G3" s="11" t="s">
        <v>4</v>
      </c>
      <c r="H3" s="12" t="str">
        <f>[1]封面!G8</f>
        <v>TAUUBK92744</v>
      </c>
      <c r="I3" s="34"/>
    </row>
    <row r="4" ht="15" spans="1:9">
      <c r="A4" s="13" t="s">
        <v>5</v>
      </c>
      <c r="B4" s="14"/>
      <c r="C4" s="14"/>
      <c r="D4" s="14"/>
      <c r="E4" s="14"/>
      <c r="F4" s="14"/>
      <c r="G4" s="14"/>
      <c r="H4" s="14"/>
      <c r="I4" s="35"/>
    </row>
    <row r="5" ht="15.75" spans="1:14">
      <c r="A5" s="15" t="s">
        <v>6</v>
      </c>
      <c r="B5" s="16" t="s">
        <v>7</v>
      </c>
      <c r="C5" s="17" t="s">
        <v>8</v>
      </c>
      <c r="D5" s="18" t="s">
        <v>9</v>
      </c>
      <c r="E5" s="18" t="s">
        <v>10</v>
      </c>
      <c r="F5" s="19" t="s">
        <v>11</v>
      </c>
      <c r="G5" s="18" t="s">
        <v>12</v>
      </c>
      <c r="H5" s="18" t="s">
        <v>13</v>
      </c>
      <c r="I5" s="36" t="s">
        <v>14</v>
      </c>
      <c r="J5" s="18" t="s">
        <v>10</v>
      </c>
      <c r="K5" s="19" t="s">
        <v>11</v>
      </c>
      <c r="L5" s="18" t="s">
        <v>12</v>
      </c>
      <c r="M5" s="18" t="s">
        <v>13</v>
      </c>
      <c r="N5" s="36" t="s">
        <v>14</v>
      </c>
    </row>
    <row r="6" ht="16.5" spans="1:14">
      <c r="A6" s="20" t="s">
        <v>15</v>
      </c>
      <c r="B6" s="21"/>
      <c r="C6" s="22"/>
      <c r="D6" s="23" t="s">
        <v>16</v>
      </c>
      <c r="E6" s="23" t="s">
        <v>17</v>
      </c>
      <c r="F6" s="23" t="s">
        <v>18</v>
      </c>
      <c r="G6" s="23" t="s">
        <v>19</v>
      </c>
      <c r="H6" s="23" t="s">
        <v>20</v>
      </c>
      <c r="I6" s="37" t="s">
        <v>21</v>
      </c>
      <c r="J6" s="23" t="s">
        <v>17</v>
      </c>
      <c r="K6" s="23" t="s">
        <v>18</v>
      </c>
      <c r="L6" s="23" t="s">
        <v>19</v>
      </c>
      <c r="M6" s="23" t="s">
        <v>20</v>
      </c>
      <c r="N6" s="37" t="s">
        <v>21</v>
      </c>
    </row>
    <row r="7" ht="15" spans="1:14">
      <c r="A7" s="24" t="s">
        <v>22</v>
      </c>
      <c r="B7" s="25" t="s">
        <v>23</v>
      </c>
      <c r="C7" s="26" t="s">
        <v>24</v>
      </c>
      <c r="D7" s="27">
        <f>E7-1</f>
        <v>57</v>
      </c>
      <c r="E7" s="27">
        <f>F7-2</f>
        <v>58</v>
      </c>
      <c r="F7" s="28">
        <v>60</v>
      </c>
      <c r="G7" s="27">
        <f>F7+2</f>
        <v>62</v>
      </c>
      <c r="H7" s="27">
        <f>G7+2</f>
        <v>64</v>
      </c>
      <c r="I7" s="38">
        <f>H7+1</f>
        <v>65</v>
      </c>
      <c r="J7" s="39" t="s">
        <v>25</v>
      </c>
      <c r="K7" s="39" t="s">
        <v>25</v>
      </c>
      <c r="L7" s="39" t="s">
        <v>25</v>
      </c>
      <c r="M7" s="39" t="s">
        <v>25</v>
      </c>
      <c r="N7" s="39" t="s">
        <v>25</v>
      </c>
    </row>
    <row r="8" ht="15" spans="1:14">
      <c r="A8" s="24" t="s">
        <v>26</v>
      </c>
      <c r="B8" s="25" t="s">
        <v>27</v>
      </c>
      <c r="C8" s="29" t="s">
        <v>28</v>
      </c>
      <c r="D8" s="27">
        <f>E8-4</f>
        <v>94</v>
      </c>
      <c r="E8" s="27">
        <f>F8-4</f>
        <v>98</v>
      </c>
      <c r="F8" s="28">
        <v>102</v>
      </c>
      <c r="G8" s="27">
        <f>F8+4</f>
        <v>106</v>
      </c>
      <c r="H8" s="27">
        <f>G8+4</f>
        <v>110</v>
      </c>
      <c r="I8" s="38">
        <f>H8+6</f>
        <v>116</v>
      </c>
      <c r="J8" s="39" t="s">
        <v>25</v>
      </c>
      <c r="K8" s="39" t="s">
        <v>25</v>
      </c>
      <c r="L8" s="39" t="s">
        <v>25</v>
      </c>
      <c r="M8" s="39" t="s">
        <v>25</v>
      </c>
      <c r="N8" s="39" t="s">
        <v>25</v>
      </c>
    </row>
    <row r="9" ht="15" spans="1:14">
      <c r="A9" s="30" t="s">
        <v>29</v>
      </c>
      <c r="B9" s="25" t="s">
        <v>30</v>
      </c>
      <c r="C9" s="29" t="s">
        <v>28</v>
      </c>
      <c r="D9" s="27">
        <f>E9-4</f>
        <v>94</v>
      </c>
      <c r="E9" s="27">
        <f>F9-4</f>
        <v>98</v>
      </c>
      <c r="F9" s="28">
        <v>102</v>
      </c>
      <c r="G9" s="27">
        <f>F9+4</f>
        <v>106</v>
      </c>
      <c r="H9" s="27">
        <f>G9+4</f>
        <v>110</v>
      </c>
      <c r="I9" s="38">
        <f>H9+6</f>
        <v>116</v>
      </c>
      <c r="J9" s="39" t="s">
        <v>31</v>
      </c>
      <c r="K9" s="39" t="s">
        <v>31</v>
      </c>
      <c r="L9" s="39" t="s">
        <v>32</v>
      </c>
      <c r="M9" s="39" t="s">
        <v>31</v>
      </c>
      <c r="N9" s="39" t="s">
        <v>33</v>
      </c>
    </row>
    <row r="10" ht="15" spans="1:14">
      <c r="A10" s="24" t="s">
        <v>34</v>
      </c>
      <c r="B10" s="25" t="s">
        <v>35</v>
      </c>
      <c r="C10" s="29" t="s">
        <v>24</v>
      </c>
      <c r="D10" s="27">
        <f>E10-1</f>
        <v>75.5</v>
      </c>
      <c r="E10" s="27">
        <f>F10-1.5</f>
        <v>76.5</v>
      </c>
      <c r="F10" s="28">
        <v>78</v>
      </c>
      <c r="G10" s="27">
        <f>F10+1.5</f>
        <v>79.5</v>
      </c>
      <c r="H10" s="27">
        <f>G10+1.5</f>
        <v>81</v>
      </c>
      <c r="I10" s="38">
        <f>H10+1.1</f>
        <v>82.1</v>
      </c>
      <c r="J10" s="39" t="s">
        <v>36</v>
      </c>
      <c r="K10" s="39" t="s">
        <v>37</v>
      </c>
      <c r="L10" s="39" t="s">
        <v>38</v>
      </c>
      <c r="M10" s="39" t="s">
        <v>33</v>
      </c>
      <c r="N10" s="39" t="s">
        <v>36</v>
      </c>
    </row>
    <row r="11" ht="15" spans="1:14">
      <c r="A11" s="24" t="s">
        <v>39</v>
      </c>
      <c r="B11" s="25" t="s">
        <v>27</v>
      </c>
      <c r="C11" s="29" t="s">
        <v>40</v>
      </c>
      <c r="D11" s="27">
        <f>E11-0.7</f>
        <v>19.1</v>
      </c>
      <c r="E11" s="27">
        <f>F11-0.7</f>
        <v>19.8</v>
      </c>
      <c r="F11" s="28">
        <v>20.5</v>
      </c>
      <c r="G11" s="27">
        <f>F11+0.7</f>
        <v>21.2</v>
      </c>
      <c r="H11" s="27">
        <f>G11+0.7</f>
        <v>21.9</v>
      </c>
      <c r="I11" s="38">
        <f>H11+0.8</f>
        <v>22.7</v>
      </c>
      <c r="J11" s="39" t="s">
        <v>41</v>
      </c>
      <c r="K11" s="39" t="s">
        <v>42</v>
      </c>
      <c r="L11" s="39" t="s">
        <v>43</v>
      </c>
      <c r="M11" s="39" t="s">
        <v>44</v>
      </c>
      <c r="N11" s="39" t="s">
        <v>41</v>
      </c>
    </row>
    <row r="12" ht="15" spans="1:14">
      <c r="A12" s="24" t="s">
        <v>45</v>
      </c>
      <c r="B12" s="25" t="s">
        <v>46</v>
      </c>
      <c r="C12" s="29" t="s">
        <v>40</v>
      </c>
      <c r="D12" s="27">
        <f>E12-0.6</f>
        <v>14.3</v>
      </c>
      <c r="E12" s="27">
        <f>F12-0.6</f>
        <v>14.9</v>
      </c>
      <c r="F12" s="31">
        <v>15.5</v>
      </c>
      <c r="G12" s="27">
        <f>F12+0.6</f>
        <v>16.1</v>
      </c>
      <c r="H12" s="27">
        <f>G12+0.6</f>
        <v>16.7</v>
      </c>
      <c r="I12" s="38">
        <f>H12+1</f>
        <v>17.7</v>
      </c>
      <c r="J12" s="39" t="s">
        <v>47</v>
      </c>
      <c r="K12" s="39" t="s">
        <v>48</v>
      </c>
      <c r="L12" s="39" t="s">
        <v>49</v>
      </c>
      <c r="M12" s="39" t="s">
        <v>33</v>
      </c>
      <c r="N12" s="39" t="s">
        <v>47</v>
      </c>
    </row>
    <row r="13" ht="15" spans="1:14">
      <c r="A13" s="24" t="s">
        <v>50</v>
      </c>
      <c r="B13" s="25" t="s">
        <v>51</v>
      </c>
      <c r="C13" s="29" t="s">
        <v>52</v>
      </c>
      <c r="D13" s="27">
        <f>E13-0.4</f>
        <v>8.7</v>
      </c>
      <c r="E13" s="27">
        <f>F13-0.4</f>
        <v>9.1</v>
      </c>
      <c r="F13" s="28">
        <v>9.5</v>
      </c>
      <c r="G13" s="27">
        <f>F13+0.4</f>
        <v>9.9</v>
      </c>
      <c r="H13" s="27">
        <f>G13+0.4</f>
        <v>10.3</v>
      </c>
      <c r="I13" s="38">
        <f>H13+0.6</f>
        <v>10.9</v>
      </c>
      <c r="J13" s="39" t="s">
        <v>53</v>
      </c>
      <c r="K13" s="39" t="s">
        <v>54</v>
      </c>
      <c r="L13" s="39" t="s">
        <v>55</v>
      </c>
      <c r="M13" s="39" t="s">
        <v>56</v>
      </c>
      <c r="N13" s="39" t="s">
        <v>53</v>
      </c>
    </row>
  </sheetData>
  <mergeCells count="10">
    <mergeCell ref="A1:I1"/>
    <mergeCell ref="B2:C2"/>
    <mergeCell ref="D2:F2"/>
    <mergeCell ref="H2:I2"/>
    <mergeCell ref="B3:C3"/>
    <mergeCell ref="D3:F3"/>
    <mergeCell ref="H3:I3"/>
    <mergeCell ref="A4:I4"/>
    <mergeCell ref="B5:B6"/>
    <mergeCell ref="C5:C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2022-05-20T07:20:00Z</dcterms:created>
  <dcterms:modified xsi:type="dcterms:W3CDTF">2022-05-20T22:57:03Z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6C9096730A464F09BD37F52F3FCF852D</vt:lpwstr>
  </property>
  <property fmtid="{D5CDD505-2E9C-101B-9397-08002B2CF9AE}" pid="3" name="KSOProductBuildVer">
    <vt:lpwstr>2052-11.1.0.11636</vt:lpwstr>
  </property>
</Properties>
</file>