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优溢22FW\TAEEAK92423\"/>
    </mc:Choice>
  </mc:AlternateContent>
  <xr:revisionPtr revIDLastSave="0" documentId="13_ncr:1_{610874C0-1F2D-465F-A5E8-4F302612C15D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  <c r="E14" i="15"/>
  <c r="F14" i="15"/>
  <c r="G14" i="15"/>
  <c r="H14" i="15"/>
  <c r="C14" i="15"/>
  <c r="B14" i="15"/>
  <c r="E13" i="15"/>
  <c r="F13" i="15"/>
  <c r="G13" i="15"/>
  <c r="H13" i="15"/>
  <c r="C13" i="15"/>
  <c r="B13" i="15"/>
  <c r="E12" i="15"/>
  <c r="F12" i="15"/>
  <c r="G12" i="15"/>
  <c r="H12" i="15"/>
  <c r="C12" i="15"/>
  <c r="B12" i="15"/>
  <c r="E11" i="15"/>
  <c r="F11" i="15"/>
  <c r="G11" i="15"/>
  <c r="H11" i="15"/>
  <c r="C11" i="15"/>
  <c r="B11" i="15"/>
  <c r="E10" i="15"/>
  <c r="F10" i="15"/>
  <c r="G10" i="15"/>
  <c r="H10" i="15"/>
  <c r="C10" i="15"/>
  <c r="B10" i="15"/>
  <c r="E9" i="15"/>
  <c r="F9" i="15"/>
  <c r="G9" i="15"/>
  <c r="H9" i="15"/>
  <c r="C9" i="15"/>
  <c r="B9" i="15"/>
  <c r="E8" i="15"/>
  <c r="F8" i="15"/>
  <c r="G8" i="15"/>
  <c r="H8" i="15"/>
  <c r="C8" i="15"/>
  <c r="B8" i="15"/>
  <c r="E7" i="15"/>
  <c r="F7" i="15"/>
  <c r="G7" i="15"/>
  <c r="H7" i="15"/>
  <c r="C7" i="15"/>
  <c r="B7" i="15"/>
  <c r="E6" i="15"/>
  <c r="F6" i="15"/>
  <c r="G6" i="15"/>
  <c r="H6" i="15"/>
  <c r="C6" i="15"/>
  <c r="B6" i="15"/>
  <c r="E5" i="15"/>
  <c r="F5" i="15"/>
  <c r="G5" i="15"/>
  <c r="H5" i="15"/>
  <c r="C5" i="15"/>
  <c r="B5" i="15"/>
</calcChain>
</file>

<file path=xl/sharedStrings.xml><?xml version="1.0" encoding="utf-8"?>
<sst xmlns="http://schemas.openxmlformats.org/spreadsheetml/2006/main" count="750" uniqueCount="340">
  <si>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</si>
  <si>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</si>
  <si>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</si>
  <si>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</si>
  <si>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</si>
  <si>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</si>
  <si>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</si>
  <si>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</si>
  <si>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</si>
  <si>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</si>
  <si>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</si>
  <si>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</si>
  <si>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</si>
  <si>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</si>
  <si>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</si>
  <si>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</si>
  <si>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</si>
  <si>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</si>
  <si>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</si>
  <si>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</si>
  <si>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</si>
  <si>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</si>
  <si>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</si>
  <si>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</si>
  <si>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</si>
  <si>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</si>
  <si>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</si>
  <si>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</si>
  <si>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</si>
  <si>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</si>
  <si>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</si>
  <si>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</si>
  <si>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</si>
  <si>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</si>
  <si>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</si>
  <si>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</si>
  <si>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</si>
  <si>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</si>
  <si>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</si>
  <si>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</si>
  <si>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</si>
  <si>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</si>
  <si>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</si>
  <si>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</si>
  <si>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</si>
  <si>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</si>
  <si>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</si>
  <si>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</si>
  <si>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</si>
  <si>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</si>
  <si>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</si>
  <si>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</si>
  <si>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</si>
  <si>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</si>
  <si>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</si>
  <si>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</si>
  <si>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</si>
  <si>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</si>
  <si>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</si>
  <si>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</si>
  <si>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</si>
  <si>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</si>
  <si>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TAEEAK92423</t>
  </si>
  <si>
    <t>合同交期</t>
  </si>
  <si>
    <t>产前确认样</t>
  </si>
  <si>
    <t>有</t>
  </si>
  <si>
    <t>无</t>
  </si>
  <si>
    <t>品名</t>
  </si>
  <si>
    <t>女式跑步训练外套</t>
  </si>
  <si>
    <t>上线日</t>
  </si>
  <si>
    <t>原辅材料卡</t>
  </si>
  <si>
    <t>色/号型数</t>
  </si>
  <si>
    <t>2/6</t>
  </si>
  <si>
    <t>XS~XXL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</si>
  <si>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</si>
  <si>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</si>
  <si>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</si>
  <si>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</si>
  <si>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</si>
  <si>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</si>
  <si>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</si>
  <si>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</si>
  <si>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</si>
  <si>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</si>
  <si>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</si>
  <si>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</si>
  <si>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</si>
  <si>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</si>
  <si>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</si>
  <si>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</si>
  <si>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</si>
  <si>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</si>
  <si>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</si>
  <si>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</si>
  <si>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</si>
  <si>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</si>
  <si>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</si>
  <si>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</si>
  <si>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</si>
  <si>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</si>
  <si>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</si>
  <si>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</si>
  <si>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</si>
  <si>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</si>
  <si>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</si>
  <si>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</si>
  <si>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</si>
  <si>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</si>
  <si>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</si>
  <si>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</si>
  <si>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</si>
  <si>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</si>
  <si>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</si>
  <si>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</si>
  <si>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</si>
  <si>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</si>
  <si>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</si>
  <si>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</si>
  <si>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</si>
  <si>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</si>
  <si>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</si>
  <si>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</si>
  <si>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</si>
  <si>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冰紫色3件 XL码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</si>
  <si>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</si>
  <si>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</si>
  <si>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</si>
  <si>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</si>
  <si>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</si>
  <si>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1.上幅袖口遥位两边要倒向袖身。</t>
  </si>
  <si>
    <t>2.后领包领条不能皱。</t>
  </si>
  <si>
    <t>3.脚边拉链要平。</t>
  </si>
  <si>
    <t>4.冚衫脚前幅要饱满。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</si>
  <si>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</si>
  <si>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</si>
  <si>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</si>
  <si>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</si>
  <si>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</si>
  <si>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</si>
  <si>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</si>
  <si>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</si>
  <si>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</si>
  <si>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朱志华、</t>
  </si>
  <si>
    <t>查验时间</t>
  </si>
  <si>
    <t>工厂负责人</t>
  </si>
  <si>
    <t>【整改结果】</t>
  </si>
  <si>
    <t>复核时间</t>
  </si>
  <si>
    <t>QC规格测量表</t>
  </si>
  <si>
    <t>产品代码：</t>
  </si>
  <si>
    <t xml:space="preserve">          号型</t>
  </si>
  <si>
    <t>样品规格  SAMPLE SPEC</t>
  </si>
  <si>
    <t>部位名称</t>
  </si>
  <si>
    <t>150/80B</t>
  </si>
  <si>
    <t>155/84B</t>
  </si>
  <si>
    <t>160/88B</t>
  </si>
  <si>
    <t>165/92B</t>
  </si>
  <si>
    <t>170/96B</t>
  </si>
  <si>
    <t>175/100B</t>
  </si>
  <si>
    <t>180/104B</t>
  </si>
  <si>
    <t>S洗前/洗后</t>
  </si>
  <si>
    <t>后中长</t>
  </si>
  <si>
    <t>洗前</t>
  </si>
  <si>
    <t>-</t>
  </si>
  <si>
    <t>洗后</t>
  </si>
  <si>
    <t>胸围</t>
  </si>
  <si>
    <t>+2</t>
  </si>
  <si>
    <t>+1</t>
  </si>
  <si>
    <t>摆围松量</t>
  </si>
  <si>
    <t>后中袖长</t>
  </si>
  <si>
    <t>袖肥/2（参考值）</t>
  </si>
  <si>
    <t>+0.4</t>
  </si>
  <si>
    <t>袖肘围/2</t>
  </si>
  <si>
    <t>袖口围/2（平量）</t>
  </si>
  <si>
    <t>下领围</t>
  </si>
  <si>
    <t>帽高</t>
  </si>
  <si>
    <t>帽宽</t>
  </si>
  <si>
    <t xml:space="preserve">     初期请洗测2-3件，有问题的另加测量数量。</t>
  </si>
  <si>
    <t>验货时间：</t>
  </si>
  <si>
    <t>跟单QC:</t>
  </si>
  <si>
    <t>朱志华</t>
  </si>
  <si>
    <t>工厂负责人：</t>
  </si>
  <si>
    <t>周宇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</si>
  <si>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</si>
  <si>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</si>
  <si>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</si>
  <si>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</si>
  <si>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</si>
  <si>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</si>
  <si>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</si>
  <si>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</si>
  <si>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</si>
  <si>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</si>
  <si>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</si>
  <si>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</si>
  <si>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</si>
  <si>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指示规格  FINAL SPEC</t>
  </si>
  <si>
    <t>TOREAD-QC尾期检验报告书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</si>
  <si>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</si>
  <si>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</si>
  <si>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</si>
  <si>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</si>
  <si>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</si>
  <si>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</si>
  <si>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</si>
  <si>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</si>
  <si>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</si>
  <si>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</si>
  <si>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</si>
  <si>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</si>
  <si>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</si>
  <si>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</si>
  <si>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</si>
  <si>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</si>
  <si>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</si>
  <si>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</si>
  <si>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</si>
  <si>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</si>
  <si>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</si>
  <si>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</si>
  <si>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</si>
  <si>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</si>
  <si>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</si>
  <si>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</si>
  <si>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</si>
  <si>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</si>
  <si>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</si>
  <si>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</si>
  <si>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</si>
  <si>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</si>
  <si>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</si>
  <si>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</si>
  <si>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</si>
  <si>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</si>
  <si>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</si>
  <si>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</si>
  <si>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</si>
  <si>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</si>
  <si>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</si>
  <si>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</si>
  <si>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</si>
  <si>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</si>
  <si>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</si>
  <si>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</si>
  <si>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</si>
  <si>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</si>
  <si>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</si>
  <si>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</si>
  <si>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</si>
  <si>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</si>
  <si>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</si>
  <si>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</si>
  <si>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</si>
  <si>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</si>
  <si>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</si>
  <si>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</si>
  <si>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</si>
  <si>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</si>
  <si>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</si>
  <si>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</si>
  <si>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</si>
  <si>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1796-</t>
  </si>
  <si>
    <t>涤氨空气层</t>
  </si>
  <si>
    <t>19SS黑色</t>
  </si>
  <si>
    <t>TAMMAK92424
TAEEAK92423</t>
  </si>
  <si>
    <t>恒诺纺织</t>
  </si>
  <si>
    <t>2373-</t>
  </si>
  <si>
    <t>22FW冰紫色</t>
  </si>
  <si>
    <t>制表时间：2022/3/29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</si>
  <si>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</si>
  <si>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</si>
  <si>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</si>
  <si>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</si>
  <si>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</si>
  <si>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</si>
  <si>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</si>
  <si>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</si>
  <si>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</si>
  <si>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</si>
  <si>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氨涤空气层</t>
  </si>
  <si>
    <t>YES</t>
  </si>
  <si>
    <t>制表时间：2022/3/30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</si>
  <si>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</si>
  <si>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</si>
  <si>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</si>
  <si>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</si>
  <si>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</si>
  <si>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</si>
  <si>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</si>
  <si>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</si>
  <si>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</si>
  <si>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</si>
  <si>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</si>
  <si>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1796-
2373-</t>
  </si>
  <si>
    <t>AMMAK92424
TAEEAK92423</t>
  </si>
  <si>
    <t>物料6</t>
  </si>
  <si>
    <t>物料7</t>
  </si>
  <si>
    <t>物料8</t>
  </si>
  <si>
    <t>物料9</t>
  </si>
  <si>
    <t>物料10</t>
  </si>
  <si>
    <t>制表时间：2022/4/1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</si>
  <si>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</si>
  <si>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</si>
  <si>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</si>
  <si>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</si>
  <si>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</si>
  <si>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</si>
  <si>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</si>
  <si>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</si>
  <si>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</si>
  <si>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</si>
  <si>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</si>
  <si>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</si>
  <si>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</si>
  <si>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</si>
  <si>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</si>
  <si>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</si>
  <si>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整件</t>
  </si>
  <si>
    <t>左袖烫高周波</t>
  </si>
  <si>
    <t>袋唇、后幅胶浆印花</t>
  </si>
  <si>
    <t>制表时间：2022/5/7~5-11</t>
  </si>
  <si>
    <t>测试人签名：陈远彬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</si>
  <si>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</si>
  <si>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</si>
  <si>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</si>
  <si>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</si>
  <si>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</si>
  <si>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M冰紫色</t>
    <phoneticPr fontId="46" type="noConversion"/>
  </si>
  <si>
    <t>+0</t>
    <phoneticPr fontId="46" type="noConversion"/>
  </si>
  <si>
    <t>+1</t>
    <phoneticPr fontId="46" type="noConversion"/>
  </si>
  <si>
    <t>+2</t>
    <phoneticPr fontId="46" type="noConversion"/>
  </si>
  <si>
    <t>-0.2</t>
    <phoneticPr fontId="46" type="noConversion"/>
  </si>
  <si>
    <t>+0.5</t>
    <phoneticPr fontId="46" type="noConversion"/>
  </si>
  <si>
    <t>+1.5</t>
    <phoneticPr fontId="46" type="noConversion"/>
  </si>
  <si>
    <r>
      <t>XL</t>
    </r>
    <r>
      <rPr>
        <b/>
        <sz val="11"/>
        <rFont val="宋体"/>
        <family val="2"/>
        <charset val="134"/>
      </rPr>
      <t>冰紫色</t>
    </r>
    <phoneticPr fontId="46" type="noConversion"/>
  </si>
  <si>
    <t>+0.3</t>
    <phoneticPr fontId="46" type="noConversion"/>
  </si>
  <si>
    <t>+1.3</t>
    <phoneticPr fontId="46" type="noConversion"/>
  </si>
  <si>
    <t>-0.6</t>
    <phoneticPr fontId="46" type="noConversion"/>
  </si>
  <si>
    <t>+0.6</t>
    <phoneticPr fontId="46" type="noConversion"/>
  </si>
  <si>
    <t>+2.5</t>
    <phoneticPr fontId="46" type="noConversion"/>
  </si>
  <si>
    <t>大货首件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</si>
</sst>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9" formatCode="0.00_ "/>
    <numFmt numFmtId="180" formatCode="_ [$¥-804]* #,##0.00_ ;_ [$¥-804]* \-#,##0.00_ ;_ [$¥-804]* &quot;-&quot;??_ ;_ @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  <scheme val="major"/>
    </font>
    <font>
      <b/>
      <sz val="10"/>
      <color indexed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1"/>
      <name val="宋体"/>
      <family val="2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</cellStyleXfs>
  <cellXfs count="4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left" vertical="center"/>
    </xf>
    <xf numFmtId="0" fontId="10" fillId="0" borderId="0" xfId="4" applyFont="1" applyFill="1" applyAlignment="1"/>
    <xf numFmtId="0" fontId="11" fillId="0" borderId="0" xfId="4" applyFont="1" applyFill="1" applyAlignment="1"/>
    <xf numFmtId="0" fontId="10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3" fillId="0" borderId="9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shrinkToFit="1"/>
    </xf>
    <xf numFmtId="0" fontId="24" fillId="0" borderId="2" xfId="0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26" fillId="0" borderId="0" xfId="4" applyFont="1" applyFill="1" applyAlignment="1"/>
    <xf numFmtId="0" fontId="18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180" fontId="20" fillId="0" borderId="3" xfId="0" applyNumberFormat="1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180" fontId="20" fillId="0" borderId="2" xfId="0" applyNumberFormat="1" applyFont="1" applyFill="1" applyBorder="1" applyAlignment="1">
      <alignment horizontal="center" vertical="center"/>
    </xf>
    <xf numFmtId="0" fontId="20" fillId="0" borderId="25" xfId="0" applyNumberFormat="1" applyFont="1" applyFill="1" applyBorder="1" applyAlignment="1">
      <alignment horizontal="center" vertical="center"/>
    </xf>
    <xf numFmtId="0" fontId="20" fillId="0" borderId="26" xfId="0" applyNumberFormat="1" applyFont="1" applyFill="1" applyBorder="1" applyAlignment="1">
      <alignment horizontal="center" vertical="center"/>
    </xf>
    <xf numFmtId="49" fontId="26" fillId="4" borderId="27" xfId="5" applyNumberFormat="1" applyFont="1" applyFill="1" applyBorder="1" applyAlignment="1">
      <alignment horizontal="center" vertical="center"/>
    </xf>
    <xf numFmtId="49" fontId="27" fillId="4" borderId="27" xfId="5" applyNumberFormat="1" applyFont="1" applyFill="1" applyBorder="1" applyAlignment="1">
      <alignment horizontal="center" vertical="center"/>
    </xf>
    <xf numFmtId="49" fontId="26" fillId="4" borderId="28" xfId="5" applyNumberFormat="1" applyFont="1" applyFill="1" applyBorder="1" applyAlignment="1">
      <alignment horizontal="center" vertical="center"/>
    </xf>
    <xf numFmtId="49" fontId="26" fillId="4" borderId="29" xfId="5" applyNumberFormat="1" applyFont="1" applyFill="1" applyBorder="1" applyAlignment="1">
      <alignment horizontal="center" vertical="center"/>
    </xf>
    <xf numFmtId="49" fontId="26" fillId="4" borderId="30" xfId="5" applyNumberFormat="1" applyFont="1" applyFill="1" applyBorder="1" applyAlignment="1">
      <alignment horizontal="center" vertical="center"/>
    </xf>
    <xf numFmtId="49" fontId="10" fillId="4" borderId="31" xfId="4" applyNumberFormat="1" applyFont="1" applyFill="1" applyBorder="1" applyAlignment="1">
      <alignment horizontal="center"/>
    </xf>
    <xf numFmtId="49" fontId="26" fillId="4" borderId="31" xfId="5" applyNumberFormat="1" applyFont="1" applyFill="1" applyBorder="1" applyAlignment="1">
      <alignment horizontal="center" vertical="center"/>
    </xf>
    <xf numFmtId="49" fontId="26" fillId="4" borderId="32" xfId="5" applyNumberFormat="1" applyFont="1" applyFill="1" applyBorder="1" applyAlignment="1">
      <alignment horizontal="center" vertical="center"/>
    </xf>
    <xf numFmtId="0" fontId="17" fillId="0" borderId="0" xfId="4" applyFont="1" applyFill="1" applyAlignment="1"/>
    <xf numFmtId="14" fontId="17" fillId="0" borderId="0" xfId="4" applyNumberFormat="1" applyFont="1" applyFill="1" applyAlignment="1"/>
    <xf numFmtId="0" fontId="11" fillId="0" borderId="0" xfId="3" applyFill="1" applyBorder="1" applyAlignment="1">
      <alignment horizontal="left" vertical="center"/>
    </xf>
    <xf numFmtId="0" fontId="11" fillId="0" borderId="0" xfId="3" applyFont="1" applyFill="1" applyAlignment="1">
      <alignment horizontal="left" vertical="center"/>
    </xf>
    <xf numFmtId="0" fontId="11" fillId="0" borderId="0" xfId="3" applyFill="1" applyAlignment="1">
      <alignment horizontal="left" vertical="center"/>
    </xf>
    <xf numFmtId="0" fontId="29" fillId="0" borderId="34" xfId="3" applyFont="1" applyFill="1" applyBorder="1" applyAlignment="1">
      <alignment horizontal="left" vertical="center"/>
    </xf>
    <xf numFmtId="0" fontId="29" fillId="0" borderId="35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vertical="center"/>
    </xf>
    <xf numFmtId="0" fontId="29" fillId="0" borderId="35" xfId="3" applyFont="1" applyFill="1" applyBorder="1" applyAlignment="1">
      <alignment vertical="center"/>
    </xf>
    <xf numFmtId="0" fontId="29" fillId="0" borderId="36" xfId="3" applyFont="1" applyFill="1" applyBorder="1" applyAlignment="1">
      <alignment vertical="center"/>
    </xf>
    <xf numFmtId="0" fontId="29" fillId="0" borderId="29" xfId="3" applyFont="1" applyFill="1" applyBorder="1" applyAlignment="1">
      <alignment vertical="center"/>
    </xf>
    <xf numFmtId="0" fontId="29" fillId="0" borderId="36" xfId="3" applyFont="1" applyFill="1" applyBorder="1" applyAlignment="1">
      <alignment horizontal="left" vertical="center"/>
    </xf>
    <xf numFmtId="0" fontId="23" fillId="0" borderId="29" xfId="3" applyFont="1" applyFill="1" applyBorder="1" applyAlignment="1">
      <alignment horizontal="right" vertical="center"/>
    </xf>
    <xf numFmtId="0" fontId="29" fillId="0" borderId="29" xfId="3" applyFont="1" applyFill="1" applyBorder="1" applyAlignment="1">
      <alignment horizontal="left" vertical="center"/>
    </xf>
    <xf numFmtId="0" fontId="29" fillId="0" borderId="37" xfId="3" applyFont="1" applyFill="1" applyBorder="1" applyAlignment="1">
      <alignment vertical="center"/>
    </xf>
    <xf numFmtId="0" fontId="29" fillId="0" borderId="38" xfId="3" applyFont="1" applyFill="1" applyBorder="1" applyAlignment="1">
      <alignment vertical="center"/>
    </xf>
    <xf numFmtId="0" fontId="18" fillId="0" borderId="38" xfId="3" applyFont="1" applyFill="1" applyBorder="1" applyAlignment="1">
      <alignment vertical="center"/>
    </xf>
    <xf numFmtId="0" fontId="18" fillId="0" borderId="38" xfId="3" applyFont="1" applyFill="1" applyBorder="1" applyAlignment="1">
      <alignment horizontal="left" vertical="center"/>
    </xf>
    <xf numFmtId="0" fontId="29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8" fillId="0" borderId="0" xfId="3" applyFont="1" applyFill="1" applyAlignment="1">
      <alignment horizontal="left" vertical="center"/>
    </xf>
    <xf numFmtId="0" fontId="29" fillId="0" borderId="34" xfId="3" applyFont="1" applyFill="1" applyBorder="1" applyAlignment="1">
      <alignment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29" fillId="0" borderId="35" xfId="3" applyFont="1" applyFill="1" applyBorder="1" applyAlignment="1">
      <alignment horizontal="left" vertical="center"/>
    </xf>
    <xf numFmtId="0" fontId="29" fillId="0" borderId="37" xfId="3" applyFont="1" applyFill="1" applyBorder="1" applyAlignment="1">
      <alignment horizontal="left" vertical="center"/>
    </xf>
    <xf numFmtId="58" fontId="18" fillId="0" borderId="38" xfId="3" applyNumberFormat="1" applyFont="1" applyFill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51" xfId="3" applyFont="1" applyFill="1" applyBorder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31" fillId="0" borderId="55" xfId="3" applyFont="1" applyBorder="1" applyAlignment="1">
      <alignment horizontal="left" vertical="center"/>
    </xf>
    <xf numFmtId="0" fontId="30" fillId="0" borderId="56" xfId="3" applyFont="1" applyBorder="1" applyAlignment="1">
      <alignment horizontal="left" vertical="center"/>
    </xf>
    <xf numFmtId="0" fontId="30" fillId="0" borderId="34" xfId="3" applyFont="1" applyBorder="1" applyAlignment="1">
      <alignment horizontal="center" vertical="center"/>
    </xf>
    <xf numFmtId="0" fontId="30" fillId="0" borderId="35" xfId="3" applyFont="1" applyBorder="1" applyAlignment="1">
      <alignment horizontal="center" vertical="center"/>
    </xf>
    <xf numFmtId="0" fontId="30" fillId="0" borderId="36" xfId="3" applyFont="1" applyBorder="1" applyAlignment="1">
      <alignment horizontal="left" vertical="center"/>
    </xf>
    <xf numFmtId="0" fontId="23" fillId="0" borderId="29" xfId="3" applyFont="1" applyBorder="1" applyAlignment="1">
      <alignment horizontal="center" vertical="center"/>
    </xf>
    <xf numFmtId="0" fontId="30" fillId="0" borderId="29" xfId="3" applyFont="1" applyBorder="1" applyAlignment="1">
      <alignment horizontal="left" vertical="center"/>
    </xf>
    <xf numFmtId="0" fontId="30" fillId="0" borderId="36" xfId="3" applyFont="1" applyBorder="1" applyAlignment="1">
      <alignment vertical="center"/>
    </xf>
    <xf numFmtId="0" fontId="23" fillId="0" borderId="36" xfId="3" applyFont="1" applyBorder="1" applyAlignment="1">
      <alignment horizontal="left" vertical="center"/>
    </xf>
    <xf numFmtId="0" fontId="32" fillId="0" borderId="37" xfId="3" applyFont="1" applyBorder="1" applyAlignment="1">
      <alignment vertical="center"/>
    </xf>
    <xf numFmtId="0" fontId="30" fillId="0" borderId="34" xfId="3" applyFont="1" applyBorder="1" applyAlignment="1">
      <alignment vertical="center"/>
    </xf>
    <xf numFmtId="0" fontId="11" fillId="0" borderId="35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11" fillId="0" borderId="35" xfId="3" applyFont="1" applyBorder="1" applyAlignment="1">
      <alignment vertical="center"/>
    </xf>
    <xf numFmtId="0" fontId="30" fillId="0" borderId="35" xfId="3" applyFont="1" applyBorder="1" applyAlignment="1">
      <alignment vertical="center"/>
    </xf>
    <xf numFmtId="0" fontId="11" fillId="0" borderId="29" xfId="3" applyFont="1" applyBorder="1" applyAlignment="1">
      <alignment horizontal="left" vertical="center"/>
    </xf>
    <xf numFmtId="0" fontId="23" fillId="0" borderId="29" xfId="3" applyFont="1" applyBorder="1" applyAlignment="1">
      <alignment horizontal="left" vertical="center"/>
    </xf>
    <xf numFmtId="0" fontId="11" fillId="0" borderId="29" xfId="3" applyFont="1" applyBorder="1" applyAlignment="1">
      <alignment vertical="center"/>
    </xf>
    <xf numFmtId="0" fontId="30" fillId="0" borderId="29" xfId="3" applyFont="1" applyBorder="1" applyAlignment="1">
      <alignment vertical="center"/>
    </xf>
    <xf numFmtId="0" fontId="23" fillId="0" borderId="38" xfId="3" applyFont="1" applyBorder="1" applyAlignment="1">
      <alignment horizontal="left" vertical="center"/>
    </xf>
    <xf numFmtId="0" fontId="30" fillId="0" borderId="36" xfId="3" applyFont="1" applyBorder="1" applyAlignment="1">
      <alignment horizontal="center" vertical="center"/>
    </xf>
    <xf numFmtId="0" fontId="30" fillId="0" borderId="29" xfId="3" applyFont="1" applyBorder="1" applyAlignment="1">
      <alignment horizontal="center" vertical="center"/>
    </xf>
    <xf numFmtId="0" fontId="31" fillId="0" borderId="57" xfId="3" applyFont="1" applyBorder="1" applyAlignment="1">
      <alignment vertical="center"/>
    </xf>
    <xf numFmtId="0" fontId="31" fillId="0" borderId="58" xfId="3" applyFont="1" applyBorder="1" applyAlignment="1">
      <alignment vertical="center"/>
    </xf>
    <xf numFmtId="0" fontId="23" fillId="0" borderId="58" xfId="3" applyFont="1" applyBorder="1" applyAlignment="1">
      <alignment vertical="center"/>
    </xf>
    <xf numFmtId="58" fontId="11" fillId="0" borderId="58" xfId="3" applyNumberFormat="1" applyFont="1" applyBorder="1" applyAlignment="1">
      <alignment vertical="center"/>
    </xf>
    <xf numFmtId="0" fontId="23" fillId="0" borderId="50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29" fillId="0" borderId="50" xfId="3" applyFont="1" applyBorder="1" applyAlignment="1">
      <alignment horizontal="left" vertical="center"/>
    </xf>
    <xf numFmtId="0" fontId="10" fillId="0" borderId="0" xfId="4" applyFont="1" applyFill="1" applyAlignment="1">
      <alignment horizontal="center"/>
    </xf>
    <xf numFmtId="0" fontId="33" fillId="0" borderId="2" xfId="6" applyFont="1" applyFill="1" applyBorder="1" applyAlignment="1">
      <alignment horizontal="left"/>
    </xf>
    <xf numFmtId="0" fontId="33" fillId="0" borderId="2" xfId="6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left" vertical="center"/>
    </xf>
    <xf numFmtId="0" fontId="24" fillId="0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/>
    </xf>
    <xf numFmtId="0" fontId="34" fillId="0" borderId="2" xfId="0" applyNumberFormat="1" applyFont="1" applyFill="1" applyBorder="1" applyAlignment="1">
      <alignment horizontal="center" vertical="center"/>
    </xf>
    <xf numFmtId="0" fontId="24" fillId="5" borderId="2" xfId="0" applyNumberFormat="1" applyFont="1" applyFill="1" applyBorder="1" applyAlignment="1">
      <alignment horizontal="left"/>
    </xf>
    <xf numFmtId="0" fontId="24" fillId="5" borderId="2" xfId="0" applyNumberFormat="1" applyFont="1" applyFill="1" applyBorder="1" applyAlignment="1">
      <alignment horizontal="center"/>
    </xf>
    <xf numFmtId="0" fontId="34" fillId="5" borderId="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left"/>
    </xf>
    <xf numFmtId="0" fontId="33" fillId="0" borderId="0" xfId="6" applyFont="1" applyFill="1" applyBorder="1" applyAlignment="1">
      <alignment horizontal="center"/>
    </xf>
    <xf numFmtId="0" fontId="13" fillId="0" borderId="2" xfId="3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/>
    </xf>
    <xf numFmtId="49" fontId="26" fillId="4" borderId="2" xfId="5" applyNumberFormat="1" applyFont="1" applyFill="1" applyBorder="1" applyAlignment="1">
      <alignment horizontal="center" vertical="center"/>
    </xf>
    <xf numFmtId="49" fontId="27" fillId="4" borderId="2" xfId="5" applyNumberFormat="1" applyFont="1" applyFill="1" applyBorder="1" applyAlignment="1">
      <alignment horizontal="center" vertical="center"/>
    </xf>
    <xf numFmtId="0" fontId="24" fillId="5" borderId="0" xfId="0" applyNumberFormat="1" applyFont="1" applyFill="1" applyBorder="1" applyAlignment="1">
      <alignment horizontal="center"/>
    </xf>
    <xf numFmtId="49" fontId="10" fillId="4" borderId="2" xfId="4" applyNumberFormat="1" applyFont="1" applyFill="1" applyBorder="1" applyAlignment="1">
      <alignment horizontal="center"/>
    </xf>
    <xf numFmtId="0" fontId="17" fillId="0" borderId="0" xfId="4" applyFont="1" applyFill="1" applyAlignment="1">
      <alignment horizontal="center"/>
    </xf>
    <xf numFmtId="0" fontId="11" fillId="0" borderId="0" xfId="3" applyFont="1" applyBorder="1" applyAlignment="1">
      <alignment horizontal="left" vertical="center"/>
    </xf>
    <xf numFmtId="49" fontId="23" fillId="0" borderId="29" xfId="3" applyNumberFormat="1" applyFont="1" applyBorder="1" applyAlignment="1">
      <alignment vertical="center"/>
    </xf>
    <xf numFmtId="0" fontId="23" fillId="0" borderId="50" xfId="3" applyFont="1" applyBorder="1" applyAlignment="1">
      <alignment vertical="center"/>
    </xf>
    <xf numFmtId="0" fontId="30" fillId="0" borderId="60" xfId="3" applyFont="1" applyBorder="1" applyAlignment="1">
      <alignment vertical="center"/>
    </xf>
    <xf numFmtId="0" fontId="11" fillId="0" borderId="27" xfId="3" applyFont="1" applyBorder="1" applyAlignment="1">
      <alignment horizontal="left" vertical="center"/>
    </xf>
    <xf numFmtId="0" fontId="23" fillId="0" borderId="27" xfId="3" applyFont="1" applyBorder="1" applyAlignment="1">
      <alignment horizontal="left" vertical="center"/>
    </xf>
    <xf numFmtId="0" fontId="11" fillId="0" borderId="27" xfId="3" applyFont="1" applyBorder="1" applyAlignment="1">
      <alignment vertical="center"/>
    </xf>
    <xf numFmtId="0" fontId="30" fillId="0" borderId="27" xfId="3" applyFont="1" applyBorder="1" applyAlignment="1">
      <alignment vertical="center"/>
    </xf>
    <xf numFmtId="0" fontId="30" fillId="0" borderId="60" xfId="3" applyFont="1" applyBorder="1" applyAlignment="1">
      <alignment horizontal="center" vertical="center"/>
    </xf>
    <xf numFmtId="0" fontId="23" fillId="0" borderId="27" xfId="3" applyFont="1" applyBorder="1" applyAlignment="1">
      <alignment horizontal="center" vertical="center"/>
    </xf>
    <xf numFmtId="0" fontId="30" fillId="0" borderId="27" xfId="3" applyFont="1" applyBorder="1" applyAlignment="1">
      <alignment horizontal="center" vertical="center"/>
    </xf>
    <xf numFmtId="0" fontId="11" fillId="0" borderId="27" xfId="3" applyFont="1" applyBorder="1" applyAlignment="1">
      <alignment horizontal="center" vertical="center"/>
    </xf>
    <xf numFmtId="0" fontId="11" fillId="0" borderId="29" xfId="3" applyFont="1" applyBorder="1" applyAlignment="1">
      <alignment horizontal="center" vertical="center"/>
    </xf>
    <xf numFmtId="0" fontId="36" fillId="0" borderId="66" xfId="3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9" fontId="23" fillId="0" borderId="29" xfId="3" applyNumberFormat="1" applyFont="1" applyBorder="1" applyAlignment="1">
      <alignment horizontal="center" vertical="center"/>
    </xf>
    <xf numFmtId="0" fontId="31" fillId="0" borderId="55" xfId="3" applyFont="1" applyBorder="1" applyAlignment="1">
      <alignment vertical="center"/>
    </xf>
    <xf numFmtId="0" fontId="31" fillId="0" borderId="56" xfId="3" applyFont="1" applyBorder="1" applyAlignment="1">
      <alignment vertical="center"/>
    </xf>
    <xf numFmtId="0" fontId="23" fillId="0" borderId="70" xfId="3" applyFont="1" applyBorder="1" applyAlignment="1">
      <alignment vertical="center"/>
    </xf>
    <xf numFmtId="0" fontId="31" fillId="0" borderId="70" xfId="3" applyFont="1" applyBorder="1" applyAlignment="1">
      <alignment vertical="center"/>
    </xf>
    <xf numFmtId="58" fontId="11" fillId="0" borderId="56" xfId="3" applyNumberFormat="1" applyFont="1" applyBorder="1" applyAlignment="1">
      <alignment vertical="center"/>
    </xf>
    <xf numFmtId="0" fontId="11" fillId="0" borderId="70" xfId="3" applyFont="1" applyBorder="1" applyAlignment="1">
      <alignment vertical="center"/>
    </xf>
    <xf numFmtId="0" fontId="23" fillId="0" borderId="64" xfId="3" applyFont="1" applyBorder="1" applyAlignment="1">
      <alignment horizontal="left" vertical="center"/>
    </xf>
    <xf numFmtId="0" fontId="30" fillId="0" borderId="0" xfId="3" applyFont="1" applyBorder="1" applyAlignment="1">
      <alignment vertical="center"/>
    </xf>
    <xf numFmtId="0" fontId="38" fillId="0" borderId="50" xfId="3" applyFont="1" applyBorder="1" applyAlignment="1">
      <alignment horizontal="left" vertical="center" wrapText="1"/>
    </xf>
    <xf numFmtId="0" fontId="38" fillId="0" borderId="50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40" fillId="0" borderId="75" xfId="0" applyFont="1" applyBorder="1"/>
    <xf numFmtId="0" fontId="40" fillId="0" borderId="2" xfId="0" applyFont="1" applyBorder="1"/>
    <xf numFmtId="0" fontId="40" fillId="6" borderId="2" xfId="0" applyFont="1" applyFill="1" applyBorder="1"/>
    <xf numFmtId="0" fontId="0" fillId="0" borderId="75" xfId="0" applyBorder="1"/>
    <xf numFmtId="0" fontId="0" fillId="6" borderId="2" xfId="0" applyFill="1" applyBorder="1"/>
    <xf numFmtId="0" fontId="0" fillId="0" borderId="76" xfId="0" applyBorder="1"/>
    <xf numFmtId="0" fontId="0" fillId="0" borderId="14" xfId="0" applyBorder="1"/>
    <xf numFmtId="0" fontId="0" fillId="6" borderId="14" xfId="0" applyFill="1" applyBorder="1"/>
    <xf numFmtId="0" fontId="0" fillId="7" borderId="0" xfId="0" applyFill="1"/>
    <xf numFmtId="0" fontId="40" fillId="0" borderId="78" xfId="0" applyFont="1" applyBorder="1"/>
    <xf numFmtId="0" fontId="0" fillId="0" borderId="78" xfId="0" applyBorder="1"/>
    <xf numFmtId="0" fontId="0" fillId="0" borderId="1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39" fillId="0" borderId="7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0" borderId="77" xfId="0" applyFont="1" applyBorder="1" applyAlignment="1">
      <alignment horizontal="center" vertical="center"/>
    </xf>
    <xf numFmtId="0" fontId="35" fillId="0" borderId="33" xfId="3" applyFont="1" applyBorder="1" applyAlignment="1">
      <alignment horizontal="center" vertical="top"/>
    </xf>
    <xf numFmtId="0" fontId="23" fillId="0" borderId="56" xfId="3" applyFont="1" applyBorder="1" applyAlignment="1">
      <alignment horizontal="center" vertical="center"/>
    </xf>
    <xf numFmtId="0" fontId="31" fillId="0" borderId="56" xfId="3" applyFont="1" applyBorder="1" applyAlignment="1">
      <alignment horizontal="center" vertical="center"/>
    </xf>
    <xf numFmtId="0" fontId="11" fillId="0" borderId="56" xfId="3" applyFont="1" applyBorder="1" applyAlignment="1">
      <alignment horizontal="center" vertical="center"/>
    </xf>
    <xf numFmtId="0" fontId="11" fillId="0" borderId="61" xfId="3" applyFont="1" applyBorder="1" applyAlignment="1">
      <alignment horizontal="center" vertical="center"/>
    </xf>
    <xf numFmtId="0" fontId="30" fillId="0" borderId="34" xfId="3" applyFont="1" applyBorder="1" applyAlignment="1">
      <alignment horizontal="center" vertical="center"/>
    </xf>
    <xf numFmtId="0" fontId="30" fillId="0" borderId="35" xfId="3" applyFont="1" applyBorder="1" applyAlignment="1">
      <alignment horizontal="center" vertical="center"/>
    </xf>
    <xf numFmtId="0" fontId="30" fillId="0" borderId="49" xfId="3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center"/>
    </xf>
    <xf numFmtId="0" fontId="31" fillId="0" borderId="35" xfId="3" applyFont="1" applyBorder="1" applyAlignment="1">
      <alignment horizontal="center" vertical="center"/>
    </xf>
    <xf numFmtId="0" fontId="31" fillId="0" borderId="49" xfId="3" applyFont="1" applyBorder="1" applyAlignment="1">
      <alignment horizontal="center" vertical="center"/>
    </xf>
    <xf numFmtId="0" fontId="23" fillId="0" borderId="29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30" fillId="0" borderId="36" xfId="3" applyFont="1" applyBorder="1" applyAlignment="1">
      <alignment horizontal="left" vertical="center"/>
    </xf>
    <xf numFmtId="0" fontId="30" fillId="0" borderId="29" xfId="3" applyFont="1" applyBorder="1" applyAlignment="1">
      <alignment horizontal="left" vertical="center"/>
    </xf>
    <xf numFmtId="14" fontId="23" fillId="0" borderId="29" xfId="3" applyNumberFormat="1" applyFont="1" applyBorder="1" applyAlignment="1">
      <alignment horizontal="center" vertical="center"/>
    </xf>
    <xf numFmtId="14" fontId="23" fillId="0" borderId="50" xfId="3" applyNumberFormat="1" applyFont="1" applyBorder="1" applyAlignment="1">
      <alignment horizontal="center" vertical="center"/>
    </xf>
    <xf numFmtId="0" fontId="23" fillId="0" borderId="41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3" fillId="0" borderId="38" xfId="3" applyFont="1" applyBorder="1" applyAlignment="1">
      <alignment horizontal="center" vertical="center"/>
    </xf>
    <xf numFmtId="0" fontId="23" fillId="0" borderId="51" xfId="3" applyFont="1" applyBorder="1" applyAlignment="1">
      <alignment horizontal="center" vertical="center"/>
    </xf>
    <xf numFmtId="0" fontId="30" fillId="0" borderId="37" xfId="3" applyFont="1" applyBorder="1" applyAlignment="1">
      <alignment horizontal="left" vertical="center"/>
    </xf>
    <xf numFmtId="0" fontId="30" fillId="0" borderId="38" xfId="3" applyFont="1" applyBorder="1" applyAlignment="1">
      <alignment horizontal="left" vertical="center"/>
    </xf>
    <xf numFmtId="14" fontId="23" fillId="0" borderId="38" xfId="3" applyNumberFormat="1" applyFont="1" applyBorder="1" applyAlignment="1">
      <alignment horizontal="center" vertical="center"/>
    </xf>
    <xf numFmtId="14" fontId="23" fillId="0" borderId="51" xfId="3" applyNumberFormat="1" applyFont="1" applyBorder="1" applyAlignment="1">
      <alignment horizontal="center" vertical="center"/>
    </xf>
    <xf numFmtId="0" fontId="30" fillId="0" borderId="65" xfId="3" applyFont="1" applyBorder="1" applyAlignment="1">
      <alignment horizontal="left" vertical="center"/>
    </xf>
    <xf numFmtId="0" fontId="30" fillId="0" borderId="44" xfId="3" applyFont="1" applyBorder="1" applyAlignment="1">
      <alignment horizontal="left" vertical="center"/>
    </xf>
    <xf numFmtId="0" fontId="30" fillId="0" borderId="71" xfId="3" applyFont="1" applyBorder="1" applyAlignment="1">
      <alignment horizontal="left" vertical="center"/>
    </xf>
    <xf numFmtId="0" fontId="31" fillId="0" borderId="59" xfId="3" applyFont="1" applyBorder="1" applyAlignment="1">
      <alignment horizontal="left" vertical="center"/>
    </xf>
    <xf numFmtId="0" fontId="31" fillId="0" borderId="58" xfId="3" applyFont="1" applyBorder="1" applyAlignment="1">
      <alignment horizontal="left" vertical="center"/>
    </xf>
    <xf numFmtId="0" fontId="31" fillId="0" borderId="63" xfId="3" applyFont="1" applyBorder="1" applyAlignment="1">
      <alignment horizontal="left" vertical="center"/>
    </xf>
    <xf numFmtId="0" fontId="30" fillId="0" borderId="51" xfId="3" applyFont="1" applyBorder="1" applyAlignment="1">
      <alignment horizontal="left" vertical="center"/>
    </xf>
    <xf numFmtId="0" fontId="30" fillId="0" borderId="46" xfId="3" applyFont="1" applyBorder="1" applyAlignment="1">
      <alignment horizontal="left" vertical="center" wrapText="1"/>
    </xf>
    <xf numFmtId="0" fontId="30" fillId="0" borderId="47" xfId="3" applyFont="1" applyBorder="1" applyAlignment="1">
      <alignment horizontal="left" vertical="center" wrapText="1"/>
    </xf>
    <xf numFmtId="0" fontId="30" fillId="0" borderId="54" xfId="3" applyFont="1" applyBorder="1" applyAlignment="1">
      <alignment horizontal="left" vertical="center" wrapText="1"/>
    </xf>
    <xf numFmtId="0" fontId="30" fillId="0" borderId="60" xfId="3" applyFont="1" applyBorder="1" applyAlignment="1">
      <alignment horizontal="left" vertical="center"/>
    </xf>
    <xf numFmtId="0" fontId="30" fillId="0" borderId="27" xfId="3" applyFont="1" applyBorder="1" applyAlignment="1">
      <alignment horizontal="left" vertical="center"/>
    </xf>
    <xf numFmtId="0" fontId="30" fillId="0" borderId="64" xfId="3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/>
    </xf>
    <xf numFmtId="0" fontId="31" fillId="0" borderId="58" xfId="0" applyFont="1" applyBorder="1" applyAlignment="1">
      <alignment horizontal="left" vertical="center"/>
    </xf>
    <xf numFmtId="0" fontId="31" fillId="0" borderId="63" xfId="0" applyFont="1" applyBorder="1" applyAlignment="1">
      <alignment horizontal="left" vertical="center"/>
    </xf>
    <xf numFmtId="9" fontId="23" fillId="0" borderId="45" xfId="3" applyNumberFormat="1" applyFont="1" applyBorder="1" applyAlignment="1">
      <alignment horizontal="left" vertical="center"/>
    </xf>
    <xf numFmtId="9" fontId="23" fillId="0" borderId="40" xfId="3" applyNumberFormat="1" applyFont="1" applyBorder="1" applyAlignment="1">
      <alignment horizontal="left" vertical="center"/>
    </xf>
    <xf numFmtId="9" fontId="23" fillId="0" borderId="52" xfId="3" applyNumberFormat="1" applyFont="1" applyBorder="1" applyAlignment="1">
      <alignment horizontal="left" vertical="center"/>
    </xf>
    <xf numFmtId="9" fontId="23" fillId="0" borderId="46" xfId="3" applyNumberFormat="1" applyFont="1" applyBorder="1" applyAlignment="1">
      <alignment horizontal="left" vertical="center"/>
    </xf>
    <xf numFmtId="9" fontId="23" fillId="0" borderId="47" xfId="3" applyNumberFormat="1" applyFont="1" applyBorder="1" applyAlignment="1">
      <alignment horizontal="left" vertical="center"/>
    </xf>
    <xf numFmtId="9" fontId="23" fillId="0" borderId="54" xfId="3" applyNumberFormat="1" applyFont="1" applyBorder="1" applyAlignment="1">
      <alignment horizontal="left" vertical="center"/>
    </xf>
    <xf numFmtId="0" fontId="29" fillId="0" borderId="60" xfId="3" applyFont="1" applyFill="1" applyBorder="1" applyAlignment="1">
      <alignment horizontal="left" vertical="center"/>
    </xf>
    <xf numFmtId="0" fontId="29" fillId="0" borderId="27" xfId="3" applyFont="1" applyFill="1" applyBorder="1" applyAlignment="1">
      <alignment horizontal="left" vertical="center"/>
    </xf>
    <xf numFmtId="0" fontId="29" fillId="0" borderId="64" xfId="3" applyFont="1" applyFill="1" applyBorder="1" applyAlignment="1">
      <alignment horizontal="left" vertical="center"/>
    </xf>
    <xf numFmtId="0" fontId="29" fillId="0" borderId="36" xfId="3" applyFont="1" applyFill="1" applyBorder="1" applyAlignment="1">
      <alignment horizontal="left" vertical="center"/>
    </xf>
    <xf numFmtId="0" fontId="29" fillId="0" borderId="29" xfId="3" applyFont="1" applyFill="1" applyBorder="1" applyAlignment="1">
      <alignment horizontal="left" vertical="center"/>
    </xf>
    <xf numFmtId="0" fontId="29" fillId="0" borderId="67" xfId="3" applyFont="1" applyFill="1" applyBorder="1" applyAlignment="1">
      <alignment horizontal="left" vertical="center"/>
    </xf>
    <xf numFmtId="0" fontId="29" fillId="0" borderId="47" xfId="3" applyFont="1" applyFill="1" applyBorder="1" applyAlignment="1">
      <alignment horizontal="left" vertical="center"/>
    </xf>
    <xf numFmtId="0" fontId="29" fillId="0" borderId="54" xfId="3" applyFont="1" applyFill="1" applyBorder="1" applyAlignment="1">
      <alignment horizontal="left" vertical="center"/>
    </xf>
    <xf numFmtId="0" fontId="31" fillId="0" borderId="44" xfId="3" applyFont="1" applyFill="1" applyBorder="1" applyAlignment="1">
      <alignment horizontal="left" vertical="center"/>
    </xf>
    <xf numFmtId="0" fontId="23" fillId="0" borderId="68" xfId="3" applyFont="1" applyFill="1" applyBorder="1" applyAlignment="1">
      <alignment horizontal="left" vertical="center"/>
    </xf>
    <xf numFmtId="0" fontId="23" fillId="0" borderId="69" xfId="3" applyFont="1" applyFill="1" applyBorder="1" applyAlignment="1">
      <alignment horizontal="left" vertical="center"/>
    </xf>
    <xf numFmtId="0" fontId="23" fillId="0" borderId="72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left"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53" xfId="3" applyFont="1" applyFill="1" applyBorder="1" applyAlignment="1">
      <alignment horizontal="left" vertical="center"/>
    </xf>
    <xf numFmtId="0" fontId="30" fillId="0" borderId="46" xfId="3" applyFont="1" applyFill="1" applyBorder="1" applyAlignment="1">
      <alignment horizontal="left" vertical="center"/>
    </xf>
    <xf numFmtId="0" fontId="30" fillId="0" borderId="47" xfId="3" applyFont="1" applyFill="1" applyBorder="1" applyAlignment="1">
      <alignment horizontal="left" vertical="center"/>
    </xf>
    <xf numFmtId="0" fontId="30" fillId="0" borderId="54" xfId="3" applyFont="1" applyFill="1" applyBorder="1" applyAlignment="1">
      <alignment horizontal="left" vertical="center"/>
    </xf>
    <xf numFmtId="0" fontId="37" fillId="0" borderId="58" xfId="3" applyFont="1" applyBorder="1" applyAlignment="1">
      <alignment horizontal="center" vertical="center"/>
    </xf>
    <xf numFmtId="0" fontId="31" fillId="0" borderId="44" xfId="3" applyFont="1" applyBorder="1" applyAlignment="1">
      <alignment horizontal="center" vertical="center"/>
    </xf>
    <xf numFmtId="0" fontId="31" fillId="0" borderId="73" xfId="3" applyFont="1" applyBorder="1" applyAlignment="1">
      <alignment horizontal="center" vertical="center"/>
    </xf>
    <xf numFmtId="0" fontId="23" fillId="0" borderId="70" xfId="3" applyFont="1" applyBorder="1" applyAlignment="1">
      <alignment horizontal="center" vertical="center"/>
    </xf>
    <xf numFmtId="0" fontId="23" fillId="0" borderId="71" xfId="3" applyFont="1" applyBorder="1" applyAlignment="1">
      <alignment horizontal="center" vertical="center"/>
    </xf>
    <xf numFmtId="0" fontId="23" fillId="0" borderId="65" xfId="3" applyFont="1" applyFill="1" applyBorder="1" applyAlignment="1">
      <alignment horizontal="left" vertical="center"/>
    </xf>
    <xf numFmtId="0" fontId="23" fillId="0" borderId="44" xfId="3" applyFont="1" applyFill="1" applyBorder="1" applyAlignment="1">
      <alignment horizontal="left" vertical="center"/>
    </xf>
    <xf numFmtId="0" fontId="23" fillId="0" borderId="71" xfId="3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33" fillId="0" borderId="2" xfId="6" applyFont="1" applyFill="1" applyBorder="1" applyAlignment="1">
      <alignment horizontal="center"/>
    </xf>
    <xf numFmtId="0" fontId="33" fillId="0" borderId="2" xfId="6" quotePrefix="1" applyFont="1" applyFill="1" applyBorder="1" applyAlignment="1">
      <alignment horizontal="center"/>
    </xf>
    <xf numFmtId="0" fontId="10" fillId="0" borderId="2" xfId="3" applyFont="1" applyFill="1" applyBorder="1" applyAlignment="1">
      <alignment horizontal="center" vertical="center"/>
    </xf>
    <xf numFmtId="0" fontId="17" fillId="0" borderId="2" xfId="4" applyFont="1" applyFill="1" applyBorder="1" applyAlignment="1" applyProtection="1">
      <alignment horizontal="center" vertical="center"/>
    </xf>
    <xf numFmtId="0" fontId="28" fillId="0" borderId="33" xfId="3" applyFont="1" applyBorder="1" applyAlignment="1">
      <alignment horizontal="center" vertical="top"/>
    </xf>
    <xf numFmtId="0" fontId="23" fillId="0" borderId="29" xfId="3" applyFont="1" applyBorder="1" applyAlignment="1">
      <alignment horizontal="center" vertical="center"/>
    </xf>
    <xf numFmtId="0" fontId="23" fillId="0" borderId="50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18" fillId="0" borderId="50" xfId="3" applyFont="1" applyBorder="1" applyAlignment="1">
      <alignment horizontal="center" vertical="center"/>
    </xf>
    <xf numFmtId="0" fontId="30" fillId="0" borderId="50" xfId="3" applyFont="1" applyBorder="1" applyAlignment="1">
      <alignment horizontal="left" vertical="center"/>
    </xf>
    <xf numFmtId="0" fontId="23" fillId="0" borderId="36" xfId="3" applyFont="1" applyBorder="1" applyAlignment="1">
      <alignment horizontal="left" vertical="center"/>
    </xf>
    <xf numFmtId="0" fontId="31" fillId="0" borderId="0" xfId="3" applyFont="1" applyBorder="1" applyAlignment="1">
      <alignment horizontal="left" vertical="center"/>
    </xf>
    <xf numFmtId="0" fontId="30" fillId="0" borderId="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9" fillId="0" borderId="35" xfId="3" applyFont="1" applyBorder="1" applyAlignment="1">
      <alignment horizontal="left" vertical="center"/>
    </xf>
    <xf numFmtId="0" fontId="29" fillId="0" borderId="49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41" xfId="3" applyFont="1" applyBorder="1" applyAlignment="1">
      <alignment horizontal="left" vertical="center"/>
    </xf>
    <xf numFmtId="0" fontId="29" fillId="0" borderId="41" xfId="3" applyFont="1" applyBorder="1" applyAlignment="1">
      <alignment horizontal="left" vertical="center"/>
    </xf>
    <xf numFmtId="0" fontId="29" fillId="0" borderId="42" xfId="3" applyFont="1" applyBorder="1" applyAlignment="1">
      <alignment horizontal="left" vertical="center"/>
    </xf>
    <xf numFmtId="0" fontId="29" fillId="0" borderId="53" xfId="3" applyFont="1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3" fillId="0" borderId="38" xfId="3" applyFont="1" applyBorder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9" fillId="0" borderId="34" xfId="3" applyFont="1" applyFill="1" applyBorder="1" applyAlignment="1">
      <alignment horizontal="left" vertical="center"/>
    </xf>
    <xf numFmtId="0" fontId="29" fillId="0" borderId="35" xfId="3" applyFont="1" applyFill="1" applyBorder="1" applyAlignment="1">
      <alignment horizontal="left" vertical="center"/>
    </xf>
    <xf numFmtId="0" fontId="29" fillId="0" borderId="49" xfId="3" applyFont="1" applyFill="1" applyBorder="1" applyAlignment="1">
      <alignment horizontal="left" vertical="center"/>
    </xf>
    <xf numFmtId="0" fontId="29" fillId="0" borderId="29" xfId="3" applyFont="1" applyFill="1" applyBorder="1" applyAlignment="1">
      <alignment horizontal="center" vertical="center"/>
    </xf>
    <xf numFmtId="0" fontId="29" fillId="0" borderId="50" xfId="3" applyFont="1" applyFill="1" applyBorder="1" applyAlignment="1">
      <alignment horizontal="center" vertical="center"/>
    </xf>
    <xf numFmtId="0" fontId="30" fillId="0" borderId="36" xfId="3" applyFont="1" applyFill="1" applyBorder="1" applyAlignment="1">
      <alignment horizontal="left" vertical="center"/>
    </xf>
    <xf numFmtId="0" fontId="23" fillId="0" borderId="29" xfId="3" applyFont="1" applyFill="1" applyBorder="1" applyAlignment="1">
      <alignment horizontal="left" vertical="center"/>
    </xf>
    <xf numFmtId="0" fontId="23" fillId="0" borderId="50" xfId="3" applyFont="1" applyFill="1" applyBorder="1" applyAlignment="1">
      <alignment horizontal="left" vertical="center"/>
    </xf>
    <xf numFmtId="0" fontId="30" fillId="0" borderId="37" xfId="3" applyFont="1" applyBorder="1" applyAlignment="1">
      <alignment horizontal="center" vertical="center"/>
    </xf>
    <xf numFmtId="0" fontId="30" fillId="0" borderId="38" xfId="3" applyFont="1" applyBorder="1" applyAlignment="1">
      <alignment horizontal="center" vertical="center"/>
    </xf>
    <xf numFmtId="0" fontId="30" fillId="0" borderId="51" xfId="3" applyFont="1" applyBorder="1" applyAlignment="1">
      <alignment horizontal="center" vertical="center"/>
    </xf>
    <xf numFmtId="0" fontId="29" fillId="0" borderId="29" xfId="3" applyFont="1" applyBorder="1" applyAlignment="1">
      <alignment horizontal="left" vertical="center"/>
    </xf>
    <xf numFmtId="0" fontId="29" fillId="0" borderId="50" xfId="3" applyFont="1" applyBorder="1" applyAlignment="1">
      <alignment horizontal="left" vertical="center"/>
    </xf>
    <xf numFmtId="0" fontId="31" fillId="0" borderId="0" xfId="3" applyFont="1" applyFill="1" applyBorder="1" applyAlignment="1">
      <alignment horizontal="left" vertical="center"/>
    </xf>
    <xf numFmtId="0" fontId="23" fillId="0" borderId="45" xfId="3" applyFont="1" applyFill="1" applyBorder="1" applyAlignment="1">
      <alignment horizontal="left" vertical="center"/>
    </xf>
    <xf numFmtId="0" fontId="23" fillId="0" borderId="40" xfId="3" applyFont="1" applyFill="1" applyBorder="1" applyAlignment="1">
      <alignment horizontal="left" vertical="center"/>
    </xf>
    <xf numFmtId="0" fontId="23" fillId="0" borderId="52" xfId="3" applyFont="1" applyFill="1" applyBorder="1" applyAlignment="1">
      <alignment horizontal="left" vertical="center"/>
    </xf>
    <xf numFmtId="0" fontId="30" fillId="0" borderId="43" xfId="3" applyFont="1" applyBorder="1" applyAlignment="1">
      <alignment horizontal="left" vertical="center"/>
    </xf>
    <xf numFmtId="0" fontId="30" fillId="0" borderId="42" xfId="3" applyFont="1" applyBorder="1" applyAlignment="1">
      <alignment horizontal="left" vertical="center"/>
    </xf>
    <xf numFmtId="0" fontId="30" fillId="0" borderId="53" xfId="3" applyFont="1" applyBorder="1" applyAlignment="1">
      <alignment horizontal="left" vertical="center"/>
    </xf>
    <xf numFmtId="0" fontId="23" fillId="0" borderId="58" xfId="3" applyFont="1" applyBorder="1" applyAlignment="1">
      <alignment horizontal="center" vertical="center"/>
    </xf>
    <xf numFmtId="0" fontId="31" fillId="0" borderId="58" xfId="3" applyFont="1" applyBorder="1" applyAlignment="1">
      <alignment horizontal="center" vertical="center"/>
    </xf>
    <xf numFmtId="0" fontId="23" fillId="0" borderId="62" xfId="3" applyFont="1" applyBorder="1" applyAlignment="1">
      <alignment horizontal="center" vertical="center"/>
    </xf>
    <xf numFmtId="0" fontId="31" fillId="0" borderId="59" xfId="3" applyFont="1" applyFill="1" applyBorder="1" applyAlignment="1">
      <alignment horizontal="left" vertical="center"/>
    </xf>
    <xf numFmtId="0" fontId="31" fillId="0" borderId="58" xfId="3" applyFont="1" applyFill="1" applyBorder="1" applyAlignment="1">
      <alignment horizontal="left" vertical="center"/>
    </xf>
    <xf numFmtId="0" fontId="31" fillId="0" borderId="63" xfId="3" applyFont="1" applyFill="1" applyBorder="1" applyAlignment="1">
      <alignment horizontal="left" vertical="center"/>
    </xf>
    <xf numFmtId="0" fontId="31" fillId="0" borderId="60" xfId="3" applyFont="1" applyFill="1" applyBorder="1" applyAlignment="1">
      <alignment horizontal="center" vertical="center"/>
    </xf>
    <xf numFmtId="0" fontId="31" fillId="0" borderId="27" xfId="3" applyFont="1" applyFill="1" applyBorder="1" applyAlignment="1">
      <alignment horizontal="center" vertical="center"/>
    </xf>
    <xf numFmtId="0" fontId="31" fillId="0" borderId="64" xfId="3" applyFont="1" applyFill="1" applyBorder="1" applyAlignment="1">
      <alignment horizontal="center" vertical="center"/>
    </xf>
    <xf numFmtId="0" fontId="31" fillId="0" borderId="37" xfId="3" applyFont="1" applyFill="1" applyBorder="1" applyAlignment="1">
      <alignment horizontal="center" vertical="center"/>
    </xf>
    <xf numFmtId="0" fontId="31" fillId="0" borderId="38" xfId="3" applyFont="1" applyFill="1" applyBorder="1" applyAlignment="1">
      <alignment horizontal="center" vertical="center"/>
    </xf>
    <xf numFmtId="0" fontId="31" fillId="0" borderId="51" xfId="3" applyFont="1" applyFill="1" applyBorder="1" applyAlignment="1">
      <alignment horizontal="center" vertical="center"/>
    </xf>
    <xf numFmtId="0" fontId="11" fillId="0" borderId="58" xfId="3" applyFont="1" applyBorder="1" applyAlignment="1">
      <alignment horizontal="center" vertical="center"/>
    </xf>
    <xf numFmtId="0" fontId="11" fillId="0" borderId="62" xfId="3" applyFont="1" applyBorder="1" applyAlignment="1">
      <alignment horizontal="center" vertical="center"/>
    </xf>
    <xf numFmtId="0" fontId="0" fillId="0" borderId="10" xfId="3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7" fillId="0" borderId="22" xfId="4" applyFont="1" applyFill="1" applyBorder="1" applyAlignment="1" applyProtection="1">
      <alignment horizontal="center" vertical="center"/>
    </xf>
    <xf numFmtId="0" fontId="16" fillId="0" borderId="11" xfId="4" applyFont="1" applyFill="1" applyBorder="1" applyAlignment="1" applyProtection="1">
      <alignment horizontal="center" vertical="center"/>
    </xf>
    <xf numFmtId="0" fontId="10" fillId="0" borderId="10" xfId="4" applyFont="1" applyFill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0" fontId="10" fillId="0" borderId="5" xfId="4" applyFont="1" applyFill="1" applyBorder="1" applyAlignment="1">
      <alignment horizontal="center"/>
    </xf>
    <xf numFmtId="0" fontId="10" fillId="0" borderId="19" xfId="4" applyFont="1" applyFill="1" applyBorder="1" applyAlignment="1">
      <alignment horizontal="center"/>
    </xf>
    <xf numFmtId="0" fontId="23" fillId="0" borderId="35" xfId="3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18" fillId="0" borderId="49" xfId="3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58" fontId="18" fillId="0" borderId="29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23" fillId="0" borderId="38" xfId="3" applyFont="1" applyFill="1" applyBorder="1" applyAlignment="1">
      <alignment horizontal="right" vertical="center"/>
    </xf>
    <xf numFmtId="0" fontId="29" fillId="0" borderId="38" xfId="3" applyFont="1" applyFill="1" applyBorder="1" applyAlignment="1">
      <alignment horizontal="left" vertical="center"/>
    </xf>
    <xf numFmtId="0" fontId="29" fillId="0" borderId="39" xfId="3" applyFont="1" applyFill="1" applyBorder="1" applyAlignment="1">
      <alignment horizontal="left" vertical="center"/>
    </xf>
    <xf numFmtId="0" fontId="29" fillId="0" borderId="40" xfId="3" applyFont="1" applyFill="1" applyBorder="1" applyAlignment="1">
      <alignment horizontal="left" vertical="center"/>
    </xf>
    <xf numFmtId="0" fontId="29" fillId="0" borderId="52" xfId="3" applyFont="1" applyFill="1" applyBorder="1" applyAlignment="1">
      <alignment horizontal="left" vertical="center"/>
    </xf>
    <xf numFmtId="0" fontId="18" fillId="0" borderId="41" xfId="3" applyFont="1" applyFill="1" applyBorder="1" applyAlignment="1">
      <alignment horizontal="center" vertical="center"/>
    </xf>
    <xf numFmtId="0" fontId="18" fillId="0" borderId="42" xfId="3" applyFont="1" applyFill="1" applyBorder="1" applyAlignment="1">
      <alignment horizontal="center" vertical="center"/>
    </xf>
    <xf numFmtId="0" fontId="18" fillId="0" borderId="53" xfId="3" applyFont="1" applyFill="1" applyBorder="1" applyAlignment="1">
      <alignment horizontal="center" vertical="center"/>
    </xf>
    <xf numFmtId="0" fontId="30" fillId="0" borderId="43" xfId="3" applyFont="1" applyFill="1" applyBorder="1" applyAlignment="1">
      <alignment horizontal="left" vertical="center"/>
    </xf>
    <xf numFmtId="0" fontId="30" fillId="0" borderId="42" xfId="3" applyFont="1" applyFill="1" applyBorder="1" applyAlignment="1">
      <alignment horizontal="left" vertical="center"/>
    </xf>
    <xf numFmtId="0" fontId="30" fillId="0" borderId="53" xfId="3" applyFont="1" applyFill="1" applyBorder="1" applyAlignment="1">
      <alignment horizontal="left" vertical="center"/>
    </xf>
    <xf numFmtId="0" fontId="29" fillId="0" borderId="50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43" xfId="3" applyFont="1" applyFill="1" applyBorder="1" applyAlignment="1">
      <alignment horizontal="left" vertical="center"/>
    </xf>
    <xf numFmtId="0" fontId="18" fillId="0" borderId="4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 wrapText="1"/>
    </xf>
    <xf numFmtId="0" fontId="18" fillId="0" borderId="29" xfId="3" applyFont="1" applyFill="1" applyBorder="1" applyAlignment="1">
      <alignment horizontal="left" vertical="center" wrapText="1"/>
    </xf>
    <xf numFmtId="0" fontId="18" fillId="0" borderId="50" xfId="3" applyFont="1" applyFill="1" applyBorder="1" applyAlignment="1">
      <alignment horizontal="left" vertical="center" wrapText="1"/>
    </xf>
    <xf numFmtId="0" fontId="11" fillId="0" borderId="38" xfId="3" applyFill="1" applyBorder="1" applyAlignment="1">
      <alignment horizontal="center" vertical="center"/>
    </xf>
    <xf numFmtId="0" fontId="11" fillId="0" borderId="51" xfId="3" applyFill="1" applyBorder="1" applyAlignment="1">
      <alignment horizontal="center" vertical="center"/>
    </xf>
    <xf numFmtId="0" fontId="29" fillId="0" borderId="44" xfId="3" applyFont="1" applyFill="1" applyBorder="1" applyAlignment="1">
      <alignment horizontal="center" vertical="center"/>
    </xf>
    <xf numFmtId="0" fontId="29" fillId="0" borderId="45" xfId="3" applyFont="1" applyFill="1" applyBorder="1" applyAlignment="1">
      <alignment horizontal="left" vertical="center"/>
    </xf>
    <xf numFmtId="0" fontId="11" fillId="0" borderId="43" xfId="3" applyFont="1" applyFill="1" applyBorder="1" applyAlignment="1">
      <alignment horizontal="left" vertical="center"/>
    </xf>
    <xf numFmtId="0" fontId="11" fillId="0" borderId="42" xfId="3" applyFont="1" applyFill="1" applyBorder="1" applyAlignment="1">
      <alignment horizontal="left" vertical="center"/>
    </xf>
    <xf numFmtId="0" fontId="11" fillId="0" borderId="53" xfId="3" applyFont="1" applyFill="1" applyBorder="1" applyAlignment="1">
      <alignment horizontal="left" vertical="center"/>
    </xf>
    <xf numFmtId="0" fontId="31" fillId="0" borderId="43" xfId="3" applyFont="1" applyFill="1" applyBorder="1" applyAlignment="1">
      <alignment horizontal="left" vertical="center"/>
    </xf>
    <xf numFmtId="0" fontId="18" fillId="0" borderId="46" xfId="3" applyFont="1" applyFill="1" applyBorder="1" applyAlignment="1">
      <alignment horizontal="left" vertical="center"/>
    </xf>
    <xf numFmtId="0" fontId="18" fillId="0" borderId="47" xfId="3" applyFont="1" applyFill="1" applyBorder="1" applyAlignment="1">
      <alignment horizontal="left" vertical="center"/>
    </xf>
    <xf numFmtId="0" fontId="18" fillId="0" borderId="54" xfId="3" applyFont="1" applyFill="1" applyBorder="1" applyAlignment="1">
      <alignment horizontal="left" vertical="center"/>
    </xf>
    <xf numFmtId="0" fontId="30" fillId="0" borderId="34" xfId="3" applyFont="1" applyFill="1" applyBorder="1" applyAlignment="1">
      <alignment horizontal="left" vertical="center"/>
    </xf>
    <xf numFmtId="0" fontId="30" fillId="0" borderId="35" xfId="3" applyFont="1" applyFill="1" applyBorder="1" applyAlignment="1">
      <alignment horizontal="left" vertical="center"/>
    </xf>
    <xf numFmtId="0" fontId="30" fillId="0" borderId="49" xfId="3" applyFont="1" applyFill="1" applyBorder="1" applyAlignment="1">
      <alignment horizontal="left" vertical="center"/>
    </xf>
    <xf numFmtId="0" fontId="29" fillId="0" borderId="41" xfId="3" applyFont="1" applyFill="1" applyBorder="1" applyAlignment="1">
      <alignment horizontal="left" vertical="center"/>
    </xf>
    <xf numFmtId="0" fontId="29" fillId="0" borderId="48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center" vertical="center"/>
    </xf>
    <xf numFmtId="0" fontId="29" fillId="0" borderId="38" xfId="3" applyFont="1" applyFill="1" applyBorder="1" applyAlignment="1">
      <alignment horizontal="center" vertical="center"/>
    </xf>
    <xf numFmtId="0" fontId="18" fillId="0" borderId="5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0" fontId="47" fillId="0" borderId="2" xfId="0" applyNumberFormat="1" applyFont="1" applyFill="1" applyBorder="1" applyAlignment="1">
      <alignment horizontal="center" vertical="center"/>
    </xf>
    <xf numFmtId="49" fontId="48" fillId="4" borderId="2" xfId="5" applyNumberFormat="1" applyFont="1" applyFill="1" applyBorder="1" applyAlignment="1">
      <alignment horizontal="center" vertical="center"/>
    </xf>
    <xf numFmtId="49" fontId="48" fillId="5" borderId="2" xfId="5" applyNumberFormat="1" applyFont="1" applyFill="1" applyBorder="1" applyAlignment="1">
      <alignment horizontal="center" vertical="center"/>
    </xf>
  </cellXfs>
  <cellStyles count="7">
    <cellStyle name="常规" xfId="0" builtinId="0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561975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8" customWidth="1"/>
    <col min="3" max="3" width="10.125" customWidth="1"/>
  </cols>
  <sheetData>
    <row r="1" spans="1:2" ht="21" customHeight="1">
      <c r="A1" s="199"/>
      <c r="B1" s="200" t="s">
        <v>0</v>
      </c>
    </row>
    <row r="2" spans="1:2">
      <c r="A2" s="5">
        <v>1</v>
      </c>
      <c r="B2" s="201" t="s">
        <v>1</v>
      </c>
    </row>
    <row r="3" spans="1:2">
      <c r="A3" s="5">
        <v>2</v>
      </c>
      <c r="B3" s="201" t="s">
        <v>2</v>
      </c>
    </row>
    <row r="4" spans="1:2">
      <c r="A4" s="5">
        <v>3</v>
      </c>
      <c r="B4" s="201" t="s">
        <v>3</v>
      </c>
    </row>
    <row r="5" spans="1:2">
      <c r="A5" s="5">
        <v>4</v>
      </c>
      <c r="B5" s="201" t="s">
        <v>4</v>
      </c>
    </row>
    <row r="6" spans="1:2">
      <c r="A6" s="5">
        <v>5</v>
      </c>
      <c r="B6" s="201" t="s">
        <v>5</v>
      </c>
    </row>
    <row r="7" spans="1:2">
      <c r="A7" s="5">
        <v>6</v>
      </c>
      <c r="B7" s="201" t="s">
        <v>6</v>
      </c>
    </row>
    <row r="8" spans="1:2" s="197" customFormat="1" ht="15" customHeight="1">
      <c r="A8" s="202">
        <v>7</v>
      </c>
      <c r="B8" s="203" t="s">
        <v>7</v>
      </c>
    </row>
    <row r="9" spans="1:2" ht="18.95" customHeight="1">
      <c r="A9" s="199"/>
      <c r="B9" s="204" t="s">
        <v>8</v>
      </c>
    </row>
    <row r="10" spans="1:2" ht="15.95" customHeight="1">
      <c r="A10" s="5">
        <v>1</v>
      </c>
      <c r="B10" s="205" t="s">
        <v>9</v>
      </c>
    </row>
    <row r="11" spans="1:2">
      <c r="A11" s="5">
        <v>2</v>
      </c>
      <c r="B11" s="201" t="s">
        <v>10</v>
      </c>
    </row>
    <row r="12" spans="1:2">
      <c r="A12" s="5">
        <v>3</v>
      </c>
      <c r="B12" s="203" t="s">
        <v>11</v>
      </c>
    </row>
    <row r="13" spans="1:2">
      <c r="A13" s="5">
        <v>4</v>
      </c>
      <c r="B13" s="201" t="s">
        <v>12</v>
      </c>
    </row>
    <row r="14" spans="1:2">
      <c r="A14" s="5">
        <v>5</v>
      </c>
      <c r="B14" s="201" t="s">
        <v>13</v>
      </c>
    </row>
    <row r="15" spans="1:2">
      <c r="A15" s="5">
        <v>6</v>
      </c>
      <c r="B15" s="201" t="s">
        <v>14</v>
      </c>
    </row>
    <row r="16" spans="1:2">
      <c r="A16" s="5">
        <v>7</v>
      </c>
      <c r="B16" s="201" t="s">
        <v>15</v>
      </c>
    </row>
    <row r="17" spans="1:2">
      <c r="A17" s="5">
        <v>8</v>
      </c>
      <c r="B17" s="201" t="s">
        <v>16</v>
      </c>
    </row>
    <row r="18" spans="1:2">
      <c r="A18" s="5">
        <v>9</v>
      </c>
      <c r="B18" s="201" t="s">
        <v>17</v>
      </c>
    </row>
    <row r="19" spans="1:2">
      <c r="A19" s="5"/>
      <c r="B19" s="201"/>
    </row>
    <row r="20" spans="1:2" ht="20.25">
      <c r="A20" s="199"/>
      <c r="B20" s="200" t="s">
        <v>18</v>
      </c>
    </row>
    <row r="21" spans="1:2">
      <c r="A21" s="5">
        <v>1</v>
      </c>
      <c r="B21" s="206" t="s">
        <v>19</v>
      </c>
    </row>
    <row r="22" spans="1:2">
      <c r="A22" s="5">
        <v>2</v>
      </c>
      <c r="B22" s="201" t="s">
        <v>20</v>
      </c>
    </row>
    <row r="23" spans="1:2">
      <c r="A23" s="5">
        <v>3</v>
      </c>
      <c r="B23" s="201" t="s">
        <v>21</v>
      </c>
    </row>
    <row r="24" spans="1:2">
      <c r="A24" s="5">
        <v>4</v>
      </c>
      <c r="B24" s="201" t="s">
        <v>22</v>
      </c>
    </row>
    <row r="25" spans="1:2">
      <c r="A25" s="5">
        <v>5</v>
      </c>
      <c r="B25" s="201" t="s">
        <v>23</v>
      </c>
    </row>
    <row r="26" spans="1:2">
      <c r="A26" s="5">
        <v>6</v>
      </c>
      <c r="B26" s="201" t="s">
        <v>24</v>
      </c>
    </row>
    <row r="27" spans="1:2">
      <c r="A27" s="5">
        <v>7</v>
      </c>
      <c r="B27" s="201" t="s">
        <v>25</v>
      </c>
    </row>
    <row r="28" spans="1:2">
      <c r="A28" s="5"/>
      <c r="B28" s="201"/>
    </row>
    <row r="29" spans="1:2" ht="20.25">
      <c r="A29" s="199"/>
      <c r="B29" s="200" t="s">
        <v>26</v>
      </c>
    </row>
    <row r="30" spans="1:2">
      <c r="A30" s="5">
        <v>1</v>
      </c>
      <c r="B30" s="206" t="s">
        <v>27</v>
      </c>
    </row>
    <row r="31" spans="1:2">
      <c r="A31" s="5">
        <v>2</v>
      </c>
      <c r="B31" s="201" t="s">
        <v>28</v>
      </c>
    </row>
    <row r="32" spans="1:2">
      <c r="A32" s="5">
        <v>3</v>
      </c>
      <c r="B32" s="201" t="s">
        <v>29</v>
      </c>
    </row>
    <row r="33" spans="1:2" ht="28.5">
      <c r="A33" s="5">
        <v>4</v>
      </c>
      <c r="B33" s="201" t="s">
        <v>30</v>
      </c>
    </row>
    <row r="34" spans="1:2">
      <c r="A34" s="5">
        <v>5</v>
      </c>
      <c r="B34" s="201" t="s">
        <v>31</v>
      </c>
    </row>
    <row r="35" spans="1:2">
      <c r="A35" s="5">
        <v>6</v>
      </c>
      <c r="B35" s="201" t="s">
        <v>32</v>
      </c>
    </row>
    <row r="36" spans="1:2">
      <c r="A36" s="5">
        <v>7</v>
      </c>
      <c r="B36" s="201" t="s">
        <v>33</v>
      </c>
    </row>
    <row r="37" spans="1:2">
      <c r="A37" s="5"/>
      <c r="B37" s="201"/>
    </row>
    <row r="39" spans="1:2">
      <c r="A39" s="207" t="s">
        <v>34</v>
      </c>
      <c r="B39" s="208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J24" sqref="J2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4" t="s">
        <v>270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</row>
    <row r="2" spans="1:13" s="1" customFormat="1" ht="16.5">
      <c r="A2" s="423" t="s">
        <v>244</v>
      </c>
      <c r="B2" s="424" t="s">
        <v>249</v>
      </c>
      <c r="C2" s="424" t="s">
        <v>245</v>
      </c>
      <c r="D2" s="424" t="s">
        <v>246</v>
      </c>
      <c r="E2" s="424" t="s">
        <v>247</v>
      </c>
      <c r="F2" s="424" t="s">
        <v>248</v>
      </c>
      <c r="G2" s="423" t="s">
        <v>271</v>
      </c>
      <c r="H2" s="423"/>
      <c r="I2" s="423" t="s">
        <v>272</v>
      </c>
      <c r="J2" s="423"/>
      <c r="K2" s="429" t="s">
        <v>273</v>
      </c>
      <c r="L2" s="431" t="s">
        <v>274</v>
      </c>
      <c r="M2" s="433" t="s">
        <v>275</v>
      </c>
    </row>
    <row r="3" spans="1:13" s="1" customFormat="1" ht="16.5">
      <c r="A3" s="423"/>
      <c r="B3" s="425"/>
      <c r="C3" s="425"/>
      <c r="D3" s="425"/>
      <c r="E3" s="425"/>
      <c r="F3" s="425"/>
      <c r="G3" s="3" t="s">
        <v>276</v>
      </c>
      <c r="H3" s="3" t="s">
        <v>277</v>
      </c>
      <c r="I3" s="3" t="s">
        <v>276</v>
      </c>
      <c r="J3" s="3" t="s">
        <v>277</v>
      </c>
      <c r="K3" s="430"/>
      <c r="L3" s="432"/>
      <c r="M3" s="434"/>
    </row>
    <row r="4" spans="1:13" ht="27">
      <c r="A4" s="6">
        <v>1</v>
      </c>
      <c r="B4" s="10" t="s">
        <v>264</v>
      </c>
      <c r="C4" s="11" t="s">
        <v>260</v>
      </c>
      <c r="D4" s="14" t="s">
        <v>278</v>
      </c>
      <c r="E4" s="11" t="s">
        <v>262</v>
      </c>
      <c r="F4" s="12" t="s">
        <v>263</v>
      </c>
      <c r="G4" s="21">
        <v>-1.2</v>
      </c>
      <c r="H4" s="21">
        <v>-1.3</v>
      </c>
      <c r="I4" s="21">
        <v>-3</v>
      </c>
      <c r="J4" s="6">
        <v>0</v>
      </c>
      <c r="K4" s="6">
        <v>0</v>
      </c>
      <c r="L4" s="6"/>
      <c r="M4" s="6" t="s">
        <v>279</v>
      </c>
    </row>
    <row r="5" spans="1:13" ht="27">
      <c r="A5" s="6">
        <v>2</v>
      </c>
      <c r="B5" s="10" t="s">
        <v>264</v>
      </c>
      <c r="C5" s="11" t="s">
        <v>265</v>
      </c>
      <c r="D5" s="14" t="s">
        <v>278</v>
      </c>
      <c r="E5" s="11" t="s">
        <v>266</v>
      </c>
      <c r="F5" s="12" t="s">
        <v>263</v>
      </c>
      <c r="G5" s="21">
        <v>-1.4</v>
      </c>
      <c r="H5" s="21">
        <v>-1</v>
      </c>
      <c r="I5" s="21">
        <v>-2</v>
      </c>
      <c r="J5" s="21">
        <v>-1</v>
      </c>
      <c r="K5" s="6">
        <v>0</v>
      </c>
      <c r="L5" s="6"/>
      <c r="M5" s="6" t="s">
        <v>279</v>
      </c>
    </row>
    <row r="6" spans="1:13">
      <c r="A6" s="6"/>
      <c r="B6" s="10"/>
      <c r="C6" s="11"/>
      <c r="D6" s="14"/>
      <c r="E6" s="11"/>
      <c r="F6" s="11"/>
      <c r="G6" s="21"/>
      <c r="H6" s="6"/>
      <c r="I6" s="21"/>
      <c r="J6" s="21"/>
      <c r="K6" s="6"/>
      <c r="L6" s="6"/>
      <c r="M6" s="6"/>
    </row>
    <row r="7" spans="1:13">
      <c r="A7" s="6"/>
      <c r="B7" s="10"/>
      <c r="C7" s="11"/>
      <c r="D7" s="14"/>
      <c r="E7" s="11"/>
      <c r="F7" s="11"/>
      <c r="G7" s="21"/>
      <c r="H7" s="6"/>
      <c r="I7" s="6"/>
      <c r="J7" s="21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15" t="s">
        <v>280</v>
      </c>
      <c r="B12" s="416"/>
      <c r="C12" s="416"/>
      <c r="D12" s="416"/>
      <c r="E12" s="417"/>
      <c r="F12" s="418"/>
      <c r="G12" s="420"/>
      <c r="H12" s="415" t="s">
        <v>268</v>
      </c>
      <c r="I12" s="416"/>
      <c r="J12" s="416"/>
      <c r="K12" s="417"/>
      <c r="L12" s="426"/>
      <c r="M12" s="427"/>
    </row>
    <row r="13" spans="1:13" ht="16.5">
      <c r="A13" s="428" t="s">
        <v>281</v>
      </c>
      <c r="B13" s="428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0" sqref="F10:F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4" t="s">
        <v>282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</row>
    <row r="2" spans="1:23" s="1" customFormat="1" ht="15.95" customHeight="1">
      <c r="A2" s="424" t="s">
        <v>283</v>
      </c>
      <c r="B2" s="424" t="s">
        <v>249</v>
      </c>
      <c r="C2" s="424" t="s">
        <v>245</v>
      </c>
      <c r="D2" s="424" t="s">
        <v>246</v>
      </c>
      <c r="E2" s="424" t="s">
        <v>247</v>
      </c>
      <c r="F2" s="424" t="s">
        <v>248</v>
      </c>
      <c r="G2" s="435" t="s">
        <v>284</v>
      </c>
      <c r="H2" s="436"/>
      <c r="I2" s="437"/>
      <c r="J2" s="435" t="s">
        <v>285</v>
      </c>
      <c r="K2" s="436"/>
      <c r="L2" s="437"/>
      <c r="M2" s="435" t="s">
        <v>286</v>
      </c>
      <c r="N2" s="436"/>
      <c r="O2" s="437"/>
      <c r="P2" s="435" t="s">
        <v>287</v>
      </c>
      <c r="Q2" s="436"/>
      <c r="R2" s="437"/>
      <c r="S2" s="436" t="s">
        <v>288</v>
      </c>
      <c r="T2" s="436"/>
      <c r="U2" s="437"/>
      <c r="V2" s="445" t="s">
        <v>289</v>
      </c>
      <c r="W2" s="445" t="s">
        <v>258</v>
      </c>
    </row>
    <row r="3" spans="1:23" s="1" customFormat="1" ht="16.5">
      <c r="A3" s="425"/>
      <c r="B3" s="443"/>
      <c r="C3" s="443"/>
      <c r="D3" s="443"/>
      <c r="E3" s="443"/>
      <c r="F3" s="443"/>
      <c r="G3" s="3" t="s">
        <v>290</v>
      </c>
      <c r="H3" s="3" t="s">
        <v>67</v>
      </c>
      <c r="I3" s="3" t="s">
        <v>249</v>
      </c>
      <c r="J3" s="3" t="s">
        <v>290</v>
      </c>
      <c r="K3" s="3" t="s">
        <v>67</v>
      </c>
      <c r="L3" s="3" t="s">
        <v>249</v>
      </c>
      <c r="M3" s="3" t="s">
        <v>290</v>
      </c>
      <c r="N3" s="3" t="s">
        <v>67</v>
      </c>
      <c r="O3" s="3" t="s">
        <v>249</v>
      </c>
      <c r="P3" s="3" t="s">
        <v>290</v>
      </c>
      <c r="Q3" s="3" t="s">
        <v>67</v>
      </c>
      <c r="R3" s="3" t="s">
        <v>249</v>
      </c>
      <c r="S3" s="3" t="s">
        <v>290</v>
      </c>
      <c r="T3" s="3" t="s">
        <v>67</v>
      </c>
      <c r="U3" s="3" t="s">
        <v>249</v>
      </c>
      <c r="V3" s="446"/>
      <c r="W3" s="446"/>
    </row>
    <row r="4" spans="1:23">
      <c r="A4" s="438" t="s">
        <v>291</v>
      </c>
      <c r="B4" s="438" t="s">
        <v>264</v>
      </c>
      <c r="C4" s="444" t="s">
        <v>292</v>
      </c>
      <c r="D4" s="438" t="s">
        <v>278</v>
      </c>
      <c r="E4" s="444" t="s">
        <v>121</v>
      </c>
      <c r="F4" s="444" t="s">
        <v>293</v>
      </c>
      <c r="G4" s="6"/>
      <c r="H4" s="6" t="s">
        <v>278</v>
      </c>
      <c r="I4" s="6" t="s">
        <v>264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39"/>
      <c r="B5" s="439"/>
      <c r="C5" s="439"/>
      <c r="D5" s="439"/>
      <c r="E5" s="439"/>
      <c r="F5" s="439"/>
      <c r="G5" s="435" t="s">
        <v>294</v>
      </c>
      <c r="H5" s="436"/>
      <c r="I5" s="437"/>
      <c r="J5" s="435" t="s">
        <v>295</v>
      </c>
      <c r="K5" s="436"/>
      <c r="L5" s="437"/>
      <c r="M5" s="435" t="s">
        <v>296</v>
      </c>
      <c r="N5" s="436"/>
      <c r="O5" s="437"/>
      <c r="P5" s="435" t="s">
        <v>297</v>
      </c>
      <c r="Q5" s="436"/>
      <c r="R5" s="437"/>
      <c r="S5" s="436" t="s">
        <v>298</v>
      </c>
      <c r="T5" s="436"/>
      <c r="U5" s="437"/>
      <c r="V5" s="6"/>
      <c r="W5" s="6"/>
    </row>
    <row r="6" spans="1:23" ht="16.5">
      <c r="A6" s="439"/>
      <c r="B6" s="439"/>
      <c r="C6" s="439"/>
      <c r="D6" s="439"/>
      <c r="E6" s="439"/>
      <c r="F6" s="439"/>
      <c r="G6" s="3" t="s">
        <v>290</v>
      </c>
      <c r="H6" s="3" t="s">
        <v>67</v>
      </c>
      <c r="I6" s="3" t="s">
        <v>249</v>
      </c>
      <c r="J6" s="3" t="s">
        <v>290</v>
      </c>
      <c r="K6" s="3" t="s">
        <v>67</v>
      </c>
      <c r="L6" s="3" t="s">
        <v>249</v>
      </c>
      <c r="M6" s="3" t="s">
        <v>290</v>
      </c>
      <c r="N6" s="3" t="s">
        <v>67</v>
      </c>
      <c r="O6" s="3" t="s">
        <v>249</v>
      </c>
      <c r="P6" s="3" t="s">
        <v>290</v>
      </c>
      <c r="Q6" s="3" t="s">
        <v>67</v>
      </c>
      <c r="R6" s="3" t="s">
        <v>249</v>
      </c>
      <c r="S6" s="3" t="s">
        <v>290</v>
      </c>
      <c r="T6" s="3" t="s">
        <v>67</v>
      </c>
      <c r="U6" s="3" t="s">
        <v>249</v>
      </c>
      <c r="V6" s="6"/>
      <c r="W6" s="6"/>
    </row>
    <row r="7" spans="1:23">
      <c r="A7" s="440"/>
      <c r="B7" s="440"/>
      <c r="C7" s="440"/>
      <c r="D7" s="440"/>
      <c r="E7" s="440"/>
      <c r="F7" s="440"/>
      <c r="G7" s="6"/>
      <c r="H7" s="6"/>
      <c r="I7" s="6" t="s">
        <v>278</v>
      </c>
      <c r="J7" s="6" t="s">
        <v>264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8" t="s">
        <v>291</v>
      </c>
      <c r="B8" s="438" t="s">
        <v>264</v>
      </c>
      <c r="C8" s="444"/>
      <c r="D8" s="438" t="s">
        <v>278</v>
      </c>
      <c r="E8" s="444" t="s">
        <v>120</v>
      </c>
      <c r="F8" s="444" t="s">
        <v>293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440"/>
      <c r="B9" s="440"/>
      <c r="C9" s="440"/>
      <c r="D9" s="440"/>
      <c r="E9" s="440"/>
      <c r="F9" s="44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41"/>
      <c r="B10" s="441"/>
      <c r="C10" s="441"/>
      <c r="D10" s="441"/>
      <c r="E10" s="441"/>
      <c r="F10" s="44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42"/>
      <c r="B11" s="442"/>
      <c r="C11" s="442"/>
      <c r="D11" s="442"/>
      <c r="E11" s="442"/>
      <c r="F11" s="44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41"/>
      <c r="B12" s="441"/>
      <c r="C12" s="441"/>
      <c r="D12" s="441"/>
      <c r="E12" s="441"/>
      <c r="F12" s="44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42"/>
      <c r="B13" s="442"/>
      <c r="C13" s="442"/>
      <c r="D13" s="442"/>
      <c r="E13" s="442"/>
      <c r="F13" s="44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41"/>
      <c r="B14" s="441"/>
      <c r="C14" s="441"/>
      <c r="D14" s="441"/>
      <c r="E14" s="441"/>
      <c r="F14" s="44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42"/>
      <c r="B15" s="442"/>
      <c r="C15" s="442"/>
      <c r="D15" s="442"/>
      <c r="E15" s="442"/>
      <c r="F15" s="44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15" t="s">
        <v>299</v>
      </c>
      <c r="B17" s="416"/>
      <c r="C17" s="416"/>
      <c r="D17" s="416"/>
      <c r="E17" s="417"/>
      <c r="F17" s="418"/>
      <c r="G17" s="420"/>
      <c r="H17" s="20"/>
      <c r="I17" s="20"/>
      <c r="J17" s="415" t="s">
        <v>300</v>
      </c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7"/>
      <c r="V17" s="7"/>
      <c r="W17" s="9"/>
    </row>
    <row r="18" spans="1:23" ht="16.5">
      <c r="A18" s="421" t="s">
        <v>301</v>
      </c>
      <c r="B18" s="421"/>
      <c r="C18" s="422"/>
      <c r="D18" s="422"/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7" sqref="F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4" t="s">
        <v>302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</row>
    <row r="2" spans="1:14" s="1" customFormat="1" ht="16.5">
      <c r="A2" s="16" t="s">
        <v>303</v>
      </c>
      <c r="B2" s="17" t="s">
        <v>245</v>
      </c>
      <c r="C2" s="17" t="s">
        <v>246</v>
      </c>
      <c r="D2" s="17" t="s">
        <v>247</v>
      </c>
      <c r="E2" s="17" t="s">
        <v>248</v>
      </c>
      <c r="F2" s="17" t="s">
        <v>249</v>
      </c>
      <c r="G2" s="16" t="s">
        <v>304</v>
      </c>
      <c r="H2" s="16" t="s">
        <v>305</v>
      </c>
      <c r="I2" s="16" t="s">
        <v>306</v>
      </c>
      <c r="J2" s="16" t="s">
        <v>305</v>
      </c>
      <c r="K2" s="16" t="s">
        <v>307</v>
      </c>
      <c r="L2" s="16" t="s">
        <v>305</v>
      </c>
      <c r="M2" s="17" t="s">
        <v>289</v>
      </c>
      <c r="N2" s="17" t="s">
        <v>258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8" t="s">
        <v>303</v>
      </c>
      <c r="B4" s="19" t="s">
        <v>308</v>
      </c>
      <c r="C4" s="19" t="s">
        <v>290</v>
      </c>
      <c r="D4" s="19" t="s">
        <v>247</v>
      </c>
      <c r="E4" s="17" t="s">
        <v>248</v>
      </c>
      <c r="F4" s="17" t="s">
        <v>249</v>
      </c>
      <c r="G4" s="16" t="s">
        <v>304</v>
      </c>
      <c r="H4" s="16" t="s">
        <v>305</v>
      </c>
      <c r="I4" s="16" t="s">
        <v>306</v>
      </c>
      <c r="J4" s="16" t="s">
        <v>305</v>
      </c>
      <c r="K4" s="16" t="s">
        <v>307</v>
      </c>
      <c r="L4" s="16" t="s">
        <v>305</v>
      </c>
      <c r="M4" s="17" t="s">
        <v>289</v>
      </c>
      <c r="N4" s="17" t="s">
        <v>258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15" t="s">
        <v>309</v>
      </c>
      <c r="B11" s="416"/>
      <c r="C11" s="416"/>
      <c r="D11" s="417"/>
      <c r="E11" s="418"/>
      <c r="F11" s="419"/>
      <c r="G11" s="420"/>
      <c r="H11" s="20"/>
      <c r="I11" s="415" t="s">
        <v>300</v>
      </c>
      <c r="J11" s="416"/>
      <c r="K11" s="416"/>
      <c r="L11" s="7"/>
      <c r="M11" s="7"/>
      <c r="N11" s="9"/>
    </row>
    <row r="12" spans="1:14" ht="16.5">
      <c r="A12" s="421" t="s">
        <v>310</v>
      </c>
      <c r="B12" s="422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H20" sqref="H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4" t="s">
        <v>311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2" s="1" customFormat="1" ht="16.5">
      <c r="A2" s="3" t="s">
        <v>283</v>
      </c>
      <c r="B2" s="4" t="s">
        <v>249</v>
      </c>
      <c r="C2" s="4" t="s">
        <v>245</v>
      </c>
      <c r="D2" s="4" t="s">
        <v>246</v>
      </c>
      <c r="E2" s="4" t="s">
        <v>247</v>
      </c>
      <c r="F2" s="4" t="s">
        <v>248</v>
      </c>
      <c r="G2" s="3" t="s">
        <v>312</v>
      </c>
      <c r="H2" s="3" t="s">
        <v>313</v>
      </c>
      <c r="I2" s="3" t="s">
        <v>314</v>
      </c>
      <c r="J2" s="3" t="s">
        <v>315</v>
      </c>
      <c r="K2" s="4" t="s">
        <v>289</v>
      </c>
      <c r="L2" s="4" t="s">
        <v>258</v>
      </c>
    </row>
    <row r="3" spans="1:12" ht="28.5">
      <c r="A3" s="5" t="s">
        <v>291</v>
      </c>
      <c r="B3" s="10" t="s">
        <v>264</v>
      </c>
      <c r="C3" s="11" t="s">
        <v>260</v>
      </c>
      <c r="D3" s="11" t="s">
        <v>278</v>
      </c>
      <c r="E3" s="11" t="s">
        <v>262</v>
      </c>
      <c r="F3" s="12" t="s">
        <v>263</v>
      </c>
      <c r="G3" s="6" t="s">
        <v>316</v>
      </c>
      <c r="H3" s="13" t="s">
        <v>317</v>
      </c>
      <c r="I3" s="15" t="s">
        <v>318</v>
      </c>
      <c r="J3" s="6"/>
      <c r="K3" s="6"/>
      <c r="L3" s="6" t="s">
        <v>279</v>
      </c>
    </row>
    <row r="4" spans="1:12" ht="28.5">
      <c r="A4" s="5" t="s">
        <v>291</v>
      </c>
      <c r="B4" s="10" t="s">
        <v>264</v>
      </c>
      <c r="C4" s="11" t="s">
        <v>265</v>
      </c>
      <c r="D4" s="11" t="s">
        <v>278</v>
      </c>
      <c r="E4" s="11" t="s">
        <v>266</v>
      </c>
      <c r="F4" s="12" t="s">
        <v>263</v>
      </c>
      <c r="G4" s="6" t="s">
        <v>316</v>
      </c>
      <c r="H4" s="13" t="s">
        <v>317</v>
      </c>
      <c r="I4" s="15" t="s">
        <v>318</v>
      </c>
      <c r="J4" s="6"/>
      <c r="K4" s="6"/>
      <c r="L4" s="6" t="s">
        <v>279</v>
      </c>
    </row>
    <row r="5" spans="1:12">
      <c r="A5" s="5"/>
      <c r="B5" s="10"/>
      <c r="C5" s="11"/>
      <c r="D5" s="14"/>
      <c r="E5" s="11"/>
      <c r="F5" s="11"/>
      <c r="G5" s="6"/>
      <c r="H5" s="6"/>
      <c r="I5" s="6"/>
      <c r="J5" s="6"/>
      <c r="K5" s="6"/>
      <c r="L5" s="6"/>
    </row>
    <row r="6" spans="1:12">
      <c r="A6" s="5"/>
      <c r="B6" s="10"/>
      <c r="C6" s="11"/>
      <c r="D6" s="14"/>
      <c r="E6" s="11"/>
      <c r="F6" s="11"/>
      <c r="G6" s="6"/>
      <c r="H6" s="6"/>
      <c r="I6" s="5"/>
      <c r="J6" s="5"/>
      <c r="K6" s="5"/>
      <c r="L6" s="6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15" t="s">
        <v>319</v>
      </c>
      <c r="B10" s="416"/>
      <c r="C10" s="416"/>
      <c r="D10" s="416"/>
      <c r="E10" s="417"/>
      <c r="F10" s="418"/>
      <c r="G10" s="420"/>
      <c r="H10" s="415" t="s">
        <v>320</v>
      </c>
      <c r="I10" s="416"/>
      <c r="J10" s="416"/>
      <c r="K10" s="7"/>
      <c r="L10" s="9"/>
    </row>
    <row r="11" spans="1:12" ht="16.5">
      <c r="A11" s="421" t="s">
        <v>321</v>
      </c>
      <c r="B11" s="421"/>
      <c r="C11" s="422"/>
      <c r="D11" s="422"/>
      <c r="E11" s="422"/>
      <c r="F11" s="422"/>
      <c r="G11" s="422"/>
      <c r="H11" s="422"/>
      <c r="I11" s="422"/>
      <c r="J11" s="422"/>
      <c r="K11" s="422"/>
      <c r="L11" s="422"/>
    </row>
  </sheetData>
  <mergeCells count="5">
    <mergeCell ref="A1:J1"/>
    <mergeCell ref="A10:E10"/>
    <mergeCell ref="F10:G10"/>
    <mergeCell ref="H10:J10"/>
    <mergeCell ref="A11:L11"/>
  </mergeCells>
  <phoneticPr fontId="46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19" sqref="I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4" t="s">
        <v>322</v>
      </c>
      <c r="B1" s="414"/>
      <c r="C1" s="414"/>
      <c r="D1" s="414"/>
      <c r="E1" s="414"/>
      <c r="F1" s="414"/>
      <c r="G1" s="414"/>
      <c r="H1" s="414"/>
      <c r="I1" s="414"/>
    </row>
    <row r="2" spans="1:9" s="1" customFormat="1" ht="16.5">
      <c r="A2" s="423" t="s">
        <v>244</v>
      </c>
      <c r="B2" s="424" t="s">
        <v>249</v>
      </c>
      <c r="C2" s="424" t="s">
        <v>290</v>
      </c>
      <c r="D2" s="424" t="s">
        <v>247</v>
      </c>
      <c r="E2" s="424" t="s">
        <v>248</v>
      </c>
      <c r="F2" s="3" t="s">
        <v>323</v>
      </c>
      <c r="G2" s="3" t="s">
        <v>272</v>
      </c>
      <c r="H2" s="429" t="s">
        <v>273</v>
      </c>
      <c r="I2" s="433" t="s">
        <v>275</v>
      </c>
    </row>
    <row r="3" spans="1:9" s="1" customFormat="1" ht="16.5">
      <c r="A3" s="423"/>
      <c r="B3" s="425"/>
      <c r="C3" s="425"/>
      <c r="D3" s="425"/>
      <c r="E3" s="425"/>
      <c r="F3" s="3" t="s">
        <v>324</v>
      </c>
      <c r="G3" s="3" t="s">
        <v>276</v>
      </c>
      <c r="H3" s="430"/>
      <c r="I3" s="43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15" t="s">
        <v>309</v>
      </c>
      <c r="B12" s="416"/>
      <c r="C12" s="416"/>
      <c r="D12" s="417"/>
      <c r="E12" s="8"/>
      <c r="F12" s="415" t="s">
        <v>300</v>
      </c>
      <c r="G12" s="416"/>
      <c r="H12" s="417"/>
      <c r="I12" s="9"/>
    </row>
    <row r="13" spans="1:9" ht="16.5">
      <c r="A13" s="421" t="s">
        <v>325</v>
      </c>
      <c r="B13" s="421"/>
      <c r="C13" s="422"/>
      <c r="D13" s="422"/>
      <c r="E13" s="422"/>
      <c r="F13" s="422"/>
      <c r="G13" s="422"/>
      <c r="H13" s="422"/>
      <c r="I13" s="4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9" t="s">
        <v>35</v>
      </c>
      <c r="C2" s="210"/>
      <c r="D2" s="210"/>
      <c r="E2" s="210"/>
      <c r="F2" s="210"/>
      <c r="G2" s="210"/>
      <c r="H2" s="210"/>
      <c r="I2" s="211"/>
    </row>
    <row r="3" spans="2:9" ht="27.95" customHeight="1">
      <c r="B3" s="185"/>
      <c r="C3" s="186"/>
      <c r="D3" s="212" t="s">
        <v>36</v>
      </c>
      <c r="E3" s="213"/>
      <c r="F3" s="214" t="s">
        <v>37</v>
      </c>
      <c r="G3" s="215"/>
      <c r="H3" s="212" t="s">
        <v>38</v>
      </c>
      <c r="I3" s="216"/>
    </row>
    <row r="4" spans="2:9" ht="27.95" customHeight="1">
      <c r="B4" s="185" t="s">
        <v>39</v>
      </c>
      <c r="C4" s="186" t="s">
        <v>40</v>
      </c>
      <c r="D4" s="186" t="s">
        <v>41</v>
      </c>
      <c r="E4" s="186" t="s">
        <v>42</v>
      </c>
      <c r="F4" s="187" t="s">
        <v>41</v>
      </c>
      <c r="G4" s="187" t="s">
        <v>42</v>
      </c>
      <c r="H4" s="186" t="s">
        <v>41</v>
      </c>
      <c r="I4" s="194" t="s">
        <v>42</v>
      </c>
    </row>
    <row r="5" spans="2:9" ht="27.95" customHeight="1">
      <c r="B5" s="188" t="s">
        <v>43</v>
      </c>
      <c r="C5" s="5">
        <v>13</v>
      </c>
      <c r="D5" s="5">
        <v>0</v>
      </c>
      <c r="E5" s="5">
        <v>1</v>
      </c>
      <c r="F5" s="189">
        <v>0</v>
      </c>
      <c r="G5" s="189">
        <v>1</v>
      </c>
      <c r="H5" s="5">
        <v>1</v>
      </c>
      <c r="I5" s="195">
        <v>2</v>
      </c>
    </row>
    <row r="6" spans="2:9" ht="27.95" customHeight="1">
      <c r="B6" s="188" t="s">
        <v>44</v>
      </c>
      <c r="C6" s="5">
        <v>20</v>
      </c>
      <c r="D6" s="5">
        <v>0</v>
      </c>
      <c r="E6" s="5">
        <v>1</v>
      </c>
      <c r="F6" s="189">
        <v>1</v>
      </c>
      <c r="G6" s="189">
        <v>2</v>
      </c>
      <c r="H6" s="5">
        <v>2</v>
      </c>
      <c r="I6" s="195">
        <v>3</v>
      </c>
    </row>
    <row r="7" spans="2:9" ht="27.95" customHeight="1">
      <c r="B7" s="188" t="s">
        <v>45</v>
      </c>
      <c r="C7" s="5">
        <v>32</v>
      </c>
      <c r="D7" s="5">
        <v>0</v>
      </c>
      <c r="E7" s="5">
        <v>1</v>
      </c>
      <c r="F7" s="189">
        <v>2</v>
      </c>
      <c r="G7" s="189">
        <v>3</v>
      </c>
      <c r="H7" s="5">
        <v>3</v>
      </c>
      <c r="I7" s="195">
        <v>4</v>
      </c>
    </row>
    <row r="8" spans="2:9" ht="27.95" customHeight="1">
      <c r="B8" s="188" t="s">
        <v>46</v>
      </c>
      <c r="C8" s="5">
        <v>50</v>
      </c>
      <c r="D8" s="5">
        <v>1</v>
      </c>
      <c r="E8" s="5">
        <v>2</v>
      </c>
      <c r="F8" s="189">
        <v>3</v>
      </c>
      <c r="G8" s="189">
        <v>4</v>
      </c>
      <c r="H8" s="5">
        <v>5</v>
      </c>
      <c r="I8" s="195">
        <v>6</v>
      </c>
    </row>
    <row r="9" spans="2:9" ht="27.95" customHeight="1">
      <c r="B9" s="188" t="s">
        <v>47</v>
      </c>
      <c r="C9" s="5">
        <v>80</v>
      </c>
      <c r="D9" s="5">
        <v>2</v>
      </c>
      <c r="E9" s="5">
        <v>3</v>
      </c>
      <c r="F9" s="189">
        <v>5</v>
      </c>
      <c r="G9" s="189">
        <v>6</v>
      </c>
      <c r="H9" s="5">
        <v>7</v>
      </c>
      <c r="I9" s="195">
        <v>8</v>
      </c>
    </row>
    <row r="10" spans="2:9" ht="27.95" customHeight="1">
      <c r="B10" s="188" t="s">
        <v>48</v>
      </c>
      <c r="C10" s="5">
        <v>125</v>
      </c>
      <c r="D10" s="5">
        <v>3</v>
      </c>
      <c r="E10" s="5">
        <v>4</v>
      </c>
      <c r="F10" s="189">
        <v>7</v>
      </c>
      <c r="G10" s="189">
        <v>8</v>
      </c>
      <c r="H10" s="5">
        <v>10</v>
      </c>
      <c r="I10" s="195">
        <v>11</v>
      </c>
    </row>
    <row r="11" spans="2:9" ht="27.95" customHeight="1">
      <c r="B11" s="188" t="s">
        <v>49</v>
      </c>
      <c r="C11" s="5">
        <v>200</v>
      </c>
      <c r="D11" s="5">
        <v>5</v>
      </c>
      <c r="E11" s="5">
        <v>6</v>
      </c>
      <c r="F11" s="189">
        <v>10</v>
      </c>
      <c r="G11" s="189">
        <v>11</v>
      </c>
      <c r="H11" s="5">
        <v>14</v>
      </c>
      <c r="I11" s="195">
        <v>15</v>
      </c>
    </row>
    <row r="12" spans="2:9" ht="27.95" customHeight="1">
      <c r="B12" s="190" t="s">
        <v>50</v>
      </c>
      <c r="C12" s="191">
        <v>315</v>
      </c>
      <c r="D12" s="191">
        <v>7</v>
      </c>
      <c r="E12" s="191">
        <v>8</v>
      </c>
      <c r="F12" s="192">
        <v>14</v>
      </c>
      <c r="G12" s="192">
        <v>15</v>
      </c>
      <c r="H12" s="191">
        <v>21</v>
      </c>
      <c r="I12" s="196">
        <v>22</v>
      </c>
    </row>
    <row r="14" spans="2:9">
      <c r="B14" s="193" t="s">
        <v>51</v>
      </c>
      <c r="C14" s="193"/>
      <c r="D14" s="193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workbookViewId="0">
      <selection activeCell="F8" sqref="F8:G8"/>
    </sheetView>
  </sheetViews>
  <sheetFormatPr defaultColWidth="10.375" defaultRowHeight="16.5" customHeight="1"/>
  <cols>
    <col min="1" max="1" width="11.125" style="100" customWidth="1"/>
    <col min="2" max="9" width="10.375" style="100"/>
    <col min="10" max="10" width="8.875" style="100" customWidth="1"/>
    <col min="11" max="11" width="12" style="100" customWidth="1"/>
    <col min="12" max="16384" width="10.375" style="100"/>
  </cols>
  <sheetData>
    <row r="1" spans="1:11" ht="20.25">
      <c r="A1" s="217" t="s">
        <v>52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1" ht="14.25">
      <c r="A2" s="101" t="s">
        <v>53</v>
      </c>
      <c r="B2" s="218" t="s">
        <v>54</v>
      </c>
      <c r="C2" s="218"/>
      <c r="D2" s="219" t="s">
        <v>55</v>
      </c>
      <c r="E2" s="219"/>
      <c r="F2" s="218"/>
      <c r="G2" s="218"/>
      <c r="H2" s="102" t="s">
        <v>56</v>
      </c>
      <c r="I2" s="220" t="s">
        <v>57</v>
      </c>
      <c r="J2" s="220"/>
      <c r="K2" s="221"/>
    </row>
    <row r="3" spans="1:11" ht="14.25">
      <c r="A3" s="222" t="s">
        <v>58</v>
      </c>
      <c r="B3" s="223"/>
      <c r="C3" s="224"/>
      <c r="D3" s="225" t="s">
        <v>59</v>
      </c>
      <c r="E3" s="226"/>
      <c r="F3" s="226"/>
      <c r="G3" s="227"/>
      <c r="H3" s="225" t="s">
        <v>60</v>
      </c>
      <c r="I3" s="226"/>
      <c r="J3" s="226"/>
      <c r="K3" s="227"/>
    </row>
    <row r="4" spans="1:11" ht="14.25">
      <c r="A4" s="105" t="s">
        <v>61</v>
      </c>
      <c r="B4" s="228" t="s">
        <v>62</v>
      </c>
      <c r="C4" s="229"/>
      <c r="D4" s="230" t="s">
        <v>63</v>
      </c>
      <c r="E4" s="231"/>
      <c r="F4" s="232">
        <v>44717</v>
      </c>
      <c r="G4" s="233"/>
      <c r="H4" s="230" t="s">
        <v>64</v>
      </c>
      <c r="I4" s="231"/>
      <c r="J4" s="117" t="s">
        <v>65</v>
      </c>
      <c r="K4" s="127" t="s">
        <v>66</v>
      </c>
    </row>
    <row r="5" spans="1:11" ht="14.25">
      <c r="A5" s="108" t="s">
        <v>67</v>
      </c>
      <c r="B5" s="228" t="s">
        <v>68</v>
      </c>
      <c r="C5" s="229"/>
      <c r="D5" s="230" t="s">
        <v>69</v>
      </c>
      <c r="E5" s="231"/>
      <c r="F5" s="232">
        <v>44695</v>
      </c>
      <c r="G5" s="233"/>
      <c r="H5" s="230" t="s">
        <v>70</v>
      </c>
      <c r="I5" s="231"/>
      <c r="J5" s="117" t="s">
        <v>65</v>
      </c>
      <c r="K5" s="127" t="s">
        <v>66</v>
      </c>
    </row>
    <row r="6" spans="1:11" ht="14.25">
      <c r="A6" s="105" t="s">
        <v>71</v>
      </c>
      <c r="B6" s="159" t="s">
        <v>72</v>
      </c>
      <c r="C6" s="160" t="s">
        <v>73</v>
      </c>
      <c r="D6" s="108" t="s">
        <v>74</v>
      </c>
      <c r="E6" s="119"/>
      <c r="F6" s="232"/>
      <c r="G6" s="233"/>
      <c r="H6" s="230" t="s">
        <v>75</v>
      </c>
      <c r="I6" s="231"/>
      <c r="J6" s="117" t="s">
        <v>65</v>
      </c>
      <c r="K6" s="127" t="s">
        <v>66</v>
      </c>
    </row>
    <row r="7" spans="1:11" ht="14.25">
      <c r="A7" s="105" t="s">
        <v>76</v>
      </c>
      <c r="B7" s="234">
        <v>600</v>
      </c>
      <c r="C7" s="235"/>
      <c r="D7" s="108" t="s">
        <v>77</v>
      </c>
      <c r="E7" s="118"/>
      <c r="F7" s="232"/>
      <c r="G7" s="233"/>
      <c r="H7" s="230" t="s">
        <v>78</v>
      </c>
      <c r="I7" s="231"/>
      <c r="J7" s="117" t="s">
        <v>65</v>
      </c>
      <c r="K7" s="127" t="s">
        <v>66</v>
      </c>
    </row>
    <row r="8" spans="1:11" ht="14.25">
      <c r="A8" s="110" t="s">
        <v>79</v>
      </c>
      <c r="B8" s="236"/>
      <c r="C8" s="237"/>
      <c r="D8" s="238" t="s">
        <v>80</v>
      </c>
      <c r="E8" s="239"/>
      <c r="F8" s="240"/>
      <c r="G8" s="241"/>
      <c r="H8" s="238" t="s">
        <v>81</v>
      </c>
      <c r="I8" s="239"/>
      <c r="J8" s="120" t="s">
        <v>65</v>
      </c>
      <c r="K8" s="129" t="s">
        <v>66</v>
      </c>
    </row>
    <row r="9" spans="1:11" ht="14.25">
      <c r="A9" s="242" t="s">
        <v>82</v>
      </c>
      <c r="B9" s="243"/>
      <c r="C9" s="243"/>
      <c r="D9" s="243"/>
      <c r="E9" s="243"/>
      <c r="F9" s="243"/>
      <c r="G9" s="243"/>
      <c r="H9" s="243"/>
      <c r="I9" s="243"/>
      <c r="J9" s="243"/>
      <c r="K9" s="244"/>
    </row>
    <row r="10" spans="1:11" ht="14.25">
      <c r="A10" s="245" t="s">
        <v>83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7"/>
    </row>
    <row r="11" spans="1:11" ht="14.25">
      <c r="A11" s="161" t="s">
        <v>84</v>
      </c>
      <c r="B11" s="162" t="s">
        <v>85</v>
      </c>
      <c r="C11" s="163" t="s">
        <v>86</v>
      </c>
      <c r="D11" s="164"/>
      <c r="E11" s="165" t="s">
        <v>87</v>
      </c>
      <c r="F11" s="162" t="s">
        <v>85</v>
      </c>
      <c r="G11" s="163" t="s">
        <v>86</v>
      </c>
      <c r="H11" s="163" t="s">
        <v>88</v>
      </c>
      <c r="I11" s="165" t="s">
        <v>89</v>
      </c>
      <c r="J11" s="162" t="s">
        <v>85</v>
      </c>
      <c r="K11" s="180" t="s">
        <v>86</v>
      </c>
    </row>
    <row r="12" spans="1:11" ht="14.25">
      <c r="A12" s="108" t="s">
        <v>90</v>
      </c>
      <c r="B12" s="116" t="s">
        <v>85</v>
      </c>
      <c r="C12" s="117" t="s">
        <v>86</v>
      </c>
      <c r="D12" s="118"/>
      <c r="E12" s="119" t="s">
        <v>91</v>
      </c>
      <c r="F12" s="116" t="s">
        <v>85</v>
      </c>
      <c r="G12" s="117" t="s">
        <v>86</v>
      </c>
      <c r="H12" s="117" t="s">
        <v>88</v>
      </c>
      <c r="I12" s="119" t="s">
        <v>92</v>
      </c>
      <c r="J12" s="116" t="s">
        <v>85</v>
      </c>
      <c r="K12" s="127" t="s">
        <v>86</v>
      </c>
    </row>
    <row r="13" spans="1:11" ht="14.25">
      <c r="A13" s="108" t="s">
        <v>93</v>
      </c>
      <c r="B13" s="116" t="s">
        <v>85</v>
      </c>
      <c r="C13" s="117" t="s">
        <v>86</v>
      </c>
      <c r="D13" s="118"/>
      <c r="E13" s="119" t="s">
        <v>94</v>
      </c>
      <c r="F13" s="117" t="s">
        <v>95</v>
      </c>
      <c r="G13" s="117" t="s">
        <v>96</v>
      </c>
      <c r="H13" s="117" t="s">
        <v>88</v>
      </c>
      <c r="I13" s="119" t="s">
        <v>97</v>
      </c>
      <c r="J13" s="116" t="s">
        <v>85</v>
      </c>
      <c r="K13" s="127" t="s">
        <v>86</v>
      </c>
    </row>
    <row r="14" spans="1:11" ht="14.25">
      <c r="A14" s="238" t="s">
        <v>98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48"/>
    </row>
    <row r="15" spans="1:11" ht="14.25">
      <c r="A15" s="245" t="s">
        <v>99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7"/>
    </row>
    <row r="16" spans="1:11" ht="14.25">
      <c r="A16" s="166" t="s">
        <v>100</v>
      </c>
      <c r="B16" s="163" t="s">
        <v>95</v>
      </c>
      <c r="C16" s="163" t="s">
        <v>96</v>
      </c>
      <c r="D16" s="167"/>
      <c r="E16" s="168" t="s">
        <v>101</v>
      </c>
      <c r="F16" s="163" t="s">
        <v>95</v>
      </c>
      <c r="G16" s="163" t="s">
        <v>96</v>
      </c>
      <c r="H16" s="169"/>
      <c r="I16" s="168" t="s">
        <v>102</v>
      </c>
      <c r="J16" s="163" t="s">
        <v>95</v>
      </c>
      <c r="K16" s="180" t="s">
        <v>96</v>
      </c>
    </row>
    <row r="17" spans="1:22" ht="16.5" customHeight="1">
      <c r="A17" s="121" t="s">
        <v>103</v>
      </c>
      <c r="B17" s="117" t="s">
        <v>95</v>
      </c>
      <c r="C17" s="117" t="s">
        <v>96</v>
      </c>
      <c r="D17" s="106"/>
      <c r="E17" s="122" t="s">
        <v>104</v>
      </c>
      <c r="F17" s="117" t="s">
        <v>95</v>
      </c>
      <c r="G17" s="117" t="s">
        <v>96</v>
      </c>
      <c r="H17" s="170"/>
      <c r="I17" s="122" t="s">
        <v>105</v>
      </c>
      <c r="J17" s="117" t="s">
        <v>95</v>
      </c>
      <c r="K17" s="127" t="s">
        <v>96</v>
      </c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</row>
    <row r="18" spans="1:22" ht="18" customHeight="1">
      <c r="A18" s="249" t="s">
        <v>106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1"/>
    </row>
    <row r="19" spans="1:22" s="158" customFormat="1" ht="18" customHeight="1">
      <c r="A19" s="245" t="s">
        <v>107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7"/>
    </row>
    <row r="20" spans="1:22" ht="16.5" customHeight="1">
      <c r="A20" s="252" t="s">
        <v>108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4"/>
    </row>
    <row r="21" spans="1:22" ht="21.75" customHeight="1">
      <c r="A21" s="171" t="s">
        <v>109</v>
      </c>
      <c r="B21" s="122" t="s">
        <v>110</v>
      </c>
      <c r="C21" s="122" t="s">
        <v>111</v>
      </c>
      <c r="D21" s="122" t="s">
        <v>112</v>
      </c>
      <c r="E21" s="122" t="s">
        <v>113</v>
      </c>
      <c r="F21" s="122" t="s">
        <v>114</v>
      </c>
      <c r="G21" s="122" t="s">
        <v>115</v>
      </c>
      <c r="H21" s="122" t="s">
        <v>116</v>
      </c>
      <c r="I21" s="122" t="s">
        <v>117</v>
      </c>
      <c r="J21" s="122" t="s">
        <v>118</v>
      </c>
      <c r="K21" s="130" t="s">
        <v>119</v>
      </c>
    </row>
    <row r="22" spans="1:22" ht="23.1" customHeight="1">
      <c r="A22" s="172" t="s">
        <v>120</v>
      </c>
      <c r="B22" s="173"/>
      <c r="C22" s="173"/>
      <c r="D22" s="172">
        <v>9</v>
      </c>
      <c r="E22" s="172">
        <v>35</v>
      </c>
      <c r="F22" s="172">
        <v>69</v>
      </c>
      <c r="G22" s="172">
        <v>83</v>
      </c>
      <c r="H22" s="172">
        <v>65</v>
      </c>
      <c r="I22" s="172">
        <v>39</v>
      </c>
      <c r="J22" s="173"/>
      <c r="K22" s="182"/>
    </row>
    <row r="23" spans="1:22" ht="23.1" customHeight="1">
      <c r="A23" s="172" t="s">
        <v>121</v>
      </c>
      <c r="B23" s="173"/>
      <c r="C23" s="173"/>
      <c r="D23" s="172">
        <v>9</v>
      </c>
      <c r="E23" s="172">
        <v>67</v>
      </c>
      <c r="F23" s="172">
        <v>77</v>
      </c>
      <c r="G23" s="172">
        <v>75</v>
      </c>
      <c r="H23" s="172">
        <v>49</v>
      </c>
      <c r="I23" s="172">
        <v>23</v>
      </c>
      <c r="J23" s="173"/>
      <c r="K23" s="183"/>
    </row>
    <row r="24" spans="1:22" ht="23.1" customHeight="1">
      <c r="A24" s="109"/>
      <c r="B24" s="173"/>
      <c r="C24" s="173"/>
      <c r="D24" s="173"/>
      <c r="E24" s="173"/>
      <c r="F24" s="173"/>
      <c r="G24" s="173"/>
      <c r="H24" s="173"/>
      <c r="I24" s="173"/>
      <c r="J24" s="173"/>
      <c r="K24" s="183"/>
    </row>
    <row r="25" spans="1:22" ht="23.1" customHeight="1">
      <c r="A25" s="109"/>
      <c r="B25" s="173"/>
      <c r="C25" s="173"/>
      <c r="D25" s="173"/>
      <c r="E25" s="173"/>
      <c r="F25" s="173"/>
      <c r="G25" s="173"/>
      <c r="H25" s="173"/>
      <c r="I25" s="173"/>
      <c r="J25" s="173"/>
      <c r="K25" s="184"/>
    </row>
    <row r="26" spans="1:22" ht="23.1" customHeight="1">
      <c r="A26" s="109"/>
      <c r="B26" s="173"/>
      <c r="C26" s="173"/>
      <c r="D26" s="173"/>
      <c r="E26" s="173"/>
      <c r="F26" s="173"/>
      <c r="G26" s="173"/>
      <c r="H26" s="173"/>
      <c r="I26" s="173"/>
      <c r="J26" s="173"/>
      <c r="K26" s="184"/>
    </row>
    <row r="27" spans="1:22" ht="23.1" customHeight="1">
      <c r="A27" s="109"/>
      <c r="B27" s="173"/>
      <c r="C27" s="173"/>
      <c r="D27" s="173"/>
      <c r="E27" s="173"/>
      <c r="F27" s="173"/>
      <c r="G27" s="173"/>
      <c r="H27" s="173"/>
      <c r="I27" s="173"/>
      <c r="J27" s="173"/>
      <c r="K27" s="184"/>
    </row>
    <row r="28" spans="1:22" ht="23.1" customHeight="1">
      <c r="A28" s="109"/>
      <c r="B28" s="173"/>
      <c r="C28" s="173"/>
      <c r="D28" s="173"/>
      <c r="E28" s="173"/>
      <c r="F28" s="173"/>
      <c r="G28" s="173"/>
      <c r="H28" s="173"/>
      <c r="I28" s="173"/>
      <c r="J28" s="173"/>
      <c r="K28" s="184"/>
    </row>
    <row r="29" spans="1:22" ht="18" customHeight="1">
      <c r="A29" s="255" t="s">
        <v>122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7"/>
    </row>
    <row r="30" spans="1:22" ht="18.75" customHeight="1">
      <c r="A30" s="258" t="s">
        <v>123</v>
      </c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22" ht="18.75" customHeight="1">
      <c r="A31" s="261"/>
      <c r="B31" s="262"/>
      <c r="C31" s="262"/>
      <c r="D31" s="262"/>
      <c r="E31" s="262"/>
      <c r="F31" s="262"/>
      <c r="G31" s="262"/>
      <c r="H31" s="262"/>
      <c r="I31" s="262"/>
      <c r="J31" s="262"/>
      <c r="K31" s="263"/>
    </row>
    <row r="32" spans="1:22" ht="18" customHeight="1">
      <c r="A32" s="255" t="s">
        <v>124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7"/>
    </row>
    <row r="33" spans="1:11" ht="14.25">
      <c r="A33" s="264" t="s">
        <v>125</v>
      </c>
      <c r="B33" s="265"/>
      <c r="C33" s="265"/>
      <c r="D33" s="265"/>
      <c r="E33" s="265"/>
      <c r="F33" s="265"/>
      <c r="G33" s="265"/>
      <c r="H33" s="265"/>
      <c r="I33" s="265"/>
      <c r="J33" s="265"/>
      <c r="K33" s="266"/>
    </row>
    <row r="34" spans="1:11" ht="14.25">
      <c r="A34" s="267" t="s">
        <v>126</v>
      </c>
      <c r="B34" s="268"/>
      <c r="C34" s="117" t="s">
        <v>65</v>
      </c>
      <c r="D34" s="117" t="s">
        <v>66</v>
      </c>
      <c r="E34" s="269" t="s">
        <v>127</v>
      </c>
      <c r="F34" s="270"/>
      <c r="G34" s="270"/>
      <c r="H34" s="270"/>
      <c r="I34" s="270"/>
      <c r="J34" s="270"/>
      <c r="K34" s="271"/>
    </row>
    <row r="35" spans="1:11" ht="14.25">
      <c r="A35" s="272" t="s">
        <v>128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</row>
    <row r="36" spans="1:11" ht="21" customHeight="1">
      <c r="A36" s="273" t="s">
        <v>129</v>
      </c>
      <c r="B36" s="274"/>
      <c r="C36" s="274"/>
      <c r="D36" s="274"/>
      <c r="E36" s="274"/>
      <c r="F36" s="274"/>
      <c r="G36" s="274"/>
      <c r="H36" s="274"/>
      <c r="I36" s="274"/>
      <c r="J36" s="274"/>
      <c r="K36" s="275"/>
    </row>
    <row r="37" spans="1:11" ht="21" customHeight="1">
      <c r="A37" s="276" t="s">
        <v>130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21" customHeight="1">
      <c r="A38" s="276" t="s">
        <v>131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8"/>
    </row>
    <row r="39" spans="1:11" ht="21" customHeight="1">
      <c r="A39" s="276" t="s">
        <v>132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21" customHeight="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278"/>
    </row>
    <row r="41" spans="1:11" ht="21" customHeight="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8"/>
    </row>
    <row r="42" spans="1:11" ht="21" customHeight="1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278"/>
    </row>
    <row r="43" spans="1:11" ht="14.25">
      <c r="A43" s="279" t="s">
        <v>133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1"/>
    </row>
    <row r="44" spans="1:11" ht="14.25">
      <c r="A44" s="245" t="s">
        <v>134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7"/>
    </row>
    <row r="45" spans="1:11" ht="14.25">
      <c r="A45" s="166" t="s">
        <v>135</v>
      </c>
      <c r="B45" s="163" t="s">
        <v>95</v>
      </c>
      <c r="C45" s="163" t="s">
        <v>96</v>
      </c>
      <c r="D45" s="163" t="s">
        <v>88</v>
      </c>
      <c r="E45" s="168" t="s">
        <v>136</v>
      </c>
      <c r="F45" s="163" t="s">
        <v>95</v>
      </c>
      <c r="G45" s="163" t="s">
        <v>96</v>
      </c>
      <c r="H45" s="163" t="s">
        <v>88</v>
      </c>
      <c r="I45" s="168" t="s">
        <v>137</v>
      </c>
      <c r="J45" s="163" t="s">
        <v>95</v>
      </c>
      <c r="K45" s="180" t="s">
        <v>96</v>
      </c>
    </row>
    <row r="46" spans="1:11" ht="14.25">
      <c r="A46" s="121" t="s">
        <v>87</v>
      </c>
      <c r="B46" s="117" t="s">
        <v>95</v>
      </c>
      <c r="C46" s="117" t="s">
        <v>96</v>
      </c>
      <c r="D46" s="117" t="s">
        <v>88</v>
      </c>
      <c r="E46" s="122" t="s">
        <v>94</v>
      </c>
      <c r="F46" s="117" t="s">
        <v>95</v>
      </c>
      <c r="G46" s="117" t="s">
        <v>96</v>
      </c>
      <c r="H46" s="117" t="s">
        <v>88</v>
      </c>
      <c r="I46" s="122" t="s">
        <v>105</v>
      </c>
      <c r="J46" s="117" t="s">
        <v>95</v>
      </c>
      <c r="K46" s="127" t="s">
        <v>96</v>
      </c>
    </row>
    <row r="47" spans="1:11" ht="14.25">
      <c r="A47" s="238" t="s">
        <v>98</v>
      </c>
      <c r="B47" s="239"/>
      <c r="C47" s="239"/>
      <c r="D47" s="239"/>
      <c r="E47" s="239"/>
      <c r="F47" s="239"/>
      <c r="G47" s="239"/>
      <c r="H47" s="239"/>
      <c r="I47" s="239"/>
      <c r="J47" s="239"/>
      <c r="K47" s="248"/>
    </row>
    <row r="48" spans="1:11" ht="14.25">
      <c r="A48" s="272" t="s">
        <v>138</v>
      </c>
      <c r="B48" s="272"/>
      <c r="C48" s="272"/>
      <c r="D48" s="272"/>
      <c r="E48" s="272"/>
      <c r="F48" s="272"/>
      <c r="G48" s="272"/>
      <c r="H48" s="272"/>
      <c r="I48" s="272"/>
      <c r="J48" s="272"/>
      <c r="K48" s="272"/>
    </row>
    <row r="49" spans="1:11" ht="14.25">
      <c r="A49" s="273"/>
      <c r="B49" s="274"/>
      <c r="C49" s="274"/>
      <c r="D49" s="274"/>
      <c r="E49" s="274"/>
      <c r="F49" s="274"/>
      <c r="G49" s="274"/>
      <c r="H49" s="274"/>
      <c r="I49" s="274"/>
      <c r="J49" s="274"/>
      <c r="K49" s="275"/>
    </row>
    <row r="50" spans="1:11" ht="14.25">
      <c r="A50" s="174" t="s">
        <v>139</v>
      </c>
      <c r="B50" s="282" t="s">
        <v>140</v>
      </c>
      <c r="C50" s="282"/>
      <c r="D50" s="175" t="s">
        <v>141</v>
      </c>
      <c r="E50" s="176" t="s">
        <v>142</v>
      </c>
      <c r="F50" s="177" t="s">
        <v>143</v>
      </c>
      <c r="G50" s="178">
        <v>44697</v>
      </c>
      <c r="H50" s="283" t="s">
        <v>144</v>
      </c>
      <c r="I50" s="284"/>
      <c r="J50" s="285"/>
      <c r="K50" s="286"/>
    </row>
    <row r="51" spans="1:11" ht="14.25">
      <c r="A51" s="272" t="s">
        <v>145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</row>
    <row r="52" spans="1:11" ht="14.25">
      <c r="A52" s="287"/>
      <c r="B52" s="288"/>
      <c r="C52" s="288"/>
      <c r="D52" s="288"/>
      <c r="E52" s="288"/>
      <c r="F52" s="288"/>
      <c r="G52" s="288"/>
      <c r="H52" s="288"/>
      <c r="I52" s="288"/>
      <c r="J52" s="288"/>
      <c r="K52" s="289"/>
    </row>
    <row r="53" spans="1:11" ht="14.25">
      <c r="A53" s="174" t="s">
        <v>139</v>
      </c>
      <c r="B53" s="282" t="s">
        <v>140</v>
      </c>
      <c r="C53" s="282"/>
      <c r="D53" s="175" t="s">
        <v>141</v>
      </c>
      <c r="E53" s="179"/>
      <c r="F53" s="177" t="s">
        <v>146</v>
      </c>
      <c r="G53" s="178"/>
      <c r="H53" s="283" t="s">
        <v>144</v>
      </c>
      <c r="I53" s="284"/>
      <c r="J53" s="285"/>
      <c r="K53" s="28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21"/>
  <sheetViews>
    <sheetView tabSelected="1" workbookViewId="0">
      <selection activeCell="G10" sqref="G10"/>
    </sheetView>
  </sheetViews>
  <sheetFormatPr defaultColWidth="9" defaultRowHeight="14.25"/>
  <cols>
    <col min="1" max="1" width="13.625" style="23" customWidth="1"/>
    <col min="2" max="2" width="9.75" style="23" customWidth="1"/>
    <col min="3" max="3" width="9.75" style="24" customWidth="1"/>
    <col min="4" max="8" width="9.75" style="23" customWidth="1"/>
    <col min="9" max="9" width="4.125" style="23" customWidth="1"/>
    <col min="10" max="10" width="10.75" style="23" customWidth="1"/>
    <col min="11" max="11" width="9.75" style="23" customWidth="1"/>
    <col min="12" max="12" width="9.75" style="131" customWidth="1"/>
    <col min="13" max="13" width="9.75" style="23" customWidth="1"/>
    <col min="14" max="14" width="9.75" style="131" customWidth="1"/>
    <col min="15" max="15" width="9.75" style="23" customWidth="1"/>
    <col min="16" max="16" width="9.75" style="25" customWidth="1"/>
    <col min="17" max="254" width="9" style="23"/>
    <col min="255" max="16384" width="9" style="26"/>
  </cols>
  <sheetData>
    <row r="1" spans="1:257" s="23" customFormat="1" ht="29.1" customHeight="1">
      <c r="A1" s="290" t="s">
        <v>147</v>
      </c>
      <c r="B1" s="291"/>
      <c r="C1" s="292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53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</row>
    <row r="2" spans="1:257" s="23" customFormat="1" ht="20.100000000000001" customHeight="1">
      <c r="A2" s="132" t="s">
        <v>148</v>
      </c>
      <c r="B2" s="293" t="s">
        <v>68</v>
      </c>
      <c r="C2" s="293"/>
      <c r="D2" s="293"/>
      <c r="E2" s="133" t="s">
        <v>61</v>
      </c>
      <c r="F2" s="294" t="s">
        <v>62</v>
      </c>
      <c r="G2" s="293"/>
      <c r="H2" s="293"/>
      <c r="I2" s="144"/>
      <c r="J2" s="145" t="s">
        <v>56</v>
      </c>
      <c r="K2" s="295" t="s">
        <v>57</v>
      </c>
      <c r="L2" s="295"/>
      <c r="M2" s="295"/>
      <c r="N2" s="295"/>
      <c r="O2" s="295"/>
      <c r="P2" s="14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</row>
    <row r="3" spans="1:257" s="23" customFormat="1" ht="17.25">
      <c r="A3" s="134" t="s">
        <v>149</v>
      </c>
      <c r="B3" s="135" t="s">
        <v>111</v>
      </c>
      <c r="C3" s="135" t="s">
        <v>112</v>
      </c>
      <c r="D3" s="135" t="s">
        <v>113</v>
      </c>
      <c r="E3" s="135" t="s">
        <v>114</v>
      </c>
      <c r="F3" s="135" t="s">
        <v>115</v>
      </c>
      <c r="G3" s="135" t="s">
        <v>116</v>
      </c>
      <c r="H3" s="135" t="s">
        <v>117</v>
      </c>
      <c r="I3" s="147"/>
      <c r="J3" s="296" t="s">
        <v>150</v>
      </c>
      <c r="K3" s="296"/>
      <c r="L3" s="296"/>
      <c r="M3" s="296"/>
      <c r="N3" s="296"/>
      <c r="O3" s="296"/>
      <c r="P3" s="14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</row>
    <row r="4" spans="1:257" s="23" customFormat="1" ht="17.25">
      <c r="A4" s="136" t="s">
        <v>151</v>
      </c>
      <c r="B4" s="135" t="s">
        <v>152</v>
      </c>
      <c r="C4" s="135" t="s">
        <v>153</v>
      </c>
      <c r="D4" s="135" t="s">
        <v>154</v>
      </c>
      <c r="E4" s="135" t="s">
        <v>155</v>
      </c>
      <c r="F4" s="135" t="s">
        <v>156</v>
      </c>
      <c r="G4" s="135" t="s">
        <v>157</v>
      </c>
      <c r="H4" s="135" t="s">
        <v>158</v>
      </c>
      <c r="I4" s="148"/>
      <c r="J4" s="447" t="s">
        <v>326</v>
      </c>
      <c r="K4" s="149"/>
      <c r="L4" s="149" t="s">
        <v>115</v>
      </c>
      <c r="M4" s="149"/>
      <c r="N4" s="149" t="s">
        <v>115</v>
      </c>
      <c r="O4" s="149" t="s">
        <v>333</v>
      </c>
      <c r="P4" s="149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</row>
    <row r="5" spans="1:257" s="23" customFormat="1" ht="24" customHeight="1">
      <c r="A5" s="137" t="s">
        <v>160</v>
      </c>
      <c r="B5" s="138">
        <f t="shared" ref="B5:B8" si="0">C5-1</f>
        <v>53</v>
      </c>
      <c r="C5" s="138">
        <f>D5-2</f>
        <v>54</v>
      </c>
      <c r="D5" s="139">
        <v>56</v>
      </c>
      <c r="E5" s="138">
        <f>D5+2</f>
        <v>58</v>
      </c>
      <c r="F5" s="138">
        <f>E5+2</f>
        <v>60</v>
      </c>
      <c r="G5" s="138">
        <f>F5+1</f>
        <v>61</v>
      </c>
      <c r="H5" s="138">
        <f>G5+1</f>
        <v>62</v>
      </c>
      <c r="I5" s="150"/>
      <c r="J5" s="448" t="s">
        <v>327</v>
      </c>
      <c r="K5" s="151" t="s">
        <v>161</v>
      </c>
      <c r="L5" s="131" t="s">
        <v>162</v>
      </c>
      <c r="M5" s="151" t="s">
        <v>163</v>
      </c>
      <c r="N5" s="131">
        <v>-0.5</v>
      </c>
      <c r="O5" s="448" t="s">
        <v>334</v>
      </c>
      <c r="P5" s="151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</row>
    <row r="6" spans="1:257" s="23" customFormat="1" ht="24" customHeight="1">
      <c r="A6" s="137" t="s">
        <v>164</v>
      </c>
      <c r="B6" s="138">
        <f t="shared" ref="B6:B7" si="1">C6-4</f>
        <v>90</v>
      </c>
      <c r="C6" s="138">
        <f t="shared" ref="C6:C7" si="2">D6-4</f>
        <v>94</v>
      </c>
      <c r="D6" s="139">
        <v>98</v>
      </c>
      <c r="E6" s="138">
        <f t="shared" ref="E6:E7" si="3">D6+4</f>
        <v>102</v>
      </c>
      <c r="F6" s="138">
        <f>E6+4</f>
        <v>106</v>
      </c>
      <c r="G6" s="138">
        <f t="shared" ref="G6:G7" si="4">F6+6</f>
        <v>112</v>
      </c>
      <c r="H6" s="138">
        <f>G6+6</f>
        <v>118</v>
      </c>
      <c r="I6" s="152"/>
      <c r="J6" s="448" t="s">
        <v>328</v>
      </c>
      <c r="K6" s="153"/>
      <c r="L6" s="154" t="s">
        <v>165</v>
      </c>
      <c r="M6" s="153"/>
      <c r="N6" s="153" t="s">
        <v>166</v>
      </c>
      <c r="O6" s="448" t="s">
        <v>329</v>
      </c>
      <c r="P6" s="153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</row>
    <row r="7" spans="1:257" s="23" customFormat="1" ht="24" customHeight="1">
      <c r="A7" s="137" t="s">
        <v>167</v>
      </c>
      <c r="B7" s="138">
        <f t="shared" si="1"/>
        <v>84</v>
      </c>
      <c r="C7" s="138">
        <f t="shared" si="2"/>
        <v>88</v>
      </c>
      <c r="D7" s="139">
        <v>92</v>
      </c>
      <c r="E7" s="138">
        <f t="shared" si="3"/>
        <v>96</v>
      </c>
      <c r="F7" s="138">
        <f>E7+5</f>
        <v>101</v>
      </c>
      <c r="G7" s="138">
        <f t="shared" si="4"/>
        <v>107</v>
      </c>
      <c r="H7" s="138">
        <f>G7+7</f>
        <v>114</v>
      </c>
      <c r="I7" s="152"/>
      <c r="J7" s="448" t="s">
        <v>329</v>
      </c>
      <c r="K7" s="153"/>
      <c r="L7" s="154" t="s">
        <v>166</v>
      </c>
      <c r="M7" s="153"/>
      <c r="N7" s="153" t="s">
        <v>166</v>
      </c>
      <c r="O7" s="448" t="s">
        <v>328</v>
      </c>
      <c r="P7" s="153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</row>
    <row r="8" spans="1:257" s="23" customFormat="1" ht="24" customHeight="1">
      <c r="A8" s="137" t="s">
        <v>168</v>
      </c>
      <c r="B8" s="138">
        <f t="shared" si="0"/>
        <v>73.5</v>
      </c>
      <c r="C8" s="138">
        <f>D8-1.5</f>
        <v>74.5</v>
      </c>
      <c r="D8" s="139">
        <v>76</v>
      </c>
      <c r="E8" s="138">
        <f>D8+1.5</f>
        <v>77.5</v>
      </c>
      <c r="F8" s="138">
        <f>E8+1.5</f>
        <v>79</v>
      </c>
      <c r="G8" s="138">
        <f>F8+1.1</f>
        <v>80.099999999999994</v>
      </c>
      <c r="H8" s="138">
        <f>G8+1.1</f>
        <v>81.199999999999989</v>
      </c>
      <c r="I8" s="152"/>
      <c r="J8" s="448" t="s">
        <v>327</v>
      </c>
      <c r="K8" s="153"/>
      <c r="L8" s="154" t="s">
        <v>162</v>
      </c>
      <c r="M8" s="153"/>
      <c r="N8" s="153" t="s">
        <v>166</v>
      </c>
      <c r="O8" s="448" t="s">
        <v>335</v>
      </c>
      <c r="P8" s="153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</row>
    <row r="9" spans="1:257" s="23" customFormat="1" ht="24" customHeight="1">
      <c r="A9" s="137" t="s">
        <v>169</v>
      </c>
      <c r="B9" s="138">
        <f>C9-0.8</f>
        <v>17.399999999999999</v>
      </c>
      <c r="C9" s="138">
        <f>D9-0.8</f>
        <v>18.2</v>
      </c>
      <c r="D9" s="139">
        <v>19</v>
      </c>
      <c r="E9" s="138">
        <f>D9+0.8</f>
        <v>19.8</v>
      </c>
      <c r="F9" s="138">
        <f>E9+0.8</f>
        <v>20.6</v>
      </c>
      <c r="G9" s="138">
        <f>F9+1.3</f>
        <v>21.900000000000002</v>
      </c>
      <c r="H9" s="138">
        <f>G9+1.3</f>
        <v>23.200000000000003</v>
      </c>
      <c r="I9" s="152"/>
      <c r="J9" s="448" t="s">
        <v>330</v>
      </c>
      <c r="K9" s="153"/>
      <c r="L9" s="154" t="s">
        <v>170</v>
      </c>
      <c r="M9" s="153"/>
      <c r="N9" s="153" t="s">
        <v>162</v>
      </c>
      <c r="O9" s="448" t="s">
        <v>336</v>
      </c>
      <c r="P9" s="153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</row>
    <row r="10" spans="1:257" s="23" customFormat="1" ht="24" customHeight="1">
      <c r="A10" s="137" t="s">
        <v>171</v>
      </c>
      <c r="B10" s="138">
        <f>C10-0.7</f>
        <v>12.600000000000001</v>
      </c>
      <c r="C10" s="138">
        <f>D10-0.7</f>
        <v>13.3</v>
      </c>
      <c r="D10" s="139">
        <v>14</v>
      </c>
      <c r="E10" s="138">
        <f>D10+0.7</f>
        <v>14.7</v>
      </c>
      <c r="F10" s="138">
        <f>E10+0.7</f>
        <v>15.399999999999999</v>
      </c>
      <c r="G10" s="138">
        <f>F10+1</f>
        <v>16.399999999999999</v>
      </c>
      <c r="H10" s="138">
        <f>G10+1</f>
        <v>17.399999999999999</v>
      </c>
      <c r="I10" s="152"/>
      <c r="J10" s="448" t="s">
        <v>331</v>
      </c>
      <c r="K10" s="153"/>
      <c r="L10" s="154" t="s">
        <v>162</v>
      </c>
      <c r="M10" s="153"/>
      <c r="N10" s="153" t="s">
        <v>162</v>
      </c>
      <c r="O10" s="448" t="s">
        <v>337</v>
      </c>
      <c r="P10" s="153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</row>
    <row r="11" spans="1:257" s="23" customFormat="1" ht="24" customHeight="1">
      <c r="A11" s="137" t="s">
        <v>172</v>
      </c>
      <c r="B11" s="138">
        <f t="shared" ref="B11:B14" si="5">C11-0.5</f>
        <v>9</v>
      </c>
      <c r="C11" s="138">
        <f t="shared" ref="C11:C14" si="6">D11-0.5</f>
        <v>9.5</v>
      </c>
      <c r="D11" s="139">
        <v>10</v>
      </c>
      <c r="E11" s="138">
        <f>D11+0.5</f>
        <v>10.5</v>
      </c>
      <c r="F11" s="138">
        <f>E11+0.5</f>
        <v>11</v>
      </c>
      <c r="G11" s="138">
        <f>F11+0.7</f>
        <v>11.7</v>
      </c>
      <c r="H11" s="138">
        <f>G11+0.7</f>
        <v>12.399999999999999</v>
      </c>
      <c r="I11" s="152"/>
      <c r="J11" s="448" t="s">
        <v>327</v>
      </c>
      <c r="K11" s="153"/>
      <c r="L11" s="154" t="s">
        <v>162</v>
      </c>
      <c r="M11" s="153"/>
      <c r="N11" s="153" t="s">
        <v>162</v>
      </c>
      <c r="O11" s="448" t="s">
        <v>327</v>
      </c>
      <c r="P11" s="153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</row>
    <row r="12" spans="1:257" s="23" customFormat="1" ht="24" customHeight="1">
      <c r="A12" s="137" t="s">
        <v>173</v>
      </c>
      <c r="B12" s="138">
        <f>C12-1</f>
        <v>49.5</v>
      </c>
      <c r="C12" s="138">
        <f>D12-1</f>
        <v>50.5</v>
      </c>
      <c r="D12" s="139">
        <v>51.5</v>
      </c>
      <c r="E12" s="138">
        <f>D12+1</f>
        <v>52.5</v>
      </c>
      <c r="F12" s="138">
        <f>E12+1</f>
        <v>53.5</v>
      </c>
      <c r="G12" s="138">
        <f>F12+1.5</f>
        <v>55</v>
      </c>
      <c r="H12" s="138">
        <f>G12+1.5</f>
        <v>56.5</v>
      </c>
      <c r="I12" s="152"/>
      <c r="J12" s="448" t="s">
        <v>332</v>
      </c>
      <c r="K12" s="153"/>
      <c r="L12" s="154" t="s">
        <v>162</v>
      </c>
      <c r="M12" s="153"/>
      <c r="N12" s="153" t="s">
        <v>162</v>
      </c>
      <c r="O12" s="449" t="s">
        <v>338</v>
      </c>
      <c r="P12" s="153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6"/>
    </row>
    <row r="13" spans="1:257" s="23" customFormat="1" ht="24" customHeight="1">
      <c r="A13" s="137" t="s">
        <v>174</v>
      </c>
      <c r="B13" s="138">
        <f t="shared" si="5"/>
        <v>33</v>
      </c>
      <c r="C13" s="138">
        <f t="shared" si="6"/>
        <v>33.5</v>
      </c>
      <c r="D13" s="139">
        <v>34</v>
      </c>
      <c r="E13" s="138">
        <f t="shared" ref="E13:G13" si="7">D13+0.5</f>
        <v>34.5</v>
      </c>
      <c r="F13" s="138">
        <f t="shared" si="7"/>
        <v>35</v>
      </c>
      <c r="G13" s="138">
        <f t="shared" si="7"/>
        <v>35.5</v>
      </c>
      <c r="H13" s="138">
        <f t="shared" ref="H13:H14" si="8">G13</f>
        <v>35.5</v>
      </c>
      <c r="I13" s="152"/>
      <c r="J13" s="448" t="s">
        <v>327</v>
      </c>
      <c r="K13" s="153"/>
      <c r="L13" s="154" t="s">
        <v>162</v>
      </c>
      <c r="M13" s="153"/>
      <c r="N13" s="153" t="s">
        <v>162</v>
      </c>
      <c r="O13" s="448" t="s">
        <v>331</v>
      </c>
      <c r="P13" s="153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  <c r="IW13" s="26"/>
    </row>
    <row r="14" spans="1:257" s="23" customFormat="1" ht="24" customHeight="1">
      <c r="A14" s="137" t="s">
        <v>175</v>
      </c>
      <c r="B14" s="138">
        <f t="shared" si="5"/>
        <v>24</v>
      </c>
      <c r="C14" s="138">
        <f t="shared" si="6"/>
        <v>24.5</v>
      </c>
      <c r="D14" s="139">
        <v>25</v>
      </c>
      <c r="E14" s="138">
        <f>D14+0.5</f>
        <v>25.5</v>
      </c>
      <c r="F14" s="138">
        <f>E14+0.5</f>
        <v>26</v>
      </c>
      <c r="G14" s="138">
        <f>F14+0.75</f>
        <v>26.75</v>
      </c>
      <c r="H14" s="138">
        <f t="shared" si="8"/>
        <v>26.75</v>
      </c>
      <c r="I14" s="152"/>
      <c r="J14" s="448" t="s">
        <v>332</v>
      </c>
      <c r="K14" s="153"/>
      <c r="L14" s="154" t="s">
        <v>162</v>
      </c>
      <c r="M14" s="153"/>
      <c r="N14" s="153" t="s">
        <v>162</v>
      </c>
      <c r="O14" s="448" t="s">
        <v>328</v>
      </c>
      <c r="P14" s="153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  <c r="IW14" s="26"/>
    </row>
    <row r="15" spans="1:257" s="23" customFormat="1" ht="24" customHeight="1">
      <c r="A15" s="140"/>
      <c r="B15" s="141"/>
      <c r="C15" s="141"/>
      <c r="D15" s="142"/>
      <c r="E15" s="141"/>
      <c r="F15" s="141"/>
      <c r="G15" s="141"/>
      <c r="H15" s="141"/>
      <c r="I15" s="155"/>
      <c r="J15" s="153"/>
      <c r="K15" s="153"/>
      <c r="L15" s="154" t="s">
        <v>162</v>
      </c>
      <c r="M15" s="153"/>
      <c r="N15" s="153" t="s">
        <v>162</v>
      </c>
      <c r="O15" s="448" t="s">
        <v>339</v>
      </c>
      <c r="P15" s="153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</row>
    <row r="16" spans="1:257" s="23" customFormat="1" ht="24" customHeight="1">
      <c r="A16" s="143"/>
      <c r="B16" s="138"/>
      <c r="C16" s="138"/>
      <c r="D16" s="139"/>
      <c r="E16" s="138"/>
      <c r="F16" s="138"/>
      <c r="G16" s="138"/>
      <c r="H16" s="138"/>
      <c r="I16" s="152"/>
      <c r="J16" s="153"/>
      <c r="K16" s="153"/>
      <c r="L16" s="154"/>
      <c r="M16" s="153"/>
      <c r="N16" s="153"/>
      <c r="O16" s="153"/>
      <c r="P16" s="153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  <c r="IW16" s="26"/>
    </row>
    <row r="17" spans="1:257" s="23" customFormat="1" ht="24" customHeight="1">
      <c r="A17" s="143"/>
      <c r="B17" s="138"/>
      <c r="C17" s="138"/>
      <c r="D17" s="139"/>
      <c r="E17" s="138"/>
      <c r="F17" s="138"/>
      <c r="G17" s="138"/>
      <c r="H17" s="138"/>
      <c r="I17" s="152"/>
      <c r="J17" s="153"/>
      <c r="K17" s="153"/>
      <c r="L17" s="154"/>
      <c r="M17" s="153"/>
      <c r="N17" s="153"/>
      <c r="O17" s="153"/>
      <c r="P17" s="153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  <c r="IW17" s="26"/>
    </row>
    <row r="18" spans="1:257" s="23" customFormat="1" ht="24" customHeight="1">
      <c r="A18" s="137"/>
      <c r="B18" s="138"/>
      <c r="C18" s="138"/>
      <c r="D18" s="139"/>
      <c r="E18" s="138"/>
      <c r="F18" s="138"/>
      <c r="G18" s="138"/>
      <c r="H18" s="138"/>
      <c r="I18" s="152"/>
      <c r="J18" s="156"/>
      <c r="K18" s="156"/>
      <c r="L18" s="153"/>
      <c r="M18" s="156"/>
      <c r="N18" s="156"/>
      <c r="O18" s="153"/>
      <c r="P18" s="153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</row>
    <row r="19" spans="1:257" s="23" customFormat="1" ht="24" customHeight="1">
      <c r="A19" s="47"/>
      <c r="B19" s="48"/>
      <c r="C19" s="48"/>
      <c r="D19" s="49"/>
      <c r="E19" s="48"/>
      <c r="F19" s="48"/>
      <c r="G19" s="50"/>
      <c r="L19" s="131"/>
      <c r="N19" s="131"/>
      <c r="P19" s="53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</row>
    <row r="20" spans="1:257" s="23" customFormat="1">
      <c r="A20" s="51" t="s">
        <v>176</v>
      </c>
      <c r="B20" s="51"/>
      <c r="C20" s="52"/>
      <c r="L20" s="131"/>
      <c r="N20" s="131"/>
      <c r="P20" s="53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</row>
    <row r="21" spans="1:257" s="23" customFormat="1">
      <c r="C21" s="24"/>
      <c r="F21" s="70" t="s">
        <v>177</v>
      </c>
      <c r="G21" s="71">
        <v>44697</v>
      </c>
      <c r="H21" s="70" t="s">
        <v>178</v>
      </c>
      <c r="L21" s="131"/>
      <c r="M21" s="70" t="s">
        <v>179</v>
      </c>
      <c r="N21" s="157" t="s">
        <v>180</v>
      </c>
      <c r="O21" s="51" t="s">
        <v>181</v>
      </c>
      <c r="P21" s="53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</row>
  </sheetData>
  <mergeCells count="5">
    <mergeCell ref="A1:O1"/>
    <mergeCell ref="B2:D2"/>
    <mergeCell ref="F2:H2"/>
    <mergeCell ref="K2:O2"/>
    <mergeCell ref="J3:O3"/>
  </mergeCells>
  <phoneticPr fontId="46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E23" sqref="E23:K23"/>
    </sheetView>
  </sheetViews>
  <sheetFormatPr defaultColWidth="10" defaultRowHeight="16.5" customHeight="1"/>
  <cols>
    <col min="1" max="1" width="10.875" style="100" customWidth="1"/>
    <col min="2" max="16384" width="10" style="100"/>
  </cols>
  <sheetData>
    <row r="1" spans="1:11" ht="22.5" customHeight="1">
      <c r="A1" s="297" t="s">
        <v>182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7.25" customHeight="1">
      <c r="A2" s="101" t="s">
        <v>53</v>
      </c>
      <c r="B2" s="218"/>
      <c r="C2" s="218"/>
      <c r="D2" s="219" t="s">
        <v>55</v>
      </c>
      <c r="E2" s="219"/>
      <c r="F2" s="218"/>
      <c r="G2" s="218"/>
      <c r="H2" s="102" t="s">
        <v>56</v>
      </c>
      <c r="I2" s="220"/>
      <c r="J2" s="220"/>
      <c r="K2" s="221"/>
    </row>
    <row r="3" spans="1:11" ht="16.5" customHeight="1">
      <c r="A3" s="222" t="s">
        <v>58</v>
      </c>
      <c r="B3" s="223"/>
      <c r="C3" s="224"/>
      <c r="D3" s="225" t="s">
        <v>59</v>
      </c>
      <c r="E3" s="226"/>
      <c r="F3" s="226"/>
      <c r="G3" s="227"/>
      <c r="H3" s="225" t="s">
        <v>60</v>
      </c>
      <c r="I3" s="226"/>
      <c r="J3" s="226"/>
      <c r="K3" s="227"/>
    </row>
    <row r="4" spans="1:11" ht="16.5" customHeight="1">
      <c r="A4" s="105" t="s">
        <v>61</v>
      </c>
      <c r="B4" s="298"/>
      <c r="C4" s="299"/>
      <c r="D4" s="230" t="s">
        <v>63</v>
      </c>
      <c r="E4" s="231"/>
      <c r="F4" s="232"/>
      <c r="G4" s="233"/>
      <c r="H4" s="230" t="s">
        <v>183</v>
      </c>
      <c r="I4" s="231"/>
      <c r="J4" s="117" t="s">
        <v>65</v>
      </c>
      <c r="K4" s="127" t="s">
        <v>66</v>
      </c>
    </row>
    <row r="5" spans="1:11" ht="16.5" customHeight="1">
      <c r="A5" s="108" t="s">
        <v>67</v>
      </c>
      <c r="B5" s="300"/>
      <c r="C5" s="301"/>
      <c r="D5" s="230" t="s">
        <v>184</v>
      </c>
      <c r="E5" s="231"/>
      <c r="F5" s="298"/>
      <c r="G5" s="299"/>
      <c r="H5" s="230" t="s">
        <v>185</v>
      </c>
      <c r="I5" s="231"/>
      <c r="J5" s="117" t="s">
        <v>65</v>
      </c>
      <c r="K5" s="127" t="s">
        <v>66</v>
      </c>
    </row>
    <row r="6" spans="1:11" ht="16.5" customHeight="1">
      <c r="A6" s="105" t="s">
        <v>71</v>
      </c>
      <c r="B6" s="300"/>
      <c r="C6" s="301"/>
      <c r="D6" s="230" t="s">
        <v>186</v>
      </c>
      <c r="E6" s="231"/>
      <c r="F6" s="298"/>
      <c r="G6" s="299"/>
      <c r="H6" s="230" t="s">
        <v>187</v>
      </c>
      <c r="I6" s="231"/>
      <c r="J6" s="231"/>
      <c r="K6" s="302"/>
    </row>
    <row r="7" spans="1:11" ht="16.5" customHeight="1">
      <c r="A7" s="105" t="s">
        <v>76</v>
      </c>
      <c r="B7" s="298"/>
      <c r="C7" s="299"/>
      <c r="D7" s="105" t="s">
        <v>188</v>
      </c>
      <c r="E7" s="107"/>
      <c r="F7" s="298"/>
      <c r="G7" s="299"/>
      <c r="H7" s="303"/>
      <c r="I7" s="228"/>
      <c r="J7" s="228"/>
      <c r="K7" s="229"/>
    </row>
    <row r="8" spans="1:11" ht="16.5" customHeight="1">
      <c r="A8" s="110" t="s">
        <v>79</v>
      </c>
      <c r="B8" s="236"/>
      <c r="C8" s="237"/>
      <c r="D8" s="238" t="s">
        <v>80</v>
      </c>
      <c r="E8" s="239"/>
      <c r="F8" s="240"/>
      <c r="G8" s="241"/>
      <c r="H8" s="238"/>
      <c r="I8" s="239"/>
      <c r="J8" s="239"/>
      <c r="K8" s="248"/>
    </row>
    <row r="9" spans="1:11" ht="16.5" customHeight="1">
      <c r="A9" s="304" t="s">
        <v>189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</row>
    <row r="10" spans="1:11" ht="16.5" customHeight="1">
      <c r="A10" s="111" t="s">
        <v>84</v>
      </c>
      <c r="B10" s="112" t="s">
        <v>85</v>
      </c>
      <c r="C10" s="113" t="s">
        <v>86</v>
      </c>
      <c r="D10" s="114"/>
      <c r="E10" s="115" t="s">
        <v>89</v>
      </c>
      <c r="F10" s="112" t="s">
        <v>85</v>
      </c>
      <c r="G10" s="113" t="s">
        <v>86</v>
      </c>
      <c r="H10" s="112"/>
      <c r="I10" s="115" t="s">
        <v>87</v>
      </c>
      <c r="J10" s="112" t="s">
        <v>85</v>
      </c>
      <c r="K10" s="128" t="s">
        <v>86</v>
      </c>
    </row>
    <row r="11" spans="1:11" ht="16.5" customHeight="1">
      <c r="A11" s="108" t="s">
        <v>90</v>
      </c>
      <c r="B11" s="116" t="s">
        <v>85</v>
      </c>
      <c r="C11" s="117" t="s">
        <v>86</v>
      </c>
      <c r="D11" s="118"/>
      <c r="E11" s="119" t="s">
        <v>92</v>
      </c>
      <c r="F11" s="116" t="s">
        <v>85</v>
      </c>
      <c r="G11" s="117" t="s">
        <v>86</v>
      </c>
      <c r="H11" s="116"/>
      <c r="I11" s="119" t="s">
        <v>97</v>
      </c>
      <c r="J11" s="116" t="s">
        <v>85</v>
      </c>
      <c r="K11" s="127" t="s">
        <v>86</v>
      </c>
    </row>
    <row r="12" spans="1:11" ht="16.5" customHeight="1">
      <c r="A12" s="238" t="s">
        <v>127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48"/>
    </row>
    <row r="13" spans="1:11" ht="16.5" customHeight="1">
      <c r="A13" s="305" t="s">
        <v>190</v>
      </c>
      <c r="B13" s="305"/>
      <c r="C13" s="305"/>
      <c r="D13" s="305"/>
      <c r="E13" s="305"/>
      <c r="F13" s="305"/>
      <c r="G13" s="305"/>
      <c r="H13" s="305"/>
      <c r="I13" s="305"/>
      <c r="J13" s="305"/>
      <c r="K13" s="305"/>
    </row>
    <row r="14" spans="1:11" ht="16.5" customHeight="1">
      <c r="A14" s="306"/>
      <c r="B14" s="307"/>
      <c r="C14" s="307"/>
      <c r="D14" s="307"/>
      <c r="E14" s="307"/>
      <c r="F14" s="307"/>
      <c r="G14" s="307"/>
      <c r="H14" s="307"/>
      <c r="I14" s="308"/>
      <c r="J14" s="308"/>
      <c r="K14" s="309"/>
    </row>
    <row r="15" spans="1:11" ht="16.5" customHeight="1">
      <c r="A15" s="310"/>
      <c r="B15" s="311"/>
      <c r="C15" s="311"/>
      <c r="D15" s="312"/>
      <c r="E15" s="313"/>
      <c r="F15" s="311"/>
      <c r="G15" s="311"/>
      <c r="H15" s="312"/>
      <c r="I15" s="314"/>
      <c r="J15" s="315"/>
      <c r="K15" s="316"/>
    </row>
    <row r="16" spans="1:11" ht="16.5" customHeight="1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19"/>
    </row>
    <row r="17" spans="1:11" ht="16.5" customHeight="1">
      <c r="A17" s="305" t="s">
        <v>191</v>
      </c>
      <c r="B17" s="305"/>
      <c r="C17" s="305"/>
      <c r="D17" s="305"/>
      <c r="E17" s="305"/>
      <c r="F17" s="305"/>
      <c r="G17" s="305"/>
      <c r="H17" s="305"/>
      <c r="I17" s="305"/>
      <c r="J17" s="305"/>
      <c r="K17" s="305"/>
    </row>
    <row r="18" spans="1:11" ht="16.5" customHeight="1">
      <c r="A18" s="306"/>
      <c r="B18" s="307"/>
      <c r="C18" s="307"/>
      <c r="D18" s="307"/>
      <c r="E18" s="307"/>
      <c r="F18" s="307"/>
      <c r="G18" s="307"/>
      <c r="H18" s="307"/>
      <c r="I18" s="308"/>
      <c r="J18" s="308"/>
      <c r="K18" s="309"/>
    </row>
    <row r="19" spans="1:11" ht="16.5" customHeight="1">
      <c r="A19" s="310"/>
      <c r="B19" s="311"/>
      <c r="C19" s="311"/>
      <c r="D19" s="312"/>
      <c r="E19" s="313"/>
      <c r="F19" s="311"/>
      <c r="G19" s="311"/>
      <c r="H19" s="312"/>
      <c r="I19" s="314"/>
      <c r="J19" s="315"/>
      <c r="K19" s="316"/>
    </row>
    <row r="20" spans="1:11" ht="16.5" customHeight="1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19"/>
    </row>
    <row r="21" spans="1:11" ht="16.5" customHeight="1">
      <c r="A21" s="320" t="s">
        <v>124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</row>
    <row r="22" spans="1:11" ht="16.5" customHeight="1">
      <c r="A22" s="321" t="s">
        <v>125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ht="16.5" customHeight="1">
      <c r="A23" s="267" t="s">
        <v>126</v>
      </c>
      <c r="B23" s="268"/>
      <c r="C23" s="117" t="s">
        <v>65</v>
      </c>
      <c r="D23" s="117" t="s">
        <v>66</v>
      </c>
      <c r="E23" s="324"/>
      <c r="F23" s="324"/>
      <c r="G23" s="324"/>
      <c r="H23" s="324"/>
      <c r="I23" s="324"/>
      <c r="J23" s="324"/>
      <c r="K23" s="325"/>
    </row>
    <row r="24" spans="1:11" ht="16.5" customHeight="1">
      <c r="A24" s="326" t="s">
        <v>192</v>
      </c>
      <c r="B24" s="327"/>
      <c r="C24" s="327"/>
      <c r="D24" s="327"/>
      <c r="E24" s="327"/>
      <c r="F24" s="327"/>
      <c r="G24" s="327"/>
      <c r="H24" s="327"/>
      <c r="I24" s="327"/>
      <c r="J24" s="327"/>
      <c r="K24" s="328"/>
    </row>
    <row r="25" spans="1:11" ht="16.5" customHeight="1">
      <c r="A25" s="329"/>
      <c r="B25" s="330"/>
      <c r="C25" s="330"/>
      <c r="D25" s="330"/>
      <c r="E25" s="330"/>
      <c r="F25" s="330"/>
      <c r="G25" s="330"/>
      <c r="H25" s="330"/>
      <c r="I25" s="330"/>
      <c r="J25" s="330"/>
      <c r="K25" s="331"/>
    </row>
    <row r="26" spans="1:11" ht="16.5" customHeight="1">
      <c r="A26" s="304" t="s">
        <v>134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</row>
    <row r="27" spans="1:11" ht="16.5" customHeight="1">
      <c r="A27" s="103" t="s">
        <v>135</v>
      </c>
      <c r="B27" s="113" t="s">
        <v>95</v>
      </c>
      <c r="C27" s="113" t="s">
        <v>96</v>
      </c>
      <c r="D27" s="113" t="s">
        <v>88</v>
      </c>
      <c r="E27" s="104" t="s">
        <v>136</v>
      </c>
      <c r="F27" s="113" t="s">
        <v>95</v>
      </c>
      <c r="G27" s="113" t="s">
        <v>96</v>
      </c>
      <c r="H27" s="113" t="s">
        <v>88</v>
      </c>
      <c r="I27" s="104" t="s">
        <v>137</v>
      </c>
      <c r="J27" s="113" t="s">
        <v>95</v>
      </c>
      <c r="K27" s="128" t="s">
        <v>96</v>
      </c>
    </row>
    <row r="28" spans="1:11" ht="16.5" customHeight="1">
      <c r="A28" s="121" t="s">
        <v>87</v>
      </c>
      <c r="B28" s="117" t="s">
        <v>95</v>
      </c>
      <c r="C28" s="117" t="s">
        <v>96</v>
      </c>
      <c r="D28" s="117" t="s">
        <v>88</v>
      </c>
      <c r="E28" s="122" t="s">
        <v>94</v>
      </c>
      <c r="F28" s="117" t="s">
        <v>95</v>
      </c>
      <c r="G28" s="117" t="s">
        <v>96</v>
      </c>
      <c r="H28" s="117" t="s">
        <v>88</v>
      </c>
      <c r="I28" s="122" t="s">
        <v>105</v>
      </c>
      <c r="J28" s="117" t="s">
        <v>95</v>
      </c>
      <c r="K28" s="127" t="s">
        <v>96</v>
      </c>
    </row>
    <row r="29" spans="1:11" ht="16.5" customHeight="1">
      <c r="A29" s="230" t="s">
        <v>98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 ht="16.5" customHeight="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1"/>
    </row>
    <row r="31" spans="1:11" ht="16.5" customHeight="1">
      <c r="A31" s="334" t="s">
        <v>193</v>
      </c>
      <c r="B31" s="334"/>
      <c r="C31" s="334"/>
      <c r="D31" s="334"/>
      <c r="E31" s="334"/>
      <c r="F31" s="334"/>
      <c r="G31" s="334"/>
      <c r="H31" s="334"/>
      <c r="I31" s="334"/>
      <c r="J31" s="334"/>
      <c r="K31" s="334"/>
    </row>
    <row r="32" spans="1:11" ht="21" customHeight="1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1" ht="21" customHeight="1">
      <c r="A33" s="276"/>
      <c r="B33" s="277"/>
      <c r="C33" s="277"/>
      <c r="D33" s="277"/>
      <c r="E33" s="277"/>
      <c r="F33" s="277"/>
      <c r="G33" s="277"/>
      <c r="H33" s="277"/>
      <c r="I33" s="277"/>
      <c r="J33" s="277"/>
      <c r="K33" s="278"/>
    </row>
    <row r="34" spans="1:11" ht="21" customHeight="1">
      <c r="A34" s="276"/>
      <c r="B34" s="277"/>
      <c r="C34" s="277"/>
      <c r="D34" s="277"/>
      <c r="E34" s="277"/>
      <c r="F34" s="277"/>
      <c r="G34" s="277"/>
      <c r="H34" s="277"/>
      <c r="I34" s="277"/>
      <c r="J34" s="277"/>
      <c r="K34" s="278"/>
    </row>
    <row r="35" spans="1:11" ht="21" customHeight="1">
      <c r="A35" s="276"/>
      <c r="B35" s="277"/>
      <c r="C35" s="277"/>
      <c r="D35" s="277"/>
      <c r="E35" s="277"/>
      <c r="F35" s="277"/>
      <c r="G35" s="277"/>
      <c r="H35" s="277"/>
      <c r="I35" s="277"/>
      <c r="J35" s="277"/>
      <c r="K35" s="278"/>
    </row>
    <row r="36" spans="1:11" ht="21" customHeight="1">
      <c r="A36" s="276"/>
      <c r="B36" s="277"/>
      <c r="C36" s="277"/>
      <c r="D36" s="277"/>
      <c r="E36" s="277"/>
      <c r="F36" s="277"/>
      <c r="G36" s="277"/>
      <c r="H36" s="277"/>
      <c r="I36" s="277"/>
      <c r="J36" s="277"/>
      <c r="K36" s="278"/>
    </row>
    <row r="37" spans="1:11" ht="21" customHeight="1">
      <c r="A37" s="276"/>
      <c r="B37" s="277"/>
      <c r="C37" s="277"/>
      <c r="D37" s="277"/>
      <c r="E37" s="277"/>
      <c r="F37" s="277"/>
      <c r="G37" s="277"/>
      <c r="H37" s="277"/>
      <c r="I37" s="277"/>
      <c r="J37" s="277"/>
      <c r="K37" s="278"/>
    </row>
    <row r="38" spans="1:11" ht="21" customHeight="1">
      <c r="A38" s="276"/>
      <c r="B38" s="277"/>
      <c r="C38" s="277"/>
      <c r="D38" s="277"/>
      <c r="E38" s="277"/>
      <c r="F38" s="277"/>
      <c r="G38" s="277"/>
      <c r="H38" s="277"/>
      <c r="I38" s="277"/>
      <c r="J38" s="277"/>
      <c r="K38" s="278"/>
    </row>
    <row r="39" spans="1:11" ht="21" customHeight="1">
      <c r="A39" s="276"/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21" customHeight="1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278"/>
    </row>
    <row r="41" spans="1:11" ht="21" customHeight="1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8"/>
    </row>
    <row r="42" spans="1:11" ht="21" customHeight="1">
      <c r="A42" s="276"/>
      <c r="B42" s="277"/>
      <c r="C42" s="277"/>
      <c r="D42" s="277"/>
      <c r="E42" s="277"/>
      <c r="F42" s="277"/>
      <c r="G42" s="277"/>
      <c r="H42" s="277"/>
      <c r="I42" s="277"/>
      <c r="J42" s="277"/>
      <c r="K42" s="278"/>
    </row>
    <row r="43" spans="1:11" ht="17.25" customHeight="1">
      <c r="A43" s="279" t="s">
        <v>133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1"/>
    </row>
    <row r="44" spans="1:11" ht="16.5" customHeight="1">
      <c r="A44" s="334" t="s">
        <v>194</v>
      </c>
      <c r="B44" s="334"/>
      <c r="C44" s="334"/>
      <c r="D44" s="334"/>
      <c r="E44" s="334"/>
      <c r="F44" s="334"/>
      <c r="G44" s="334"/>
      <c r="H44" s="334"/>
      <c r="I44" s="334"/>
      <c r="J44" s="334"/>
      <c r="K44" s="334"/>
    </row>
    <row r="45" spans="1:11" ht="18" customHeight="1">
      <c r="A45" s="338" t="s">
        <v>127</v>
      </c>
      <c r="B45" s="339"/>
      <c r="C45" s="339"/>
      <c r="D45" s="339"/>
      <c r="E45" s="339"/>
      <c r="F45" s="339"/>
      <c r="G45" s="339"/>
      <c r="H45" s="339"/>
      <c r="I45" s="339"/>
      <c r="J45" s="339"/>
      <c r="K45" s="340"/>
    </row>
    <row r="46" spans="1:11" ht="18" customHeight="1">
      <c r="A46" s="338"/>
      <c r="B46" s="339"/>
      <c r="C46" s="339"/>
      <c r="D46" s="339"/>
      <c r="E46" s="339"/>
      <c r="F46" s="339"/>
      <c r="G46" s="339"/>
      <c r="H46" s="339"/>
      <c r="I46" s="339"/>
      <c r="J46" s="339"/>
      <c r="K46" s="340"/>
    </row>
    <row r="47" spans="1:11" ht="18" customHeight="1">
      <c r="A47" s="329"/>
      <c r="B47" s="330"/>
      <c r="C47" s="330"/>
      <c r="D47" s="330"/>
      <c r="E47" s="330"/>
      <c r="F47" s="330"/>
      <c r="G47" s="330"/>
      <c r="H47" s="330"/>
      <c r="I47" s="330"/>
      <c r="J47" s="330"/>
      <c r="K47" s="331"/>
    </row>
    <row r="48" spans="1:11" ht="21" customHeight="1">
      <c r="A48" s="123" t="s">
        <v>139</v>
      </c>
      <c r="B48" s="341" t="s">
        <v>140</v>
      </c>
      <c r="C48" s="341"/>
      <c r="D48" s="124" t="s">
        <v>141</v>
      </c>
      <c r="E48" s="125"/>
      <c r="F48" s="124" t="s">
        <v>143</v>
      </c>
      <c r="G48" s="126"/>
      <c r="H48" s="342" t="s">
        <v>144</v>
      </c>
      <c r="I48" s="342"/>
      <c r="J48" s="341"/>
      <c r="K48" s="343"/>
    </row>
    <row r="49" spans="1:11" ht="16.5" customHeight="1">
      <c r="A49" s="344" t="s">
        <v>145</v>
      </c>
      <c r="B49" s="345"/>
      <c r="C49" s="345"/>
      <c r="D49" s="345"/>
      <c r="E49" s="345"/>
      <c r="F49" s="345"/>
      <c r="G49" s="345"/>
      <c r="H49" s="345"/>
      <c r="I49" s="345"/>
      <c r="J49" s="345"/>
      <c r="K49" s="346"/>
    </row>
    <row r="50" spans="1:11" ht="16.5" customHeight="1">
      <c r="A50" s="347"/>
      <c r="B50" s="348"/>
      <c r="C50" s="348"/>
      <c r="D50" s="348"/>
      <c r="E50" s="348"/>
      <c r="F50" s="348"/>
      <c r="G50" s="348"/>
      <c r="H50" s="348"/>
      <c r="I50" s="348"/>
      <c r="J50" s="348"/>
      <c r="K50" s="349"/>
    </row>
    <row r="51" spans="1:11" ht="16.5" customHeight="1">
      <c r="A51" s="350"/>
      <c r="B51" s="351"/>
      <c r="C51" s="351"/>
      <c r="D51" s="351"/>
      <c r="E51" s="351"/>
      <c r="F51" s="351"/>
      <c r="G51" s="351"/>
      <c r="H51" s="351"/>
      <c r="I51" s="351"/>
      <c r="J51" s="351"/>
      <c r="K51" s="352"/>
    </row>
    <row r="52" spans="1:11" ht="21" customHeight="1">
      <c r="A52" s="123" t="s">
        <v>139</v>
      </c>
      <c r="B52" s="341" t="s">
        <v>140</v>
      </c>
      <c r="C52" s="341"/>
      <c r="D52" s="124" t="s">
        <v>141</v>
      </c>
      <c r="E52" s="124"/>
      <c r="F52" s="124" t="s">
        <v>143</v>
      </c>
      <c r="G52" s="124"/>
      <c r="H52" s="342" t="s">
        <v>144</v>
      </c>
      <c r="I52" s="342"/>
      <c r="J52" s="353"/>
      <c r="K52" s="354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L9" sqref="L9"/>
    </sheetView>
  </sheetViews>
  <sheetFormatPr defaultColWidth="9" defaultRowHeight="14.25"/>
  <cols>
    <col min="1" max="1" width="13.6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9" width="9.125" style="23" customWidth="1"/>
    <col min="10" max="14" width="9.75" style="23" customWidth="1"/>
    <col min="15" max="15" width="9.75" style="25" customWidth="1"/>
    <col min="16" max="253" width="9" style="23"/>
    <col min="254" max="16384" width="9" style="26"/>
  </cols>
  <sheetData>
    <row r="1" spans="1:256" s="23" customFormat="1" ht="29.1" customHeight="1">
      <c r="A1" s="290" t="s">
        <v>147</v>
      </c>
      <c r="B1" s="291"/>
      <c r="C1" s="292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53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s="23" customFormat="1" ht="20.100000000000001" customHeight="1">
      <c r="A2" s="27" t="s">
        <v>61</v>
      </c>
      <c r="B2" s="355"/>
      <c r="C2" s="356"/>
      <c r="D2" s="28" t="s">
        <v>67</v>
      </c>
      <c r="E2" s="357"/>
      <c r="F2" s="357"/>
      <c r="G2" s="357"/>
      <c r="H2" s="364"/>
      <c r="I2" s="54" t="s">
        <v>56</v>
      </c>
      <c r="J2" s="358" t="s">
        <v>57</v>
      </c>
      <c r="K2" s="358"/>
      <c r="L2" s="358"/>
      <c r="M2" s="358"/>
      <c r="N2" s="359"/>
      <c r="O2" s="55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s="23" customFormat="1">
      <c r="A3" s="363" t="s">
        <v>151</v>
      </c>
      <c r="B3" s="360" t="s">
        <v>195</v>
      </c>
      <c r="C3" s="361"/>
      <c r="D3" s="360"/>
      <c r="E3" s="360"/>
      <c r="F3" s="360"/>
      <c r="G3" s="360"/>
      <c r="H3" s="365"/>
      <c r="I3" s="296" t="s">
        <v>150</v>
      </c>
      <c r="J3" s="296"/>
      <c r="K3" s="296"/>
      <c r="L3" s="296"/>
      <c r="M3" s="296"/>
      <c r="N3" s="362"/>
      <c r="O3" s="5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s="23" customFormat="1" ht="16.5">
      <c r="A4" s="363"/>
      <c r="B4" s="29" t="s">
        <v>112</v>
      </c>
      <c r="C4" s="29" t="s">
        <v>113</v>
      </c>
      <c r="D4" s="29" t="s">
        <v>114</v>
      </c>
      <c r="E4" s="29" t="s">
        <v>115</v>
      </c>
      <c r="F4" s="29" t="s">
        <v>116</v>
      </c>
      <c r="G4" s="30" t="s">
        <v>117</v>
      </c>
      <c r="H4" s="365"/>
      <c r="I4" s="57" t="s">
        <v>159</v>
      </c>
      <c r="J4" s="29" t="s">
        <v>112</v>
      </c>
      <c r="K4" s="29" t="s">
        <v>113</v>
      </c>
      <c r="L4" s="29" t="s">
        <v>114</v>
      </c>
      <c r="M4" s="29" t="s">
        <v>115</v>
      </c>
      <c r="N4" s="29" t="s">
        <v>116</v>
      </c>
      <c r="O4" s="58" t="s">
        <v>117</v>
      </c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</row>
    <row r="5" spans="1:256" s="23" customFormat="1" ht="20.100000000000001" customHeight="1">
      <c r="A5" s="363"/>
      <c r="B5" s="31"/>
      <c r="C5" s="31"/>
      <c r="D5" s="31"/>
      <c r="E5" s="31"/>
      <c r="F5" s="31"/>
      <c r="G5" s="32"/>
      <c r="H5" s="366"/>
      <c r="I5" s="59"/>
      <c r="J5" s="60"/>
      <c r="K5" s="31"/>
      <c r="L5" s="31"/>
      <c r="M5" s="31"/>
      <c r="N5" s="31"/>
      <c r="O5" s="61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</row>
    <row r="6" spans="1:256" s="23" customFormat="1" ht="20.100000000000001" customHeight="1">
      <c r="A6" s="33"/>
      <c r="B6" s="34"/>
      <c r="C6" s="34"/>
      <c r="D6" s="35"/>
      <c r="E6" s="34"/>
      <c r="F6" s="34"/>
      <c r="G6" s="34"/>
      <c r="H6" s="366"/>
      <c r="I6" s="62"/>
      <c r="J6" s="62"/>
      <c r="K6" s="63"/>
      <c r="L6" s="62"/>
      <c r="M6" s="62"/>
      <c r="N6" s="62"/>
      <c r="O6" s="6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s="23" customFormat="1" ht="20.100000000000001" customHeight="1">
      <c r="A7" s="36"/>
      <c r="B7" s="37"/>
      <c r="C7" s="37"/>
      <c r="D7" s="38"/>
      <c r="E7" s="37"/>
      <c r="F7" s="37"/>
      <c r="G7" s="37"/>
      <c r="H7" s="366"/>
      <c r="I7" s="65"/>
      <c r="J7" s="65"/>
      <c r="K7" s="65"/>
      <c r="L7" s="65"/>
      <c r="M7" s="65"/>
      <c r="N7" s="65"/>
      <c r="O7" s="6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s="23" customFormat="1" ht="20.100000000000001" customHeight="1">
      <c r="A8" s="36"/>
      <c r="B8" s="37"/>
      <c r="C8" s="37"/>
      <c r="D8" s="38"/>
      <c r="E8" s="37"/>
      <c r="F8" s="37"/>
      <c r="G8" s="37"/>
      <c r="H8" s="366"/>
      <c r="I8" s="65"/>
      <c r="J8" s="65"/>
      <c r="K8" s="65"/>
      <c r="L8" s="65"/>
      <c r="M8" s="65"/>
      <c r="N8" s="65"/>
      <c r="O8" s="6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s="23" customFormat="1" ht="20.100000000000001" customHeight="1">
      <c r="A9" s="36"/>
      <c r="B9" s="37"/>
      <c r="C9" s="37"/>
      <c r="D9" s="38"/>
      <c r="E9" s="37"/>
      <c r="F9" s="37"/>
      <c r="G9" s="37"/>
      <c r="H9" s="366"/>
      <c r="I9" s="65"/>
      <c r="J9" s="65"/>
      <c r="K9" s="65"/>
      <c r="L9" s="65"/>
      <c r="M9" s="65"/>
      <c r="N9" s="65"/>
      <c r="O9" s="6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s="23" customFormat="1" ht="20.100000000000001" customHeight="1">
      <c r="A10" s="36"/>
      <c r="B10" s="37"/>
      <c r="C10" s="37"/>
      <c r="D10" s="38"/>
      <c r="E10" s="37"/>
      <c r="F10" s="37"/>
      <c r="G10" s="37"/>
      <c r="H10" s="366"/>
      <c r="I10" s="65"/>
      <c r="J10" s="65"/>
      <c r="K10" s="65"/>
      <c r="L10" s="65"/>
      <c r="M10" s="65"/>
      <c r="N10" s="65"/>
      <c r="O10" s="6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s="23" customFormat="1" ht="20.100000000000001" customHeight="1">
      <c r="A11" s="36"/>
      <c r="B11" s="37"/>
      <c r="C11" s="37"/>
      <c r="D11" s="38"/>
      <c r="E11" s="37"/>
      <c r="F11" s="37"/>
      <c r="G11" s="37"/>
      <c r="H11" s="366"/>
      <c r="I11" s="65"/>
      <c r="J11" s="65"/>
      <c r="K11" s="65"/>
      <c r="L11" s="65"/>
      <c r="M11" s="65"/>
      <c r="N11" s="65"/>
      <c r="O11" s="6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s="23" customFormat="1" ht="20.100000000000001" customHeight="1">
      <c r="A12" s="36"/>
      <c r="B12" s="37"/>
      <c r="C12" s="37"/>
      <c r="D12" s="38"/>
      <c r="E12" s="37"/>
      <c r="F12" s="37"/>
      <c r="G12" s="37"/>
      <c r="H12" s="366"/>
      <c r="I12" s="65"/>
      <c r="J12" s="65"/>
      <c r="K12" s="65"/>
      <c r="L12" s="65"/>
      <c r="M12" s="65"/>
      <c r="N12" s="65"/>
      <c r="O12" s="6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s="23" customFormat="1" ht="20.100000000000001" customHeight="1">
      <c r="A13" s="36"/>
      <c r="B13" s="37"/>
      <c r="C13" s="37"/>
      <c r="D13" s="38"/>
      <c r="E13" s="37"/>
      <c r="F13" s="37"/>
      <c r="G13" s="37"/>
      <c r="H13" s="366"/>
      <c r="I13" s="65"/>
      <c r="J13" s="65"/>
      <c r="K13" s="65"/>
      <c r="L13" s="65"/>
      <c r="M13" s="65"/>
      <c r="N13" s="65"/>
      <c r="O13" s="6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s="23" customFormat="1" ht="20.100000000000001" customHeight="1">
      <c r="A14" s="36"/>
      <c r="B14" s="37"/>
      <c r="C14" s="37"/>
      <c r="D14" s="38"/>
      <c r="E14" s="37"/>
      <c r="F14" s="37"/>
      <c r="G14" s="37"/>
      <c r="H14" s="366"/>
      <c r="I14" s="65"/>
      <c r="J14" s="65"/>
      <c r="K14" s="65"/>
      <c r="L14" s="65"/>
      <c r="M14" s="65"/>
      <c r="N14" s="65"/>
      <c r="O14" s="6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s="23" customFormat="1" ht="20.100000000000001" customHeight="1">
      <c r="A15" s="36"/>
      <c r="B15" s="37"/>
      <c r="C15" s="37"/>
      <c r="D15" s="39"/>
      <c r="E15" s="37"/>
      <c r="F15" s="37"/>
      <c r="G15" s="37"/>
      <c r="H15" s="366"/>
      <c r="I15" s="65"/>
      <c r="J15" s="65"/>
      <c r="K15" s="65"/>
      <c r="L15" s="65"/>
      <c r="M15" s="65"/>
      <c r="N15" s="65"/>
      <c r="O15" s="6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pans="1:256" s="23" customFormat="1" ht="20.100000000000001" customHeight="1">
      <c r="A16" s="36"/>
      <c r="B16" s="37"/>
      <c r="C16" s="37"/>
      <c r="D16" s="39"/>
      <c r="E16" s="37"/>
      <c r="F16" s="37"/>
      <c r="G16" s="37"/>
      <c r="H16" s="366"/>
      <c r="I16" s="65"/>
      <c r="J16" s="65"/>
      <c r="K16" s="65"/>
      <c r="L16" s="65"/>
      <c r="M16" s="65"/>
      <c r="N16" s="65"/>
      <c r="O16" s="6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s="23" customFormat="1" ht="20.100000000000001" customHeight="1">
      <c r="A17" s="36"/>
      <c r="B17" s="37"/>
      <c r="C17" s="37"/>
      <c r="D17" s="39"/>
      <c r="E17" s="37"/>
      <c r="F17" s="37"/>
      <c r="G17" s="37"/>
      <c r="H17" s="366"/>
      <c r="I17" s="65"/>
      <c r="J17" s="65"/>
      <c r="K17" s="65"/>
      <c r="L17" s="65"/>
      <c r="M17" s="65"/>
      <c r="N17" s="65"/>
      <c r="O17" s="6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s="23" customFormat="1" ht="20.100000000000001" customHeight="1">
      <c r="A18" s="36"/>
      <c r="B18" s="37"/>
      <c r="C18" s="37"/>
      <c r="D18" s="38"/>
      <c r="E18" s="37"/>
      <c r="F18" s="37"/>
      <c r="G18" s="37"/>
      <c r="H18" s="366"/>
      <c r="I18" s="65"/>
      <c r="J18" s="65"/>
      <c r="K18" s="65"/>
      <c r="L18" s="65"/>
      <c r="M18" s="65"/>
      <c r="N18" s="65"/>
      <c r="O18" s="6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s="23" customFormat="1" ht="20.100000000000001" customHeight="1">
      <c r="A19" s="40"/>
      <c r="B19" s="41"/>
      <c r="C19" s="41"/>
      <c r="D19" s="41"/>
      <c r="E19" s="41"/>
      <c r="F19" s="41"/>
      <c r="G19" s="41"/>
      <c r="H19" s="366"/>
      <c r="I19" s="65"/>
      <c r="J19" s="65"/>
      <c r="K19" s="65"/>
      <c r="L19" s="65"/>
      <c r="M19" s="65"/>
      <c r="N19" s="65"/>
      <c r="O19" s="6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s="23" customFormat="1" ht="20.100000000000001" customHeight="1">
      <c r="A20" s="42"/>
      <c r="B20" s="43"/>
      <c r="C20" s="43"/>
      <c r="D20" s="43"/>
      <c r="E20" s="43"/>
      <c r="F20" s="43"/>
      <c r="G20" s="43"/>
      <c r="H20" s="366"/>
      <c r="I20" s="65"/>
      <c r="J20" s="65"/>
      <c r="K20" s="65"/>
      <c r="L20" s="65"/>
      <c r="M20" s="65"/>
      <c r="N20" s="65"/>
      <c r="O20" s="6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pans="1:256" s="23" customFormat="1" ht="20.100000000000001" customHeight="1">
      <c r="A21" s="44"/>
      <c r="B21" s="45"/>
      <c r="C21" s="45"/>
      <c r="D21" s="46"/>
      <c r="E21" s="45"/>
      <c r="F21" s="45"/>
      <c r="G21" s="45"/>
      <c r="H21" s="367"/>
      <c r="I21" s="67"/>
      <c r="J21" s="67"/>
      <c r="K21" s="68"/>
      <c r="L21" s="67"/>
      <c r="M21" s="67"/>
      <c r="N21" s="68"/>
      <c r="O21" s="69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pans="1:256" s="23" customFormat="1" ht="16.5">
      <c r="A22" s="47"/>
      <c r="B22" s="48"/>
      <c r="C22" s="48"/>
      <c r="D22" s="49"/>
      <c r="E22" s="48"/>
      <c r="F22" s="48"/>
      <c r="G22" s="50"/>
      <c r="O22" s="53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  <row r="23" spans="1:256" s="23" customFormat="1">
      <c r="A23" s="51" t="s">
        <v>176</v>
      </c>
      <c r="B23" s="51"/>
      <c r="C23" s="52"/>
      <c r="O23" s="53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</row>
    <row r="24" spans="1:256" s="23" customFormat="1">
      <c r="C24" s="24"/>
      <c r="I24" s="70" t="s">
        <v>177</v>
      </c>
      <c r="J24" s="71"/>
      <c r="K24" s="70" t="s">
        <v>178</v>
      </c>
      <c r="L24" s="70"/>
      <c r="M24" s="70" t="s">
        <v>180</v>
      </c>
      <c r="O24" s="53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4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N17" sqref="N17"/>
    </sheetView>
  </sheetViews>
  <sheetFormatPr defaultColWidth="10.125" defaultRowHeight="14.25"/>
  <cols>
    <col min="1" max="1" width="9.625" style="74" customWidth="1"/>
    <col min="2" max="2" width="11.125" style="74" customWidth="1"/>
    <col min="3" max="3" width="9.125" style="74" customWidth="1"/>
    <col min="4" max="4" width="9.5" style="74" customWidth="1"/>
    <col min="5" max="5" width="9.125" style="74" customWidth="1"/>
    <col min="6" max="6" width="10.375" style="74" customWidth="1"/>
    <col min="7" max="7" width="9.5" style="74" customWidth="1"/>
    <col min="8" max="8" width="9.125" style="74" customWidth="1"/>
    <col min="9" max="9" width="8.125" style="74" customWidth="1"/>
    <col min="10" max="10" width="10.5" style="74" customWidth="1"/>
    <col min="11" max="11" width="12.125" style="74" customWidth="1"/>
    <col min="12" max="16384" width="10.125" style="74"/>
  </cols>
  <sheetData>
    <row r="1" spans="1:11" ht="22.5">
      <c r="A1" s="297" t="s">
        <v>196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8" customHeight="1">
      <c r="A2" s="75" t="s">
        <v>53</v>
      </c>
      <c r="B2" s="368"/>
      <c r="C2" s="368"/>
      <c r="D2" s="76" t="s">
        <v>61</v>
      </c>
      <c r="E2" s="77"/>
      <c r="F2" s="78" t="s">
        <v>197</v>
      </c>
      <c r="G2" s="369"/>
      <c r="H2" s="369"/>
      <c r="I2" s="95" t="s">
        <v>56</v>
      </c>
      <c r="J2" s="369"/>
      <c r="K2" s="370"/>
    </row>
    <row r="3" spans="1:11" ht="18" customHeight="1">
      <c r="A3" s="79" t="s">
        <v>76</v>
      </c>
      <c r="B3" s="371"/>
      <c r="C3" s="371"/>
      <c r="D3" s="80" t="s">
        <v>198</v>
      </c>
      <c r="E3" s="372"/>
      <c r="F3" s="373"/>
      <c r="G3" s="373"/>
      <c r="H3" s="324" t="s">
        <v>199</v>
      </c>
      <c r="I3" s="324"/>
      <c r="J3" s="324"/>
      <c r="K3" s="325"/>
    </row>
    <row r="4" spans="1:11" ht="18" customHeight="1">
      <c r="A4" s="81" t="s">
        <v>71</v>
      </c>
      <c r="B4" s="82"/>
      <c r="C4" s="82"/>
      <c r="D4" s="83" t="s">
        <v>200</v>
      </c>
      <c r="E4" s="373"/>
      <c r="F4" s="373"/>
      <c r="G4" s="373"/>
      <c r="H4" s="268" t="s">
        <v>201</v>
      </c>
      <c r="I4" s="268"/>
      <c r="J4" s="92" t="s">
        <v>65</v>
      </c>
      <c r="K4" s="98" t="s">
        <v>66</v>
      </c>
    </row>
    <row r="5" spans="1:11" ht="18" customHeight="1">
      <c r="A5" s="81" t="s">
        <v>202</v>
      </c>
      <c r="B5" s="371"/>
      <c r="C5" s="371"/>
      <c r="D5" s="80" t="s">
        <v>203</v>
      </c>
      <c r="E5" s="80" t="s">
        <v>204</v>
      </c>
      <c r="F5" s="80" t="s">
        <v>205</v>
      </c>
      <c r="G5" s="80" t="s">
        <v>206</v>
      </c>
      <c r="H5" s="268" t="s">
        <v>207</v>
      </c>
      <c r="I5" s="268"/>
      <c r="J5" s="92" t="s">
        <v>65</v>
      </c>
      <c r="K5" s="98" t="s">
        <v>66</v>
      </c>
    </row>
    <row r="6" spans="1:11" ht="18" customHeight="1">
      <c r="A6" s="84" t="s">
        <v>208</v>
      </c>
      <c r="B6" s="374"/>
      <c r="C6" s="374"/>
      <c r="D6" s="85" t="s">
        <v>209</v>
      </c>
      <c r="E6" s="86"/>
      <c r="F6" s="87"/>
      <c r="G6" s="85"/>
      <c r="H6" s="375" t="s">
        <v>210</v>
      </c>
      <c r="I6" s="375"/>
      <c r="J6" s="87" t="s">
        <v>65</v>
      </c>
      <c r="K6" s="99" t="s">
        <v>66</v>
      </c>
    </row>
    <row r="7" spans="1:11" ht="18" customHeight="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 ht="18" customHeight="1">
      <c r="A8" s="91" t="s">
        <v>211</v>
      </c>
      <c r="B8" s="78" t="s">
        <v>212</v>
      </c>
      <c r="C8" s="78" t="s">
        <v>213</v>
      </c>
      <c r="D8" s="78" t="s">
        <v>214</v>
      </c>
      <c r="E8" s="78" t="s">
        <v>215</v>
      </c>
      <c r="F8" s="78" t="s">
        <v>216</v>
      </c>
      <c r="G8" s="376" t="s">
        <v>79</v>
      </c>
      <c r="H8" s="377"/>
      <c r="I8" s="377"/>
      <c r="J8" s="377"/>
      <c r="K8" s="378"/>
    </row>
    <row r="9" spans="1:11" ht="18" customHeight="1">
      <c r="A9" s="267" t="s">
        <v>217</v>
      </c>
      <c r="B9" s="268"/>
      <c r="C9" s="92" t="s">
        <v>65</v>
      </c>
      <c r="D9" s="92" t="s">
        <v>66</v>
      </c>
      <c r="E9" s="80" t="s">
        <v>218</v>
      </c>
      <c r="F9" s="93" t="s">
        <v>219</v>
      </c>
      <c r="G9" s="379"/>
      <c r="H9" s="380"/>
      <c r="I9" s="380"/>
      <c r="J9" s="380"/>
      <c r="K9" s="381"/>
    </row>
    <row r="10" spans="1:11" ht="18" customHeight="1">
      <c r="A10" s="267" t="s">
        <v>220</v>
      </c>
      <c r="B10" s="268"/>
      <c r="C10" s="92" t="s">
        <v>65</v>
      </c>
      <c r="D10" s="92" t="s">
        <v>66</v>
      </c>
      <c r="E10" s="80" t="s">
        <v>221</v>
      </c>
      <c r="F10" s="93" t="s">
        <v>222</v>
      </c>
      <c r="G10" s="379" t="s">
        <v>223</v>
      </c>
      <c r="H10" s="380"/>
      <c r="I10" s="380"/>
      <c r="J10" s="380"/>
      <c r="K10" s="381"/>
    </row>
    <row r="11" spans="1:11" ht="18" customHeight="1">
      <c r="A11" s="382" t="s">
        <v>189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4"/>
    </row>
    <row r="12" spans="1:11" ht="18" customHeight="1">
      <c r="A12" s="79" t="s">
        <v>89</v>
      </c>
      <c r="B12" s="92" t="s">
        <v>85</v>
      </c>
      <c r="C12" s="92" t="s">
        <v>86</v>
      </c>
      <c r="D12" s="93"/>
      <c r="E12" s="80" t="s">
        <v>87</v>
      </c>
      <c r="F12" s="92" t="s">
        <v>85</v>
      </c>
      <c r="G12" s="92" t="s">
        <v>86</v>
      </c>
      <c r="H12" s="92"/>
      <c r="I12" s="80" t="s">
        <v>224</v>
      </c>
      <c r="J12" s="92" t="s">
        <v>85</v>
      </c>
      <c r="K12" s="98" t="s">
        <v>86</v>
      </c>
    </row>
    <row r="13" spans="1:11" ht="18" customHeight="1">
      <c r="A13" s="79" t="s">
        <v>92</v>
      </c>
      <c r="B13" s="92" t="s">
        <v>85</v>
      </c>
      <c r="C13" s="92" t="s">
        <v>86</v>
      </c>
      <c r="D13" s="93"/>
      <c r="E13" s="80" t="s">
        <v>97</v>
      </c>
      <c r="F13" s="92" t="s">
        <v>85</v>
      </c>
      <c r="G13" s="92" t="s">
        <v>86</v>
      </c>
      <c r="H13" s="92"/>
      <c r="I13" s="80" t="s">
        <v>225</v>
      </c>
      <c r="J13" s="92" t="s">
        <v>85</v>
      </c>
      <c r="K13" s="98" t="s">
        <v>86</v>
      </c>
    </row>
    <row r="14" spans="1:11" ht="18" customHeight="1">
      <c r="A14" s="84" t="s">
        <v>226</v>
      </c>
      <c r="B14" s="87" t="s">
        <v>85</v>
      </c>
      <c r="C14" s="87" t="s">
        <v>86</v>
      </c>
      <c r="D14" s="86"/>
      <c r="E14" s="85" t="s">
        <v>227</v>
      </c>
      <c r="F14" s="87" t="s">
        <v>85</v>
      </c>
      <c r="G14" s="87" t="s">
        <v>86</v>
      </c>
      <c r="H14" s="87"/>
      <c r="I14" s="85" t="s">
        <v>228</v>
      </c>
      <c r="J14" s="87" t="s">
        <v>85</v>
      </c>
      <c r="K14" s="99" t="s">
        <v>86</v>
      </c>
    </row>
    <row r="15" spans="1:11" ht="18" customHeight="1">
      <c r="A15" s="88"/>
      <c r="B15" s="94"/>
      <c r="C15" s="94"/>
      <c r="D15" s="89"/>
      <c r="E15" s="88"/>
      <c r="F15" s="94"/>
      <c r="G15" s="94"/>
      <c r="H15" s="94"/>
      <c r="I15" s="88"/>
      <c r="J15" s="94"/>
      <c r="K15" s="94"/>
    </row>
    <row r="16" spans="1:11" s="72" customFormat="1" ht="18" customHeight="1">
      <c r="A16" s="321" t="s">
        <v>229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 ht="18" customHeight="1">
      <c r="A17" s="267" t="s">
        <v>230</v>
      </c>
      <c r="B17" s="268"/>
      <c r="C17" s="268"/>
      <c r="D17" s="268"/>
      <c r="E17" s="268"/>
      <c r="F17" s="268"/>
      <c r="G17" s="268"/>
      <c r="H17" s="268"/>
      <c r="I17" s="268"/>
      <c r="J17" s="268"/>
      <c r="K17" s="385"/>
    </row>
    <row r="18" spans="1:11" ht="18" customHeight="1">
      <c r="A18" s="267" t="s">
        <v>231</v>
      </c>
      <c r="B18" s="268"/>
      <c r="C18" s="268"/>
      <c r="D18" s="268"/>
      <c r="E18" s="268"/>
      <c r="F18" s="268"/>
      <c r="G18" s="268"/>
      <c r="H18" s="268"/>
      <c r="I18" s="268"/>
      <c r="J18" s="268"/>
      <c r="K18" s="385"/>
    </row>
    <row r="19" spans="1:11" ht="21.95" customHeight="1">
      <c r="A19" s="386"/>
      <c r="B19" s="387"/>
      <c r="C19" s="387"/>
      <c r="D19" s="387"/>
      <c r="E19" s="387"/>
      <c r="F19" s="387"/>
      <c r="G19" s="387"/>
      <c r="H19" s="387"/>
      <c r="I19" s="387"/>
      <c r="J19" s="387"/>
      <c r="K19" s="388"/>
    </row>
    <row r="20" spans="1:11" ht="21.95" customHeight="1">
      <c r="A20" s="389"/>
      <c r="B20" s="390"/>
      <c r="C20" s="390"/>
      <c r="D20" s="390"/>
      <c r="E20" s="390"/>
      <c r="F20" s="390"/>
      <c r="G20" s="390"/>
      <c r="H20" s="390"/>
      <c r="I20" s="390"/>
      <c r="J20" s="390"/>
      <c r="K20" s="391"/>
    </row>
    <row r="21" spans="1:11" ht="21.95" customHeight="1">
      <c r="A21" s="389"/>
      <c r="B21" s="390"/>
      <c r="C21" s="390"/>
      <c r="D21" s="390"/>
      <c r="E21" s="390"/>
      <c r="F21" s="390"/>
      <c r="G21" s="390"/>
      <c r="H21" s="390"/>
      <c r="I21" s="390"/>
      <c r="J21" s="390"/>
      <c r="K21" s="391"/>
    </row>
    <row r="22" spans="1:11" ht="21.95" customHeight="1">
      <c r="A22" s="389"/>
      <c r="B22" s="390"/>
      <c r="C22" s="390"/>
      <c r="D22" s="390"/>
      <c r="E22" s="390"/>
      <c r="F22" s="390"/>
      <c r="G22" s="390"/>
      <c r="H22" s="390"/>
      <c r="I22" s="390"/>
      <c r="J22" s="390"/>
      <c r="K22" s="391"/>
    </row>
    <row r="23" spans="1:11" ht="21.95" customHeight="1">
      <c r="A23" s="392"/>
      <c r="B23" s="393"/>
      <c r="C23" s="393"/>
      <c r="D23" s="393"/>
      <c r="E23" s="393"/>
      <c r="F23" s="393"/>
      <c r="G23" s="393"/>
      <c r="H23" s="393"/>
      <c r="I23" s="393"/>
      <c r="J23" s="393"/>
      <c r="K23" s="394"/>
    </row>
    <row r="24" spans="1:11" ht="18" customHeight="1">
      <c r="A24" s="267" t="s">
        <v>126</v>
      </c>
      <c r="B24" s="268"/>
      <c r="C24" s="92" t="s">
        <v>65</v>
      </c>
      <c r="D24" s="92" t="s">
        <v>66</v>
      </c>
      <c r="E24" s="324"/>
      <c r="F24" s="324"/>
      <c r="G24" s="324"/>
      <c r="H24" s="324"/>
      <c r="I24" s="324"/>
      <c r="J24" s="324"/>
      <c r="K24" s="325"/>
    </row>
    <row r="25" spans="1:11" ht="18" customHeight="1">
      <c r="A25" s="96" t="s">
        <v>232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6"/>
    </row>
    <row r="26" spans="1:11">
      <c r="A26" s="397"/>
      <c r="B26" s="397"/>
      <c r="C26" s="397"/>
      <c r="D26" s="397"/>
      <c r="E26" s="397"/>
      <c r="F26" s="397"/>
      <c r="G26" s="397"/>
      <c r="H26" s="397"/>
      <c r="I26" s="397"/>
      <c r="J26" s="397"/>
      <c r="K26" s="397"/>
    </row>
    <row r="27" spans="1:11" ht="20.100000000000001" customHeight="1">
      <c r="A27" s="398" t="s">
        <v>233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8"/>
    </row>
    <row r="28" spans="1:11" ht="23.1" customHeight="1">
      <c r="A28" s="399"/>
      <c r="B28" s="400"/>
      <c r="C28" s="400"/>
      <c r="D28" s="400"/>
      <c r="E28" s="400"/>
      <c r="F28" s="400"/>
      <c r="G28" s="400"/>
      <c r="H28" s="400"/>
      <c r="I28" s="400"/>
      <c r="J28" s="400"/>
      <c r="K28" s="401"/>
    </row>
    <row r="29" spans="1:11" ht="23.1" customHeight="1">
      <c r="A29" s="399"/>
      <c r="B29" s="400"/>
      <c r="C29" s="400"/>
      <c r="D29" s="400"/>
      <c r="E29" s="400"/>
      <c r="F29" s="400"/>
      <c r="G29" s="400"/>
      <c r="H29" s="400"/>
      <c r="I29" s="400"/>
      <c r="J29" s="400"/>
      <c r="K29" s="401"/>
    </row>
    <row r="30" spans="1:11" ht="23.1" customHeight="1">
      <c r="A30" s="399"/>
      <c r="B30" s="400"/>
      <c r="C30" s="400"/>
      <c r="D30" s="400"/>
      <c r="E30" s="400"/>
      <c r="F30" s="400"/>
      <c r="G30" s="400"/>
      <c r="H30" s="400"/>
      <c r="I30" s="400"/>
      <c r="J30" s="400"/>
      <c r="K30" s="401"/>
    </row>
    <row r="31" spans="1:11" ht="23.1" customHeight="1">
      <c r="A31" s="399"/>
      <c r="B31" s="400"/>
      <c r="C31" s="400"/>
      <c r="D31" s="400"/>
      <c r="E31" s="400"/>
      <c r="F31" s="400"/>
      <c r="G31" s="400"/>
      <c r="H31" s="400"/>
      <c r="I31" s="400"/>
      <c r="J31" s="400"/>
      <c r="K31" s="401"/>
    </row>
    <row r="32" spans="1:11" ht="23.1" customHeight="1">
      <c r="A32" s="399"/>
      <c r="B32" s="400"/>
      <c r="C32" s="400"/>
      <c r="D32" s="400"/>
      <c r="E32" s="400"/>
      <c r="F32" s="400"/>
      <c r="G32" s="400"/>
      <c r="H32" s="400"/>
      <c r="I32" s="400"/>
      <c r="J32" s="400"/>
      <c r="K32" s="401"/>
    </row>
    <row r="33" spans="1:13" ht="23.1" customHeight="1">
      <c r="A33" s="399"/>
      <c r="B33" s="400"/>
      <c r="C33" s="400"/>
      <c r="D33" s="400"/>
      <c r="E33" s="400"/>
      <c r="F33" s="400"/>
      <c r="G33" s="400"/>
      <c r="H33" s="400"/>
      <c r="I33" s="400"/>
      <c r="J33" s="400"/>
      <c r="K33" s="401"/>
    </row>
    <row r="34" spans="1:13" ht="23.1" customHeight="1">
      <c r="A34" s="389"/>
      <c r="B34" s="390"/>
      <c r="C34" s="390"/>
      <c r="D34" s="390"/>
      <c r="E34" s="390"/>
      <c r="F34" s="390"/>
      <c r="G34" s="390"/>
      <c r="H34" s="390"/>
      <c r="I34" s="390"/>
      <c r="J34" s="390"/>
      <c r="K34" s="391"/>
    </row>
    <row r="35" spans="1:13" ht="23.1" customHeight="1">
      <c r="A35" s="402"/>
      <c r="B35" s="390"/>
      <c r="C35" s="390"/>
      <c r="D35" s="390"/>
      <c r="E35" s="390"/>
      <c r="F35" s="390"/>
      <c r="G35" s="390"/>
      <c r="H35" s="390"/>
      <c r="I35" s="390"/>
      <c r="J35" s="390"/>
      <c r="K35" s="391"/>
    </row>
    <row r="36" spans="1:13" ht="23.1" customHeight="1">
      <c r="A36" s="403"/>
      <c r="B36" s="404"/>
      <c r="C36" s="404"/>
      <c r="D36" s="404"/>
      <c r="E36" s="404"/>
      <c r="F36" s="404"/>
      <c r="G36" s="404"/>
      <c r="H36" s="404"/>
      <c r="I36" s="404"/>
      <c r="J36" s="404"/>
      <c r="K36" s="405"/>
    </row>
    <row r="37" spans="1:13" ht="18.75" customHeight="1">
      <c r="A37" s="406" t="s">
        <v>234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8"/>
    </row>
    <row r="38" spans="1:13" s="73" customFormat="1" ht="18.75" customHeight="1">
      <c r="A38" s="267" t="s">
        <v>235</v>
      </c>
      <c r="B38" s="268"/>
      <c r="C38" s="268"/>
      <c r="D38" s="324" t="s">
        <v>236</v>
      </c>
      <c r="E38" s="324"/>
      <c r="F38" s="409" t="s">
        <v>237</v>
      </c>
      <c r="G38" s="410"/>
      <c r="H38" s="268" t="s">
        <v>238</v>
      </c>
      <c r="I38" s="268"/>
      <c r="J38" s="268" t="s">
        <v>239</v>
      </c>
      <c r="K38" s="385"/>
    </row>
    <row r="39" spans="1:13" ht="18.75" customHeight="1">
      <c r="A39" s="81" t="s">
        <v>127</v>
      </c>
      <c r="B39" s="268" t="s">
        <v>240</v>
      </c>
      <c r="C39" s="268"/>
      <c r="D39" s="268"/>
      <c r="E39" s="268"/>
      <c r="F39" s="268"/>
      <c r="G39" s="268"/>
      <c r="H39" s="268"/>
      <c r="I39" s="268"/>
      <c r="J39" s="268"/>
      <c r="K39" s="385"/>
      <c r="M39" s="73"/>
    </row>
    <row r="40" spans="1:13" ht="24" customHeight="1">
      <c r="A40" s="267"/>
      <c r="B40" s="268"/>
      <c r="C40" s="268"/>
      <c r="D40" s="268"/>
      <c r="E40" s="268"/>
      <c r="F40" s="268"/>
      <c r="G40" s="268"/>
      <c r="H40" s="268"/>
      <c r="I40" s="268"/>
      <c r="J40" s="268"/>
      <c r="K40" s="385"/>
    </row>
    <row r="41" spans="1:13" ht="24" customHeight="1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385"/>
    </row>
    <row r="42" spans="1:13" ht="32.1" customHeight="1">
      <c r="A42" s="84" t="s">
        <v>139</v>
      </c>
      <c r="B42" s="411" t="s">
        <v>241</v>
      </c>
      <c r="C42" s="411"/>
      <c r="D42" s="85" t="s">
        <v>242</v>
      </c>
      <c r="E42" s="86"/>
      <c r="F42" s="85" t="s">
        <v>143</v>
      </c>
      <c r="G42" s="97"/>
      <c r="H42" s="412" t="s">
        <v>144</v>
      </c>
      <c r="I42" s="412"/>
      <c r="J42" s="411"/>
      <c r="K42" s="41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561975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I29" sqref="I29"/>
    </sheetView>
  </sheetViews>
  <sheetFormatPr defaultColWidth="9" defaultRowHeight="14.25"/>
  <cols>
    <col min="1" max="1" width="13.6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9" width="9.125" style="23" customWidth="1"/>
    <col min="10" max="14" width="9.75" style="23" customWidth="1"/>
    <col min="15" max="15" width="9.75" style="25" customWidth="1"/>
    <col min="16" max="253" width="9" style="23"/>
    <col min="254" max="16384" width="9" style="26"/>
  </cols>
  <sheetData>
    <row r="1" spans="1:256" s="23" customFormat="1" ht="29.1" customHeight="1">
      <c r="A1" s="290" t="s">
        <v>147</v>
      </c>
      <c r="B1" s="291"/>
      <c r="C1" s="292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53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s="23" customFormat="1" ht="20.100000000000001" customHeight="1">
      <c r="A2" s="27" t="s">
        <v>61</v>
      </c>
      <c r="B2" s="355"/>
      <c r="C2" s="356"/>
      <c r="D2" s="28" t="s">
        <v>67</v>
      </c>
      <c r="E2" s="357"/>
      <c r="F2" s="357"/>
      <c r="G2" s="357"/>
      <c r="H2" s="364"/>
      <c r="I2" s="54" t="s">
        <v>56</v>
      </c>
      <c r="J2" s="358" t="s">
        <v>57</v>
      </c>
      <c r="K2" s="358"/>
      <c r="L2" s="358"/>
      <c r="M2" s="358"/>
      <c r="N2" s="359"/>
      <c r="O2" s="55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s="23" customFormat="1">
      <c r="A3" s="363" t="s">
        <v>151</v>
      </c>
      <c r="B3" s="360" t="s">
        <v>195</v>
      </c>
      <c r="C3" s="361"/>
      <c r="D3" s="360"/>
      <c r="E3" s="360"/>
      <c r="F3" s="360"/>
      <c r="G3" s="360"/>
      <c r="H3" s="365"/>
      <c r="I3" s="296" t="s">
        <v>150</v>
      </c>
      <c r="J3" s="296"/>
      <c r="K3" s="296"/>
      <c r="L3" s="296"/>
      <c r="M3" s="296"/>
      <c r="N3" s="362"/>
      <c r="O3" s="5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s="23" customFormat="1" ht="16.5">
      <c r="A4" s="363"/>
      <c r="B4" s="29" t="s">
        <v>112</v>
      </c>
      <c r="C4" s="29" t="s">
        <v>113</v>
      </c>
      <c r="D4" s="29" t="s">
        <v>114</v>
      </c>
      <c r="E4" s="29" t="s">
        <v>115</v>
      </c>
      <c r="F4" s="29" t="s">
        <v>116</v>
      </c>
      <c r="G4" s="30" t="s">
        <v>117</v>
      </c>
      <c r="H4" s="365"/>
      <c r="I4" s="57" t="s">
        <v>159</v>
      </c>
      <c r="J4" s="29" t="s">
        <v>112</v>
      </c>
      <c r="K4" s="29" t="s">
        <v>113</v>
      </c>
      <c r="L4" s="29" t="s">
        <v>114</v>
      </c>
      <c r="M4" s="29" t="s">
        <v>115</v>
      </c>
      <c r="N4" s="29" t="s">
        <v>116</v>
      </c>
      <c r="O4" s="58" t="s">
        <v>117</v>
      </c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</row>
    <row r="5" spans="1:256" s="23" customFormat="1" ht="16.5">
      <c r="A5" s="363"/>
      <c r="B5" s="31"/>
      <c r="C5" s="31"/>
      <c r="D5" s="31"/>
      <c r="E5" s="31"/>
      <c r="F5" s="31"/>
      <c r="G5" s="32"/>
      <c r="H5" s="366"/>
      <c r="I5" s="59"/>
      <c r="J5" s="60"/>
      <c r="K5" s="31"/>
      <c r="L5" s="31"/>
      <c r="M5" s="31"/>
      <c r="N5" s="31"/>
      <c r="O5" s="61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</row>
    <row r="6" spans="1:256" s="23" customFormat="1" ht="21" customHeight="1">
      <c r="A6" s="33"/>
      <c r="B6" s="34"/>
      <c r="C6" s="34"/>
      <c r="D6" s="35"/>
      <c r="E6" s="34"/>
      <c r="F6" s="34"/>
      <c r="G6" s="34"/>
      <c r="H6" s="366"/>
      <c r="I6" s="62"/>
      <c r="J6" s="62"/>
      <c r="K6" s="63"/>
      <c r="L6" s="62"/>
      <c r="M6" s="62"/>
      <c r="N6" s="62"/>
      <c r="O6" s="6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s="23" customFormat="1" ht="21" customHeight="1">
      <c r="A7" s="36"/>
      <c r="B7" s="37"/>
      <c r="C7" s="37"/>
      <c r="D7" s="38"/>
      <c r="E7" s="37"/>
      <c r="F7" s="37"/>
      <c r="G7" s="37"/>
      <c r="H7" s="366"/>
      <c r="I7" s="65"/>
      <c r="J7" s="65"/>
      <c r="K7" s="65"/>
      <c r="L7" s="65"/>
      <c r="M7" s="65"/>
      <c r="N7" s="65"/>
      <c r="O7" s="6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s="23" customFormat="1" ht="21" customHeight="1">
      <c r="A8" s="36"/>
      <c r="B8" s="37"/>
      <c r="C8" s="37"/>
      <c r="D8" s="38"/>
      <c r="E8" s="37"/>
      <c r="F8" s="37"/>
      <c r="G8" s="37"/>
      <c r="H8" s="366"/>
      <c r="I8" s="65"/>
      <c r="J8" s="65"/>
      <c r="K8" s="65"/>
      <c r="L8" s="65"/>
      <c r="M8" s="65"/>
      <c r="N8" s="65"/>
      <c r="O8" s="6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s="23" customFormat="1" ht="21" customHeight="1">
      <c r="A9" s="36"/>
      <c r="B9" s="37"/>
      <c r="C9" s="37"/>
      <c r="D9" s="38"/>
      <c r="E9" s="37"/>
      <c r="F9" s="37"/>
      <c r="G9" s="37"/>
      <c r="H9" s="366"/>
      <c r="I9" s="65"/>
      <c r="J9" s="65"/>
      <c r="K9" s="65"/>
      <c r="L9" s="65"/>
      <c r="M9" s="65"/>
      <c r="N9" s="65"/>
      <c r="O9" s="6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s="23" customFormat="1" ht="21" customHeight="1">
      <c r="A10" s="36"/>
      <c r="B10" s="37"/>
      <c r="C10" s="37"/>
      <c r="D10" s="38"/>
      <c r="E10" s="37"/>
      <c r="F10" s="37"/>
      <c r="G10" s="37"/>
      <c r="H10" s="366"/>
      <c r="I10" s="65"/>
      <c r="J10" s="65"/>
      <c r="K10" s="65"/>
      <c r="L10" s="65"/>
      <c r="M10" s="65"/>
      <c r="N10" s="65"/>
      <c r="O10" s="6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s="23" customFormat="1" ht="21" customHeight="1">
      <c r="A11" s="36"/>
      <c r="B11" s="37"/>
      <c r="C11" s="37"/>
      <c r="D11" s="38"/>
      <c r="E11" s="37"/>
      <c r="F11" s="37"/>
      <c r="G11" s="37"/>
      <c r="H11" s="366"/>
      <c r="I11" s="65"/>
      <c r="J11" s="65"/>
      <c r="K11" s="65"/>
      <c r="L11" s="65"/>
      <c r="M11" s="65"/>
      <c r="N11" s="65"/>
      <c r="O11" s="6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s="23" customFormat="1" ht="21" customHeight="1">
      <c r="A12" s="36"/>
      <c r="B12" s="37"/>
      <c r="C12" s="37"/>
      <c r="D12" s="38"/>
      <c r="E12" s="37"/>
      <c r="F12" s="37"/>
      <c r="G12" s="37"/>
      <c r="H12" s="366"/>
      <c r="I12" s="65"/>
      <c r="J12" s="65"/>
      <c r="K12" s="65"/>
      <c r="L12" s="65"/>
      <c r="M12" s="65"/>
      <c r="N12" s="65"/>
      <c r="O12" s="6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s="23" customFormat="1" ht="21" customHeight="1">
      <c r="A13" s="36"/>
      <c r="B13" s="37"/>
      <c r="C13" s="37"/>
      <c r="D13" s="38"/>
      <c r="E13" s="37"/>
      <c r="F13" s="37"/>
      <c r="G13" s="37"/>
      <c r="H13" s="366"/>
      <c r="I13" s="65"/>
      <c r="J13" s="65"/>
      <c r="K13" s="65"/>
      <c r="L13" s="65"/>
      <c r="M13" s="65"/>
      <c r="N13" s="65"/>
      <c r="O13" s="6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s="23" customFormat="1" ht="21" customHeight="1">
      <c r="A14" s="36"/>
      <c r="B14" s="37"/>
      <c r="C14" s="37"/>
      <c r="D14" s="38"/>
      <c r="E14" s="37"/>
      <c r="F14" s="37"/>
      <c r="G14" s="37"/>
      <c r="H14" s="366"/>
      <c r="I14" s="65"/>
      <c r="J14" s="65"/>
      <c r="K14" s="65"/>
      <c r="L14" s="65"/>
      <c r="M14" s="65"/>
      <c r="N14" s="65"/>
      <c r="O14" s="6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s="23" customFormat="1" ht="21" customHeight="1">
      <c r="A15" s="36"/>
      <c r="B15" s="37"/>
      <c r="C15" s="37"/>
      <c r="D15" s="39"/>
      <c r="E15" s="37"/>
      <c r="F15" s="37"/>
      <c r="G15" s="37"/>
      <c r="H15" s="366"/>
      <c r="I15" s="65"/>
      <c r="J15" s="65"/>
      <c r="K15" s="65"/>
      <c r="L15" s="65"/>
      <c r="M15" s="65"/>
      <c r="N15" s="65"/>
      <c r="O15" s="6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pans="1:256" s="23" customFormat="1" ht="21" customHeight="1">
      <c r="A16" s="36"/>
      <c r="B16" s="37"/>
      <c r="C16" s="37"/>
      <c r="D16" s="39"/>
      <c r="E16" s="37"/>
      <c r="F16" s="37"/>
      <c r="G16" s="37"/>
      <c r="H16" s="366"/>
      <c r="I16" s="65"/>
      <c r="J16" s="65"/>
      <c r="K16" s="65"/>
      <c r="L16" s="65"/>
      <c r="M16" s="65"/>
      <c r="N16" s="65"/>
      <c r="O16" s="6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s="23" customFormat="1" ht="21" customHeight="1">
      <c r="A17" s="36"/>
      <c r="B17" s="37"/>
      <c r="C17" s="37"/>
      <c r="D17" s="39"/>
      <c r="E17" s="37"/>
      <c r="F17" s="37"/>
      <c r="G17" s="37"/>
      <c r="H17" s="366"/>
      <c r="I17" s="65"/>
      <c r="J17" s="65"/>
      <c r="K17" s="65"/>
      <c r="L17" s="65"/>
      <c r="M17" s="65"/>
      <c r="N17" s="65"/>
      <c r="O17" s="6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s="23" customFormat="1" ht="21" customHeight="1">
      <c r="A18" s="36"/>
      <c r="B18" s="37"/>
      <c r="C18" s="37"/>
      <c r="D18" s="38"/>
      <c r="E18" s="37"/>
      <c r="F18" s="37"/>
      <c r="G18" s="37"/>
      <c r="H18" s="366"/>
      <c r="I18" s="65"/>
      <c r="J18" s="65"/>
      <c r="K18" s="65"/>
      <c r="L18" s="65"/>
      <c r="M18" s="65"/>
      <c r="N18" s="65"/>
      <c r="O18" s="6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s="23" customFormat="1" ht="21" customHeight="1">
      <c r="A19" s="40"/>
      <c r="B19" s="41"/>
      <c r="C19" s="41"/>
      <c r="D19" s="41"/>
      <c r="E19" s="41"/>
      <c r="F19" s="41"/>
      <c r="G19" s="41"/>
      <c r="H19" s="366"/>
      <c r="I19" s="65"/>
      <c r="J19" s="65"/>
      <c r="K19" s="65"/>
      <c r="L19" s="65"/>
      <c r="M19" s="65"/>
      <c r="N19" s="65"/>
      <c r="O19" s="6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s="23" customFormat="1" ht="21" customHeight="1">
      <c r="A20" s="42"/>
      <c r="B20" s="43"/>
      <c r="C20" s="43"/>
      <c r="D20" s="43"/>
      <c r="E20" s="43"/>
      <c r="F20" s="43"/>
      <c r="G20" s="43"/>
      <c r="H20" s="366"/>
      <c r="I20" s="65"/>
      <c r="J20" s="65"/>
      <c r="K20" s="65"/>
      <c r="L20" s="65"/>
      <c r="M20" s="65"/>
      <c r="N20" s="65"/>
      <c r="O20" s="6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pans="1:256" s="23" customFormat="1" ht="21" customHeight="1">
      <c r="A21" s="44"/>
      <c r="B21" s="45"/>
      <c r="C21" s="45"/>
      <c r="D21" s="46"/>
      <c r="E21" s="45"/>
      <c r="F21" s="45"/>
      <c r="G21" s="45"/>
      <c r="H21" s="367"/>
      <c r="I21" s="67"/>
      <c r="J21" s="67"/>
      <c r="K21" s="68"/>
      <c r="L21" s="67"/>
      <c r="M21" s="67"/>
      <c r="N21" s="68"/>
      <c r="O21" s="69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pans="1:256" s="23" customFormat="1" ht="16.5">
      <c r="A22" s="47"/>
      <c r="B22" s="48"/>
      <c r="C22" s="48"/>
      <c r="D22" s="49"/>
      <c r="E22" s="48"/>
      <c r="F22" s="48"/>
      <c r="G22" s="50"/>
      <c r="O22" s="53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  <row r="23" spans="1:256" s="23" customFormat="1">
      <c r="A23" s="51" t="s">
        <v>176</v>
      </c>
      <c r="B23" s="51"/>
      <c r="C23" s="52"/>
      <c r="O23" s="53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</row>
    <row r="24" spans="1:256" s="23" customFormat="1">
      <c r="C24" s="24"/>
      <c r="I24" s="70" t="s">
        <v>177</v>
      </c>
      <c r="J24" s="71"/>
      <c r="K24" s="70" t="s">
        <v>178</v>
      </c>
      <c r="L24" s="70"/>
      <c r="M24" s="70" t="s">
        <v>180</v>
      </c>
      <c r="O24" s="53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46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5" sqref="E5:E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4" t="s">
        <v>243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</row>
    <row r="2" spans="1:15" s="1" customFormat="1" ht="16.5">
      <c r="A2" s="423" t="s">
        <v>244</v>
      </c>
      <c r="B2" s="424" t="s">
        <v>245</v>
      </c>
      <c r="C2" s="424" t="s">
        <v>246</v>
      </c>
      <c r="D2" s="424" t="s">
        <v>247</v>
      </c>
      <c r="E2" s="424" t="s">
        <v>248</v>
      </c>
      <c r="F2" s="424" t="s">
        <v>249</v>
      </c>
      <c r="G2" s="424" t="s">
        <v>250</v>
      </c>
      <c r="H2" s="424" t="s">
        <v>251</v>
      </c>
      <c r="I2" s="3" t="s">
        <v>252</v>
      </c>
      <c r="J2" s="3" t="s">
        <v>253</v>
      </c>
      <c r="K2" s="3" t="s">
        <v>254</v>
      </c>
      <c r="L2" s="3" t="s">
        <v>255</v>
      </c>
      <c r="M2" s="3" t="s">
        <v>256</v>
      </c>
      <c r="N2" s="424" t="s">
        <v>257</v>
      </c>
      <c r="O2" s="424" t="s">
        <v>258</v>
      </c>
    </row>
    <row r="3" spans="1:15" s="1" customFormat="1" ht="16.5">
      <c r="A3" s="423"/>
      <c r="B3" s="425"/>
      <c r="C3" s="425"/>
      <c r="D3" s="425"/>
      <c r="E3" s="425"/>
      <c r="F3" s="425"/>
      <c r="G3" s="425"/>
      <c r="H3" s="425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425"/>
      <c r="O3" s="425"/>
    </row>
    <row r="4" spans="1:15" ht="27">
      <c r="A4" s="6">
        <v>1</v>
      </c>
      <c r="B4" s="11" t="s">
        <v>260</v>
      </c>
      <c r="C4" s="22" t="s">
        <v>261</v>
      </c>
      <c r="D4" s="11" t="s">
        <v>262</v>
      </c>
      <c r="E4" s="12" t="s">
        <v>263</v>
      </c>
      <c r="F4" s="11" t="s">
        <v>264</v>
      </c>
      <c r="G4" s="6"/>
      <c r="H4" s="6"/>
      <c r="I4" s="21">
        <v>1</v>
      </c>
      <c r="J4" s="21">
        <v>0</v>
      </c>
      <c r="K4" s="21">
        <v>1</v>
      </c>
      <c r="L4" s="6">
        <v>0</v>
      </c>
      <c r="M4" s="6">
        <v>0</v>
      </c>
      <c r="N4" s="6">
        <f>SUM(I4:M4)</f>
        <v>2</v>
      </c>
      <c r="O4" s="6"/>
    </row>
    <row r="5" spans="1:15" ht="27">
      <c r="A5" s="6">
        <v>2</v>
      </c>
      <c r="B5" s="11" t="s">
        <v>265</v>
      </c>
      <c r="C5" s="22" t="s">
        <v>261</v>
      </c>
      <c r="D5" s="11" t="s">
        <v>266</v>
      </c>
      <c r="E5" s="12" t="s">
        <v>263</v>
      </c>
      <c r="F5" s="11" t="s">
        <v>264</v>
      </c>
      <c r="G5" s="6"/>
      <c r="H5" s="6"/>
      <c r="I5" s="21">
        <v>0</v>
      </c>
      <c r="J5" s="21">
        <v>0</v>
      </c>
      <c r="K5" s="21">
        <v>2</v>
      </c>
      <c r="L5" s="21">
        <v>0</v>
      </c>
      <c r="M5" s="6">
        <v>0</v>
      </c>
      <c r="N5" s="6">
        <f>SUM(I5:M5)</f>
        <v>2</v>
      </c>
      <c r="O5" s="6"/>
    </row>
    <row r="6" spans="1:15">
      <c r="A6" s="6"/>
      <c r="B6" s="11"/>
      <c r="C6" s="14"/>
      <c r="D6" s="11"/>
      <c r="E6" s="11"/>
      <c r="F6" s="10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/>
      <c r="B7" s="11"/>
      <c r="C7" s="14"/>
      <c r="D7" s="11"/>
      <c r="E7" s="11"/>
      <c r="F7" s="10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15" t="s">
        <v>267</v>
      </c>
      <c r="B12" s="416"/>
      <c r="C12" s="416"/>
      <c r="D12" s="417"/>
      <c r="E12" s="418"/>
      <c r="F12" s="419"/>
      <c r="G12" s="419"/>
      <c r="H12" s="419"/>
      <c r="I12" s="420"/>
      <c r="J12" s="415" t="s">
        <v>268</v>
      </c>
      <c r="K12" s="416"/>
      <c r="L12" s="416"/>
      <c r="M12" s="417"/>
      <c r="N12" s="7"/>
      <c r="O12" s="9"/>
    </row>
    <row r="13" spans="1:15" ht="16.5">
      <c r="A13" s="421" t="s">
        <v>269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2022-05-20T03:29:00Z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