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金缕衣22FW\TAYYAK92512\5-16首期\"/>
    </mc:Choice>
  </mc:AlternateContent>
  <xr:revisionPtr revIDLastSave="0" documentId="13_ncr:1_{A8208CE6-7BE8-476C-B874-78D4F9777B6D}" xr6:coauthVersionLast="47" xr6:coauthVersionMax="47" xr10:uidLastSave="{00000000-0000-0000-0000-000000000000}"/>
  <bookViews>
    <workbookView xWindow="-120" yWindow="-120" windowWidth="20730" windowHeight="11160" tabRatio="855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<sst xmlns="http://schemas.openxmlformats.org/spreadsheetml/2006/main" count="1433" uniqueCount="388">
  <si>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</si>
  <si>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</si>
  <si>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</si>
  <si>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</si>
  <si>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</si>
  <si>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</si>
  <si>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</si>
  <si>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</si>
  <si>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</si>
  <si>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</si>
  <si>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</si>
  <si>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</si>
  <si>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</si>
  <si>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</si>
  <si>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</si>
  <si>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</si>
  <si>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</si>
  <si>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</si>
  <si>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</si>
  <si>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</si>
  <si>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</si>
  <si>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</si>
  <si>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</si>
  <si>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</si>
  <si>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</si>
  <si>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</si>
  <si>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</si>
  <si>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</si>
  <si>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</si>
  <si>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</si>
  <si>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</si>
  <si>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</si>
  <si>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</si>
  <si>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</si>
  <si>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</si>
  <si>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</si>
  <si>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</si>
  <si>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</si>
  <si>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</si>
  <si>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</si>
  <si>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</si>
  <si>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</si>
  <si>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</si>
  <si>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</si>
  <si>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</si>
  <si>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</si>
  <si>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</si>
  <si>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</si>
  <si>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</si>
  <si>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</si>
  <si>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</si>
  <si>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</si>
  <si>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</si>
  <si>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</si>
  <si>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</si>
  <si>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</si>
  <si>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</si>
  <si>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</si>
  <si>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</si>
  <si>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</si>
  <si>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</si>
  <si>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</si>
  <si>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</si>
  <si>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TAYYAK92512</t>
  </si>
  <si>
    <t>合同交期</t>
  </si>
  <si>
    <t>6月5日交1468件，6月25日交397件,6月30日交961件,7月21日交309件</t>
  </si>
  <si>
    <t>产前确认样</t>
  </si>
  <si>
    <t>有</t>
  </si>
  <si>
    <t>无</t>
  </si>
  <si>
    <t>品名</t>
  </si>
  <si>
    <t>女式风衣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</si>
  <si>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</si>
  <si>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</si>
  <si>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</si>
  <si>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</si>
  <si>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</si>
  <si>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</si>
  <si>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</si>
  <si>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</si>
  <si>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</si>
  <si>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</si>
  <si>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</si>
  <si>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</si>
  <si>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</si>
  <si>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</si>
  <si>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</si>
  <si>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</si>
  <si>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</si>
  <si>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</si>
  <si>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</si>
  <si>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</si>
  <si>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</si>
  <si>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</si>
  <si>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</si>
  <si>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</si>
  <si>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</si>
  <si>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</si>
  <si>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</si>
  <si>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</si>
  <si>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</si>
  <si>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</si>
  <si>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</si>
  <si>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</si>
  <si>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</si>
  <si>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</si>
  <si>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</si>
  <si>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</si>
  <si>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</si>
  <si>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</si>
  <si>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</si>
  <si>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</si>
  <si>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</si>
  <si>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</si>
  <si>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</si>
  <si>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</si>
  <si>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</si>
  <si>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</si>
  <si>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</si>
  <si>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</si>
  <si>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</si>
  <si>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西柚色</t>
  </si>
  <si>
    <t>烟青色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</si>
  <si>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</si>
  <si>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</si>
  <si>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西柚、烟青色、冷灰紫各一件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</si>
  <si>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</si>
  <si>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</si>
  <si>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</si>
  <si>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</si>
  <si>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</si>
  <si>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1.压胶不平服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</si>
  <si>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</si>
  <si>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</si>
  <si>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</si>
  <si>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</si>
  <si>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</si>
  <si>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</si>
  <si>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</si>
  <si>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</si>
  <si>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</si>
  <si>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</si>
  <si>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</si>
  <si>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</si>
  <si>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</si>
  <si>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</si>
  <si>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</si>
  <si>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</si>
  <si>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</si>
  <si>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</si>
  <si>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</si>
  <si>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</si>
  <si>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</si>
  <si>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</si>
  <si>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</si>
  <si>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</si>
  <si>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</si>
  <si>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180/104B</t>
  </si>
  <si>
    <t>后中长</t>
  </si>
  <si>
    <t>75</t>
  </si>
  <si>
    <t>√/-0.5/-0.5</t>
  </si>
  <si>
    <t>胸围</t>
  </si>
  <si>
    <t>110</t>
  </si>
  <si>
    <t>-0.5/-0.5/√</t>
  </si>
  <si>
    <t>腰围</t>
  </si>
  <si>
    <t>摆围</t>
  </si>
  <si>
    <t>118</t>
  </si>
  <si>
    <t>√/√/+1</t>
  </si>
  <si>
    <t>肩宽</t>
  </si>
  <si>
    <t>41</t>
  </si>
  <si>
    <t>√/√/-0.3</t>
  </si>
  <si>
    <t>肩点袖长</t>
  </si>
  <si>
    <t>59.5</t>
  </si>
  <si>
    <t>-0.5/-0.5/-0.5</t>
  </si>
  <si>
    <t>袖肥/2</t>
  </si>
  <si>
    <t>21.5</t>
  </si>
  <si>
    <t>√/√/√</t>
  </si>
  <si>
    <t>袖口围（平量）/2</t>
  </si>
  <si>
    <t>14</t>
  </si>
  <si>
    <t>-0.2/√/√</t>
  </si>
  <si>
    <t>帽高</t>
  </si>
  <si>
    <t>35</t>
  </si>
  <si>
    <t>√/+0.5/+0.5</t>
  </si>
  <si>
    <t>帽宽</t>
  </si>
  <si>
    <t>26</t>
  </si>
  <si>
    <t>-1/√/√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</si>
  <si>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</si>
  <si>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</si>
  <si>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</si>
  <si>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</si>
  <si>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</si>
  <si>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</si>
  <si>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</si>
  <si>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</si>
  <si>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</si>
  <si>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</si>
  <si>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</si>
  <si>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</si>
  <si>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</si>
  <si>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</si>
  <si>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</si>
  <si>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</si>
  <si>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</si>
  <si>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</si>
  <si>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</si>
  <si>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</si>
  <si>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</si>
  <si>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</si>
  <si>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</si>
  <si>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</si>
  <si>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</si>
  <si>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</si>
  <si>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</si>
  <si>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</si>
  <si>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</si>
  <si>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>黑色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</si>
  <si>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</si>
  <si>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</si>
  <si>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</si>
  <si>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</si>
  <si>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</si>
  <si>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</si>
  <si>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</si>
  <si>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</si>
  <si>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</si>
  <si>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</si>
  <si>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</si>
  <si>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</si>
  <si>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</si>
  <si>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</si>
  <si>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</si>
  <si>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</si>
  <si>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</si>
  <si>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</si>
  <si>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</si>
  <si>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</si>
  <si>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</si>
  <si>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</si>
  <si>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</si>
  <si>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</si>
  <si>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</si>
  <si>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</si>
  <si>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</si>
  <si>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</si>
  <si>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</si>
  <si>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</si>
  <si>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</si>
  <si>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</si>
  <si>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</si>
  <si>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</si>
  <si>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</si>
  <si>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</si>
  <si>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</si>
  <si>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</si>
  <si>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</si>
  <si>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</si>
  <si>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</si>
  <si>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</si>
  <si>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</si>
  <si>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</si>
  <si>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</si>
  <si>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</si>
  <si>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</si>
  <si>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</si>
  <si>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</si>
  <si>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</si>
  <si>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</si>
  <si>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</si>
  <si>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</si>
  <si>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</si>
  <si>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</si>
  <si>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</si>
  <si>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</si>
  <si>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</si>
  <si>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</si>
  <si>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</si>
  <si>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</si>
  <si>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</si>
  <si>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</si>
  <si>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</si>
  <si>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</si>
  <si>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</si>
  <si>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</si>
  <si>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2424</t>
  </si>
  <si>
    <t>斜纹棉感空变T800</t>
  </si>
  <si>
    <t>YES</t>
  </si>
  <si>
    <t>2425</t>
  </si>
  <si>
    <t>2426</t>
  </si>
  <si>
    <t>1937</t>
  </si>
  <si>
    <t>2021</t>
  </si>
  <si>
    <t>2023</t>
  </si>
  <si>
    <t>制表时间：4-15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</si>
  <si>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</si>
  <si>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</si>
  <si>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</si>
  <si>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</si>
  <si>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</si>
  <si>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</si>
  <si>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</si>
  <si>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</si>
  <si>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</si>
  <si>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</si>
  <si>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</si>
  <si>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</si>
  <si>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</si>
  <si>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</si>
  <si>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</si>
  <si>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</si>
  <si>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</si>
  <si>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</si>
  <si>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</si>
  <si>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</si>
  <si>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</si>
  <si>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</si>
  <si>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</si>
  <si>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</si>
  <si>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230T</t>
  </si>
  <si>
    <t>5号树脂正装拉链 葫芦头</t>
  </si>
  <si>
    <t>伟星</t>
  </si>
  <si>
    <t>热转移标</t>
  </si>
  <si>
    <t>莹凯</t>
  </si>
  <si>
    <t>腰绳</t>
  </si>
  <si>
    <t>合格</t>
  </si>
  <si>
    <t>物料6</t>
  </si>
  <si>
    <t>物料7</t>
  </si>
  <si>
    <t>物料8</t>
  </si>
  <si>
    <t>物料9</t>
  </si>
  <si>
    <t>物料10</t>
  </si>
  <si>
    <t>金属绳扣</t>
  </si>
  <si>
    <t>吊钟</t>
  </si>
  <si>
    <t>G20FWSD012</t>
  </si>
  <si>
    <t>旅行金属双孔卡扣</t>
  </si>
  <si>
    <t>反光点弹力绳</t>
  </si>
  <si>
    <t>气眼</t>
  </si>
  <si>
    <t>物料11</t>
  </si>
  <si>
    <t>物料12</t>
  </si>
  <si>
    <t>物料13</t>
  </si>
  <si>
    <t>物料14</t>
  </si>
  <si>
    <t>物料15</t>
  </si>
  <si>
    <t>金属椭圆气眼</t>
  </si>
  <si>
    <t>碗型四合扣</t>
  </si>
  <si>
    <t>魔术贴</t>
  </si>
  <si>
    <t>G22SSKK009</t>
  </si>
  <si>
    <t>卡扣</t>
  </si>
  <si>
    <t>主唛</t>
  </si>
  <si>
    <t>物料16</t>
  </si>
  <si>
    <t>物料17</t>
  </si>
  <si>
    <t>物料18</t>
  </si>
  <si>
    <t>物料19</t>
  </si>
  <si>
    <t>物料20</t>
  </si>
  <si>
    <t>尺码唛</t>
  </si>
  <si>
    <t>洗唛</t>
  </si>
  <si>
    <t>制表时间：4-18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</si>
  <si>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</si>
  <si>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</si>
  <si>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</si>
  <si>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</si>
  <si>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</si>
  <si>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</si>
  <si>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</si>
  <si>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</si>
  <si>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</si>
  <si>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</si>
  <si>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2732</t>
  </si>
  <si>
    <t>TAWWAK91509</t>
  </si>
  <si>
    <t>3217</t>
  </si>
  <si>
    <t>灰湖绿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</si>
  <si>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</si>
  <si>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</si>
  <si>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</si>
  <si>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</si>
  <si>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</si>
  <si>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</si>
  <si>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</si>
  <si>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帽檐、门襟</t>
  </si>
  <si>
    <t>生粘</t>
  </si>
  <si>
    <t>烟青灰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</si>
  <si>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</si>
  <si>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</si>
  <si>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</si>
  <si>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</si>
  <si>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</si>
  <si>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</si>
  <si>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冷灰紫</t>
    <phoneticPr fontId="44" type="noConversion"/>
  </si>
  <si>
    <t>-0.5</t>
    <phoneticPr fontId="44" type="noConversion"/>
  </si>
  <si>
    <t>+0</t>
    <phoneticPr fontId="44" type="noConversion"/>
  </si>
  <si>
    <t>-0.2</t>
    <phoneticPr fontId="44" type="noConversion"/>
  </si>
  <si>
    <t>大货首件</t>
    <phoneticPr fontId="44" type="noConversion"/>
  </si>
  <si>
    <t>5-10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</si>
</sst>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2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>
      <alignment vertical="center"/>
    </xf>
    <xf numFmtId="0" fontId="39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40" fillId="0" borderId="0"/>
    <xf numFmtId="0" fontId="10" fillId="0" borderId="0"/>
    <xf numFmtId="0" fontId="10" fillId="0" borderId="0">
      <alignment vertical="center"/>
    </xf>
  </cellStyleXfs>
  <cellXfs count="5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/>
    <xf numFmtId="49" fontId="0" fillId="0" borderId="2" xfId="0" applyNumberFormat="1" applyBorder="1"/>
    <xf numFmtId="0" fontId="7" fillId="0" borderId="2" xfId="0" applyFon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4" fillId="3" borderId="0" xfId="4" applyFont="1" applyFill="1"/>
    <xf numFmtId="0" fontId="15" fillId="3" borderId="9" xfId="3" applyFont="1" applyFill="1" applyBorder="1" applyAlignment="1">
      <alignment horizontal="left" vertical="center"/>
    </xf>
    <xf numFmtId="0" fontId="15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8" fillId="3" borderId="2" xfId="0" applyFont="1" applyFill="1" applyBorder="1" applyAlignment="1">
      <alignment horizontal="left"/>
    </xf>
    <xf numFmtId="178" fontId="17" fillId="3" borderId="2" xfId="1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4" fillId="3" borderId="12" xfId="4" applyFont="1" applyFill="1" applyBorder="1" applyAlignment="1"/>
    <xf numFmtId="49" fontId="14" fillId="3" borderId="13" xfId="5" applyNumberFormat="1" applyFont="1" applyFill="1" applyBorder="1" applyAlignment="1">
      <alignment horizontal="center" vertical="center"/>
    </xf>
    <xf numFmtId="49" fontId="14" fillId="3" borderId="13" xfId="5" applyNumberFormat="1" applyFont="1" applyFill="1" applyBorder="1" applyAlignment="1">
      <alignment horizontal="right" vertical="center"/>
    </xf>
    <xf numFmtId="49" fontId="14" fillId="3" borderId="14" xfId="5" applyNumberFormat="1" applyFont="1" applyFill="1" applyBorder="1" applyAlignment="1">
      <alignment horizontal="center" vertical="center"/>
    </xf>
    <xf numFmtId="0" fontId="14" fillId="3" borderId="15" xfId="4" applyFont="1" applyFill="1" applyBorder="1" applyAlignment="1"/>
    <xf numFmtId="49" fontId="14" fillId="3" borderId="16" xfId="4" applyNumberFormat="1" applyFont="1" applyFill="1" applyBorder="1" applyAlignment="1">
      <alignment horizontal="center"/>
    </xf>
    <xf numFmtId="49" fontId="14" fillId="3" borderId="16" xfId="4" applyNumberFormat="1" applyFont="1" applyFill="1" applyBorder="1" applyAlignment="1">
      <alignment horizontal="right"/>
    </xf>
    <xf numFmtId="49" fontId="14" fillId="3" borderId="16" xfId="4" applyNumberFormat="1" applyFont="1" applyFill="1" applyBorder="1" applyAlignment="1">
      <alignment horizontal="right" vertical="center"/>
    </xf>
    <xf numFmtId="49" fontId="14" fillId="3" borderId="17" xfId="4" applyNumberFormat="1" applyFont="1" applyFill="1" applyBorder="1" applyAlignment="1">
      <alignment horizontal="center"/>
    </xf>
    <xf numFmtId="0" fontId="15" fillId="3" borderId="0" xfId="4" applyFont="1" applyFill="1"/>
    <xf numFmtId="0" fontId="0" fillId="3" borderId="0" xfId="5" applyFont="1" applyFill="1">
      <alignment vertical="center"/>
    </xf>
    <xf numFmtId="0" fontId="15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0" fontId="14" fillId="3" borderId="7" xfId="4" applyFont="1" applyFill="1" applyBorder="1" applyAlignment="1" applyProtection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49" fontId="15" fillId="3" borderId="2" xfId="5" applyNumberFormat="1" applyFont="1" applyFill="1" applyBorder="1" applyAlignment="1">
      <alignment horizontal="center" vertical="center"/>
    </xf>
    <xf numFmtId="49" fontId="15" fillId="3" borderId="22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5" fillId="3" borderId="24" xfId="5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/>
    </xf>
    <xf numFmtId="49" fontId="14" fillId="3" borderId="26" xfId="4" applyNumberFormat="1" applyFont="1" applyFill="1" applyBorder="1" applyAlignment="1">
      <alignment horizontal="center"/>
    </xf>
    <xf numFmtId="49" fontId="14" fillId="3" borderId="26" xfId="5" applyNumberFormat="1" applyFont="1" applyFill="1" applyBorder="1" applyAlignment="1">
      <alignment horizontal="center" vertical="center"/>
    </xf>
    <xf numFmtId="49" fontId="14" fillId="3" borderId="27" xfId="4" applyNumberFormat="1" applyFont="1" applyFill="1" applyBorder="1" applyAlignment="1">
      <alignment horizontal="center"/>
    </xf>
    <xf numFmtId="14" fontId="15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31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20" fillId="0" borderId="31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righ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20" fillId="0" borderId="29" xfId="3" applyFont="1" applyFill="1" applyBorder="1" applyAlignment="1">
      <alignment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58" fontId="21" fillId="0" borderId="33" xfId="3" applyNumberFormat="1" applyFont="1" applyFill="1" applyBorder="1" applyAlignment="1">
      <alignment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16" fillId="0" borderId="51" xfId="3" applyFont="1" applyBorder="1" applyAlignment="1">
      <alignment horizontal="left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31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31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16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6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7" fillId="0" borderId="1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22" fillId="0" borderId="52" xfId="3" applyFont="1" applyBorder="1" applyAlignment="1">
      <alignment vertical="center"/>
    </xf>
    <xf numFmtId="0" fontId="22" fillId="0" borderId="53" xfId="3" applyFont="1" applyBorder="1" applyAlignment="1">
      <alignment vertical="center"/>
    </xf>
    <xf numFmtId="0" fontId="17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49" fontId="14" fillId="3" borderId="0" xfId="4" applyNumberFormat="1" applyFont="1" applyFill="1"/>
    <xf numFmtId="0" fontId="22" fillId="0" borderId="2" xfId="7" applyFont="1" applyFill="1" applyBorder="1" applyAlignment="1">
      <alignment horizontal="center"/>
    </xf>
    <xf numFmtId="0" fontId="22" fillId="3" borderId="2" xfId="7" applyFont="1" applyFill="1" applyBorder="1" applyAlignment="1">
      <alignment horizontal="center"/>
    </xf>
    <xf numFmtId="0" fontId="16" fillId="0" borderId="2" xfId="7" applyFont="1" applyFill="1" applyBorder="1" applyAlignment="1">
      <alignment horizontal="center" wrapText="1"/>
    </xf>
    <xf numFmtId="0" fontId="16" fillId="3" borderId="2" xfId="7" applyFont="1" applyFill="1" applyBorder="1" applyAlignment="1">
      <alignment horizontal="center" wrapText="1"/>
    </xf>
    <xf numFmtId="0" fontId="18" fillId="0" borderId="2" xfId="7" applyFont="1" applyFill="1" applyBorder="1" applyAlignment="1">
      <alignment horizontal="center"/>
    </xf>
    <xf numFmtId="0" fontId="27" fillId="0" borderId="2" xfId="2" applyNumberFormat="1" applyFont="1" applyFill="1" applyBorder="1" applyAlignment="1">
      <alignment horizontal="center" vertical="center"/>
    </xf>
    <xf numFmtId="49" fontId="28" fillId="3" borderId="4" xfId="8" applyNumberFormat="1" applyFont="1" applyFill="1" applyBorder="1" applyAlignment="1">
      <alignment horizontal="center" vertical="center"/>
    </xf>
    <xf numFmtId="178" fontId="17" fillId="3" borderId="2" xfId="1" applyNumberFormat="1" applyFont="1" applyFill="1" applyBorder="1" applyAlignment="1">
      <alignment horizontal="center" vertical="center"/>
    </xf>
    <xf numFmtId="178" fontId="18" fillId="3" borderId="2" xfId="0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2" fillId="3" borderId="2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 wrapText="1"/>
    </xf>
    <xf numFmtId="0" fontId="16" fillId="3" borderId="2" xfId="7" applyFont="1" applyFill="1" applyBorder="1" applyAlignment="1">
      <alignment horizontal="center" vertical="center" wrapText="1"/>
    </xf>
    <xf numFmtId="49" fontId="29" fillId="3" borderId="2" xfId="5" applyNumberFormat="1" applyFont="1" applyFill="1" applyBorder="1" applyAlignment="1">
      <alignment horizontal="center" vertical="center"/>
    </xf>
    <xf numFmtId="49" fontId="29" fillId="3" borderId="5" xfId="5" applyNumberFormat="1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5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6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6" fillId="0" borderId="56" xfId="3" applyFont="1" applyBorder="1" applyAlignment="1">
      <alignment vertical="center"/>
    </xf>
    <xf numFmtId="0" fontId="16" fillId="0" borderId="55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1" fillId="0" borderId="66" xfId="3" applyFont="1" applyBorder="1" applyAlignment="1">
      <alignment horizontal="left" vertical="center" wrapText="1"/>
    </xf>
    <xf numFmtId="9" fontId="17" fillId="0" borderId="13" xfId="3" applyNumberFormat="1" applyFont="1" applyBorder="1" applyAlignment="1">
      <alignment horizontal="center" vertical="center"/>
    </xf>
    <xf numFmtId="0" fontId="22" fillId="0" borderId="50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0" fontId="17" fillId="0" borderId="70" xfId="3" applyFont="1" applyBorder="1" applyAlignment="1">
      <alignment vertical="center"/>
    </xf>
    <xf numFmtId="0" fontId="22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33" fillId="0" borderId="45" xfId="3" applyFont="1" applyBorder="1" applyAlignment="1">
      <alignment horizontal="left" vertical="center" wrapText="1"/>
    </xf>
    <xf numFmtId="0" fontId="33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0" fillId="0" borderId="28" xfId="3" applyFont="1" applyBorder="1" applyAlignment="1">
      <alignment horizontal="center" vertical="top"/>
    </xf>
    <xf numFmtId="0" fontId="17" fillId="0" borderId="51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center" vertical="center"/>
    </xf>
    <xf numFmtId="0" fontId="17" fillId="0" borderId="13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 wrapText="1"/>
    </xf>
    <xf numFmtId="14" fontId="17" fillId="0" borderId="45" xfId="3" applyNumberFormat="1" applyFont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/>
    </xf>
    <xf numFmtId="14" fontId="17" fillId="0" borderId="45" xfId="3" applyNumberFormat="1" applyFont="1" applyBorder="1" applyAlignment="1">
      <alignment horizontal="center" vertical="center"/>
    </xf>
    <xf numFmtId="14" fontId="17" fillId="0" borderId="13" xfId="3" applyNumberFormat="1" applyFont="1" applyFill="1" applyBorder="1" applyAlignment="1">
      <alignment horizontal="center" vertical="center"/>
    </xf>
    <xf numFmtId="14" fontId="17" fillId="0" borderId="45" xfId="3" applyNumberFormat="1" applyFont="1" applyFill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33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14" fontId="17" fillId="0" borderId="33" xfId="3" applyNumberFormat="1" applyFont="1" applyFill="1" applyBorder="1" applyAlignment="1">
      <alignment horizontal="center" vertical="center"/>
    </xf>
    <xf numFmtId="14" fontId="17" fillId="0" borderId="46" xfId="3" applyNumberFormat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65" xfId="3" applyFont="1" applyBorder="1" applyAlignment="1">
      <alignment horizontal="left" vertical="center"/>
    </xf>
    <xf numFmtId="0" fontId="16" fillId="0" borderId="39" xfId="3" applyFont="1" applyBorder="1" applyAlignment="1">
      <alignment horizontal="left" vertical="center"/>
    </xf>
    <xf numFmtId="0" fontId="16" fillId="0" borderId="71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16" fillId="0" borderId="41" xfId="3" applyFont="1" applyBorder="1" applyAlignment="1">
      <alignment horizontal="left" vertical="center" wrapText="1"/>
    </xf>
    <xf numFmtId="0" fontId="16" fillId="0" borderId="42" xfId="3" applyFont="1" applyBorder="1" applyAlignment="1">
      <alignment horizontal="left" vertical="center" wrapText="1"/>
    </xf>
    <xf numFmtId="0" fontId="16" fillId="0" borderId="49" xfId="3" applyFont="1" applyBorder="1" applyAlignment="1">
      <alignment horizontal="left" vertical="center" wrapText="1"/>
    </xf>
    <xf numFmtId="0" fontId="16" fillId="0" borderId="55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7" fillId="0" borderId="40" xfId="3" applyNumberFormat="1" applyFont="1" applyBorder="1" applyAlignment="1">
      <alignment horizontal="left" vertical="center"/>
    </xf>
    <xf numFmtId="9" fontId="17" fillId="0" borderId="35" xfId="3" applyNumberFormat="1" applyFont="1" applyBorder="1" applyAlignment="1">
      <alignment horizontal="left" vertical="center"/>
    </xf>
    <xf numFmtId="9" fontId="17" fillId="0" borderId="47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42" xfId="3" applyNumberFormat="1" applyFont="1" applyBorder="1" applyAlignment="1">
      <alignment horizontal="left" vertical="center"/>
    </xf>
    <xf numFmtId="9" fontId="17" fillId="0" borderId="49" xfId="3" applyNumberFormat="1" applyFont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6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67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7" fillId="0" borderId="68" xfId="3" applyFont="1" applyFill="1" applyBorder="1" applyAlignment="1">
      <alignment horizontal="left" vertical="center"/>
    </xf>
    <xf numFmtId="0" fontId="17" fillId="0" borderId="69" xfId="3" applyFont="1" applyFill="1" applyBorder="1" applyAlignment="1">
      <alignment horizontal="left" vertical="center"/>
    </xf>
    <xf numFmtId="0" fontId="17" fillId="0" borderId="72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32" fillId="0" borderId="53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73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0" fontId="17" fillId="0" borderId="71" xfId="3" applyFont="1" applyBorder="1" applyAlignment="1">
      <alignment horizontal="center" vertical="center"/>
    </xf>
    <xf numFmtId="0" fontId="17" fillId="0" borderId="65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17" fillId="0" borderId="71" xfId="3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center"/>
    </xf>
    <xf numFmtId="0" fontId="26" fillId="3" borderId="0" xfId="4" applyFont="1" applyFill="1" applyBorder="1" applyAlignment="1">
      <alignment horizontal="center"/>
    </xf>
    <xf numFmtId="49" fontId="2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64" xfId="3" applyNumberFormat="1" applyFont="1" applyFill="1" applyBorder="1" applyAlignment="1">
      <alignment horizontal="center" vertical="center"/>
    </xf>
    <xf numFmtId="49" fontId="14" fillId="3" borderId="19" xfId="3" applyNumberFormat="1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</xf>
    <xf numFmtId="49" fontId="15" fillId="3" borderId="2" xfId="4" applyNumberFormat="1" applyFont="1" applyFill="1" applyBorder="1" applyAlignment="1" applyProtection="1">
      <alignment horizontal="center" vertical="center"/>
    </xf>
    <xf numFmtId="49" fontId="15" fillId="3" borderId="5" xfId="4" applyNumberFormat="1" applyFont="1" applyFill="1" applyBorder="1" applyAlignment="1" applyProtection="1">
      <alignment horizontal="center" vertical="center"/>
    </xf>
    <xf numFmtId="49" fontId="15" fillId="3" borderId="20" xfId="4" applyNumberFormat="1" applyFont="1" applyFill="1" applyBorder="1" applyAlignment="1" applyProtection="1">
      <alignment horizontal="center" vertical="center"/>
    </xf>
    <xf numFmtId="0" fontId="15" fillId="3" borderId="61" xfId="4" applyFont="1" applyFill="1" applyBorder="1" applyAlignment="1" applyProtection="1">
      <alignment horizontal="center" vertical="center"/>
    </xf>
    <xf numFmtId="0" fontId="15" fillId="3" borderId="62" xfId="4" applyFont="1" applyFill="1" applyBorder="1" applyAlignment="1" applyProtection="1">
      <alignment horizontal="center" vertical="center"/>
    </xf>
    <xf numFmtId="0" fontId="15" fillId="3" borderId="63" xfId="4" applyFont="1" applyFill="1" applyBorder="1" applyAlignment="1" applyProtection="1">
      <alignment horizontal="center" vertical="center"/>
    </xf>
    <xf numFmtId="0" fontId="23" fillId="0" borderId="28" xfId="3" applyFont="1" applyBorder="1" applyAlignment="1">
      <alignment horizontal="center" vertical="top"/>
    </xf>
    <xf numFmtId="0" fontId="17" fillId="0" borderId="13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14" fontId="17" fillId="0" borderId="33" xfId="3" applyNumberFormat="1" applyFont="1" applyBorder="1" applyAlignment="1">
      <alignment horizontal="center" vertical="center"/>
    </xf>
    <xf numFmtId="14" fontId="17" fillId="0" borderId="46" xfId="3" applyNumberFormat="1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center" vertical="center"/>
    </xf>
    <xf numFmtId="0" fontId="20" fillId="0" borderId="45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6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20" fillId="0" borderId="1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6" fillId="0" borderId="37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7" fillId="0" borderId="53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center" vertical="center"/>
    </xf>
    <xf numFmtId="0" fontId="22" fillId="0" borderId="56" xfId="3" applyFont="1" applyFill="1" applyBorder="1" applyAlignment="1">
      <alignment horizontal="center" vertical="center"/>
    </xf>
    <xf numFmtId="0" fontId="22" fillId="0" borderId="60" xfId="3" applyFont="1" applyFill="1" applyBorder="1" applyAlignment="1">
      <alignment horizontal="center" vertical="center"/>
    </xf>
    <xf numFmtId="0" fontId="22" fillId="0" borderId="32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15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9" xfId="3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15" fillId="3" borderId="20" xfId="4" applyFont="1" applyFill="1" applyBorder="1" applyAlignment="1" applyProtection="1">
      <alignment horizontal="center" vertical="center"/>
    </xf>
    <xf numFmtId="0" fontId="15" fillId="3" borderId="11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8" xfId="4" applyFont="1" applyFill="1" applyBorder="1" applyAlignment="1">
      <alignment horizontal="center"/>
    </xf>
    <xf numFmtId="0" fontId="19" fillId="0" borderId="28" xfId="3" applyFont="1" applyFill="1" applyBorder="1" applyAlignment="1">
      <alignment horizontal="center" vertical="top"/>
    </xf>
    <xf numFmtId="0" fontId="17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58" fontId="21" fillId="0" borderId="13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right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 wrapText="1"/>
    </xf>
    <xf numFmtId="0" fontId="21" fillId="0" borderId="13" xfId="3" applyFont="1" applyFill="1" applyBorder="1" applyAlignment="1">
      <alignment horizontal="left" vertical="center" wrapText="1"/>
    </xf>
    <xf numFmtId="0" fontId="21" fillId="0" borderId="45" xfId="3" applyFont="1" applyFill="1" applyBorder="1" applyAlignment="1">
      <alignment horizontal="left" vertical="center" wrapText="1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43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5" fillId="0" borderId="2" xfId="7" applyFont="1" applyFill="1" applyBorder="1" applyAlignment="1">
      <alignment horizontal="center" vertical="center" wrapText="1"/>
    </xf>
    <xf numFmtId="49" fontId="46" fillId="3" borderId="0" xfId="4" applyNumberFormat="1" applyFont="1" applyFill="1"/>
  </cellXfs>
  <cellStyles count="9">
    <cellStyle name="常规" xfId="0" builtinId="0"/>
    <cellStyle name="常规 2" xfId="3" xr:uid="{00000000-0005-0000-0000-000033000000}"/>
    <cellStyle name="常规 2 2 3" xfId="2" xr:uid="{00000000-0005-0000-0000-000026000000}"/>
    <cellStyle name="常规 23" xfId="7" xr:uid="{00000000-0005-0000-0000-000037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171450</xdr:rowOff>
        </xdr:from>
        <xdr:to>
          <xdr:col>9</xdr:col>
          <xdr:colOff>609600</xdr:colOff>
          <xdr:row>3</xdr:row>
          <xdr:rowOff>371475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200025</xdr:rowOff>
        </xdr:from>
        <xdr:to>
          <xdr:col>10</xdr:col>
          <xdr:colOff>581025</xdr:colOff>
          <xdr:row>3</xdr:row>
          <xdr:rowOff>428625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523875</xdr:rowOff>
        </xdr:from>
        <xdr:to>
          <xdr:col>10</xdr:col>
          <xdr:colOff>619125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0</xdr:rowOff>
        </xdr:from>
        <xdr:to>
          <xdr:col>9</xdr:col>
          <xdr:colOff>619125</xdr:colOff>
          <xdr:row>5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8" customWidth="1"/>
    <col min="3" max="3" width="10.125" customWidth="1"/>
  </cols>
  <sheetData>
    <row r="1" spans="1:2" ht="21" customHeight="1">
      <c r="A1" s="219"/>
      <c r="B1" s="220" t="s">
        <v>0</v>
      </c>
    </row>
    <row r="2" spans="1:2">
      <c r="A2" s="5">
        <v>1</v>
      </c>
      <c r="B2" s="221" t="s">
        <v>1</v>
      </c>
    </row>
    <row r="3" spans="1:2">
      <c r="A3" s="5">
        <v>2</v>
      </c>
      <c r="B3" s="221" t="s">
        <v>2</v>
      </c>
    </row>
    <row r="4" spans="1:2">
      <c r="A4" s="5">
        <v>3</v>
      </c>
      <c r="B4" s="221" t="s">
        <v>3</v>
      </c>
    </row>
    <row r="5" spans="1:2">
      <c r="A5" s="5">
        <v>4</v>
      </c>
      <c r="B5" s="221" t="s">
        <v>4</v>
      </c>
    </row>
    <row r="6" spans="1:2">
      <c r="A6" s="5">
        <v>5</v>
      </c>
      <c r="B6" s="221" t="s">
        <v>5</v>
      </c>
    </row>
    <row r="7" spans="1:2">
      <c r="A7" s="5">
        <v>6</v>
      </c>
      <c r="B7" s="221" t="s">
        <v>6</v>
      </c>
    </row>
    <row r="8" spans="1:2" s="217" customFormat="1" ht="15" customHeight="1">
      <c r="A8" s="222">
        <v>7</v>
      </c>
      <c r="B8" s="223" t="s">
        <v>7</v>
      </c>
    </row>
    <row r="9" spans="1:2" ht="18.95" customHeight="1">
      <c r="A9" s="219"/>
      <c r="B9" s="224" t="s">
        <v>8</v>
      </c>
    </row>
    <row r="10" spans="1:2" ht="15.95" customHeight="1">
      <c r="A10" s="5">
        <v>1</v>
      </c>
      <c r="B10" s="225" t="s">
        <v>9</v>
      </c>
    </row>
    <row r="11" spans="1:2">
      <c r="A11" s="5">
        <v>2</v>
      </c>
      <c r="B11" s="221" t="s">
        <v>10</v>
      </c>
    </row>
    <row r="12" spans="1:2">
      <c r="A12" s="5">
        <v>3</v>
      </c>
      <c r="B12" s="223" t="s">
        <v>11</v>
      </c>
    </row>
    <row r="13" spans="1:2">
      <c r="A13" s="5">
        <v>4</v>
      </c>
      <c r="B13" s="221" t="s">
        <v>12</v>
      </c>
    </row>
    <row r="14" spans="1:2">
      <c r="A14" s="5">
        <v>5</v>
      </c>
      <c r="B14" s="221" t="s">
        <v>13</v>
      </c>
    </row>
    <row r="15" spans="1:2">
      <c r="A15" s="5">
        <v>6</v>
      </c>
      <c r="B15" s="221" t="s">
        <v>14</v>
      </c>
    </row>
    <row r="16" spans="1:2">
      <c r="A16" s="5">
        <v>7</v>
      </c>
      <c r="B16" s="221" t="s">
        <v>15</v>
      </c>
    </row>
    <row r="17" spans="1:2">
      <c r="A17" s="5">
        <v>8</v>
      </c>
      <c r="B17" s="221" t="s">
        <v>16</v>
      </c>
    </row>
    <row r="18" spans="1:2">
      <c r="A18" s="5">
        <v>9</v>
      </c>
      <c r="B18" s="221" t="s">
        <v>17</v>
      </c>
    </row>
    <row r="19" spans="1:2">
      <c r="A19" s="5"/>
      <c r="B19" s="221"/>
    </row>
    <row r="20" spans="1:2" ht="20.25">
      <c r="A20" s="219"/>
      <c r="B20" s="220" t="s">
        <v>18</v>
      </c>
    </row>
    <row r="21" spans="1:2">
      <c r="A21" s="5">
        <v>1</v>
      </c>
      <c r="B21" s="226" t="s">
        <v>19</v>
      </c>
    </row>
    <row r="22" spans="1:2">
      <c r="A22" s="5">
        <v>2</v>
      </c>
      <c r="B22" s="221" t="s">
        <v>20</v>
      </c>
    </row>
    <row r="23" spans="1:2">
      <c r="A23" s="5">
        <v>3</v>
      </c>
      <c r="B23" s="221" t="s">
        <v>21</v>
      </c>
    </row>
    <row r="24" spans="1:2">
      <c r="A24" s="5">
        <v>4</v>
      </c>
      <c r="B24" s="221" t="s">
        <v>22</v>
      </c>
    </row>
    <row r="25" spans="1:2">
      <c r="A25" s="5">
        <v>5</v>
      </c>
      <c r="B25" s="221" t="s">
        <v>23</v>
      </c>
    </row>
    <row r="26" spans="1:2">
      <c r="A26" s="5">
        <v>6</v>
      </c>
      <c r="B26" s="221" t="s">
        <v>24</v>
      </c>
    </row>
    <row r="27" spans="1:2">
      <c r="A27" s="5">
        <v>7</v>
      </c>
      <c r="B27" s="221" t="s">
        <v>25</v>
      </c>
    </row>
    <row r="28" spans="1:2">
      <c r="A28" s="5"/>
      <c r="B28" s="221"/>
    </row>
    <row r="29" spans="1:2" ht="20.25">
      <c r="A29" s="219"/>
      <c r="B29" s="220" t="s">
        <v>26</v>
      </c>
    </row>
    <row r="30" spans="1:2">
      <c r="A30" s="5">
        <v>1</v>
      </c>
      <c r="B30" s="226" t="s">
        <v>27</v>
      </c>
    </row>
    <row r="31" spans="1:2">
      <c r="A31" s="5">
        <v>2</v>
      </c>
      <c r="B31" s="221" t="s">
        <v>28</v>
      </c>
    </row>
    <row r="32" spans="1:2">
      <c r="A32" s="5">
        <v>3</v>
      </c>
      <c r="B32" s="221" t="s">
        <v>29</v>
      </c>
    </row>
    <row r="33" spans="1:2" ht="28.5">
      <c r="A33" s="5">
        <v>4</v>
      </c>
      <c r="B33" s="221" t="s">
        <v>30</v>
      </c>
    </row>
    <row r="34" spans="1:2">
      <c r="A34" s="5">
        <v>5</v>
      </c>
      <c r="B34" s="221" t="s">
        <v>31</v>
      </c>
    </row>
    <row r="35" spans="1:2">
      <c r="A35" s="5">
        <v>6</v>
      </c>
      <c r="B35" s="221" t="s">
        <v>32</v>
      </c>
    </row>
    <row r="36" spans="1:2">
      <c r="A36" s="5">
        <v>7</v>
      </c>
      <c r="B36" s="221" t="s">
        <v>33</v>
      </c>
    </row>
    <row r="37" spans="1:2">
      <c r="A37" s="5"/>
      <c r="B37" s="221"/>
    </row>
    <row r="39" spans="1:2">
      <c r="A39" s="227" t="s">
        <v>34</v>
      </c>
      <c r="B39" s="228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9"/>
  <sheetViews>
    <sheetView zoomScale="125" zoomScaleNormal="125" workbookViewId="0">
      <selection activeCell="C4" sqref="C4:C19"/>
    </sheetView>
  </sheetViews>
  <sheetFormatPr defaultColWidth="9" defaultRowHeight="14.25"/>
  <cols>
    <col min="1" max="1" width="5" customWidth="1"/>
    <col min="2" max="2" width="8.375" style="11" customWidth="1"/>
    <col min="3" max="3" width="15.125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5" t="s">
        <v>265</v>
      </c>
      <c r="B1" s="456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1" customFormat="1" ht="16.5">
      <c r="A2" s="467" t="s">
        <v>266</v>
      </c>
      <c r="B2" s="468" t="s">
        <v>267</v>
      </c>
      <c r="C2" s="470" t="s">
        <v>268</v>
      </c>
      <c r="D2" s="470" t="s">
        <v>269</v>
      </c>
      <c r="E2" s="470" t="s">
        <v>270</v>
      </c>
      <c r="F2" s="470" t="s">
        <v>271</v>
      </c>
      <c r="G2" s="470" t="s">
        <v>272</v>
      </c>
      <c r="H2" s="470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470" t="s">
        <v>279</v>
      </c>
      <c r="O2" s="470" t="s">
        <v>280</v>
      </c>
    </row>
    <row r="3" spans="1:15" s="1" customFormat="1" ht="16.5">
      <c r="A3" s="467"/>
      <c r="B3" s="469"/>
      <c r="C3" s="471"/>
      <c r="D3" s="471"/>
      <c r="E3" s="471"/>
      <c r="F3" s="471"/>
      <c r="G3" s="471"/>
      <c r="H3" s="471"/>
      <c r="I3" s="3" t="s">
        <v>281</v>
      </c>
      <c r="J3" s="3" t="s">
        <v>281</v>
      </c>
      <c r="K3" s="3" t="s">
        <v>281</v>
      </c>
      <c r="L3" s="3" t="s">
        <v>281</v>
      </c>
      <c r="M3" s="3" t="s">
        <v>281</v>
      </c>
      <c r="N3" s="471"/>
      <c r="O3" s="471"/>
    </row>
    <row r="4" spans="1:15" s="52" customFormat="1">
      <c r="A4" s="57">
        <v>1</v>
      </c>
      <c r="B4" s="13" t="s">
        <v>282</v>
      </c>
      <c r="C4" s="14" t="s">
        <v>283</v>
      </c>
      <c r="D4" s="14" t="s">
        <v>120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284</v>
      </c>
    </row>
    <row r="5" spans="1:15" s="52" customFormat="1">
      <c r="A5" s="57">
        <v>2</v>
      </c>
      <c r="B5" s="13" t="s">
        <v>282</v>
      </c>
      <c r="C5" s="32" t="s">
        <v>283</v>
      </c>
      <c r="D5" s="14" t="s">
        <v>120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284</v>
      </c>
    </row>
    <row r="6" spans="1:15" s="52" customFormat="1">
      <c r="A6" s="57">
        <v>3</v>
      </c>
      <c r="B6" s="13" t="s">
        <v>282</v>
      </c>
      <c r="C6" s="32" t="s">
        <v>283</v>
      </c>
      <c r="D6" s="14" t="s">
        <v>120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284</v>
      </c>
    </row>
    <row r="7" spans="1:15" s="52" customFormat="1">
      <c r="A7" s="57">
        <v>4</v>
      </c>
      <c r="B7" s="13" t="s">
        <v>285</v>
      </c>
      <c r="C7" s="32" t="s">
        <v>283</v>
      </c>
      <c r="D7" s="14" t="s">
        <v>120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284</v>
      </c>
    </row>
    <row r="8" spans="1:15" s="52" customFormat="1">
      <c r="A8" s="57">
        <v>5</v>
      </c>
      <c r="B8" s="13" t="s">
        <v>285</v>
      </c>
      <c r="C8" s="32" t="s">
        <v>283</v>
      </c>
      <c r="D8" s="14" t="s">
        <v>120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284</v>
      </c>
    </row>
    <row r="9" spans="1:15" s="52" customFormat="1">
      <c r="A9" s="57">
        <v>6</v>
      </c>
      <c r="B9" s="13" t="s">
        <v>285</v>
      </c>
      <c r="C9" s="32" t="s">
        <v>283</v>
      </c>
      <c r="D9" s="14" t="s">
        <v>120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284</v>
      </c>
    </row>
    <row r="10" spans="1:15" s="52" customFormat="1">
      <c r="A10" s="57">
        <v>7</v>
      </c>
      <c r="B10" s="13" t="s">
        <v>286</v>
      </c>
      <c r="C10" s="32" t="s">
        <v>283</v>
      </c>
      <c r="D10" s="14" t="s">
        <v>120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284</v>
      </c>
    </row>
    <row r="11" spans="1:15" s="52" customFormat="1">
      <c r="A11" s="57">
        <v>8</v>
      </c>
      <c r="B11" s="13" t="s">
        <v>286</v>
      </c>
      <c r="C11" s="32" t="s">
        <v>283</v>
      </c>
      <c r="D11" s="14" t="s">
        <v>120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284</v>
      </c>
    </row>
    <row r="12" spans="1:15" s="52" customFormat="1">
      <c r="A12" s="57">
        <v>9</v>
      </c>
      <c r="B12" s="13" t="s">
        <v>287</v>
      </c>
      <c r="C12" s="32" t="s">
        <v>283</v>
      </c>
      <c r="D12" s="14" t="s">
        <v>121</v>
      </c>
      <c r="E12" s="54" t="s">
        <v>63</v>
      </c>
      <c r="F12" s="14" t="s">
        <v>54</v>
      </c>
      <c r="G12" s="14"/>
      <c r="H12" s="57"/>
      <c r="I12" s="14">
        <v>1</v>
      </c>
      <c r="J12" s="14"/>
      <c r="K12" s="14"/>
      <c r="L12" s="14"/>
      <c r="M12" s="14"/>
      <c r="N12" s="14">
        <v>1</v>
      </c>
      <c r="O12" s="14" t="s">
        <v>284</v>
      </c>
    </row>
    <row r="13" spans="1:15" s="52" customFormat="1">
      <c r="A13" s="57">
        <v>10</v>
      </c>
      <c r="B13" s="13" t="s">
        <v>287</v>
      </c>
      <c r="C13" s="32" t="s">
        <v>283</v>
      </c>
      <c r="D13" s="14" t="s">
        <v>121</v>
      </c>
      <c r="E13" s="54" t="s">
        <v>63</v>
      </c>
      <c r="F13" s="14" t="s">
        <v>54</v>
      </c>
      <c r="G13" s="14"/>
      <c r="H13" s="57"/>
      <c r="I13" s="14"/>
      <c r="J13" s="14"/>
      <c r="K13" s="14">
        <v>1</v>
      </c>
      <c r="L13" s="14"/>
      <c r="M13" s="14">
        <v>1</v>
      </c>
      <c r="N13" s="14">
        <v>2</v>
      </c>
      <c r="O13" s="14" t="s">
        <v>284</v>
      </c>
    </row>
    <row r="14" spans="1:15" s="52" customFormat="1">
      <c r="A14" s="57">
        <v>11</v>
      </c>
      <c r="B14" s="13" t="s">
        <v>287</v>
      </c>
      <c r="C14" s="32" t="s">
        <v>283</v>
      </c>
      <c r="D14" s="14" t="s">
        <v>121</v>
      </c>
      <c r="E14" s="54" t="s">
        <v>63</v>
      </c>
      <c r="F14" s="14" t="s">
        <v>54</v>
      </c>
      <c r="G14" s="14"/>
      <c r="H14" s="57"/>
      <c r="I14" s="14"/>
      <c r="J14" s="14">
        <v>1</v>
      </c>
      <c r="K14" s="14"/>
      <c r="L14" s="14">
        <v>1</v>
      </c>
      <c r="M14" s="14"/>
      <c r="N14" s="14">
        <v>2</v>
      </c>
      <c r="O14" s="14" t="s">
        <v>284</v>
      </c>
    </row>
    <row r="15" spans="1:15" s="52" customFormat="1">
      <c r="A15" s="57">
        <v>12</v>
      </c>
      <c r="B15" s="13" t="s">
        <v>287</v>
      </c>
      <c r="C15" s="32" t="s">
        <v>283</v>
      </c>
      <c r="D15" s="14" t="s">
        <v>121</v>
      </c>
      <c r="E15" s="54" t="s">
        <v>63</v>
      </c>
      <c r="F15" s="14" t="s">
        <v>54</v>
      </c>
      <c r="G15" s="14"/>
      <c r="H15" s="57"/>
      <c r="I15" s="14">
        <v>1</v>
      </c>
      <c r="J15" s="14"/>
      <c r="K15" s="14"/>
      <c r="L15" s="14"/>
      <c r="M15" s="14"/>
      <c r="N15" s="14">
        <v>1</v>
      </c>
      <c r="O15" s="14" t="s">
        <v>284</v>
      </c>
    </row>
    <row r="16" spans="1:15" s="52" customFormat="1">
      <c r="A16" s="57">
        <v>13</v>
      </c>
      <c r="B16" s="13" t="s">
        <v>288</v>
      </c>
      <c r="C16" s="32" t="s">
        <v>283</v>
      </c>
      <c r="D16" s="14" t="s">
        <v>122</v>
      </c>
      <c r="E16" s="54" t="s">
        <v>63</v>
      </c>
      <c r="F16" s="14" t="s">
        <v>54</v>
      </c>
      <c r="G16" s="14"/>
      <c r="H16" s="57"/>
      <c r="I16" s="14"/>
      <c r="J16" s="14"/>
      <c r="K16" s="14">
        <v>1</v>
      </c>
      <c r="L16" s="14"/>
      <c r="M16" s="14">
        <v>1</v>
      </c>
      <c r="N16" s="14">
        <v>2</v>
      </c>
      <c r="O16" s="14" t="s">
        <v>284</v>
      </c>
    </row>
    <row r="17" spans="1:15" s="52" customFormat="1">
      <c r="A17" s="57">
        <v>14</v>
      </c>
      <c r="B17" s="13" t="s">
        <v>288</v>
      </c>
      <c r="C17" s="32" t="s">
        <v>283</v>
      </c>
      <c r="D17" s="14" t="s">
        <v>122</v>
      </c>
      <c r="E17" s="54" t="s">
        <v>63</v>
      </c>
      <c r="F17" s="14" t="s">
        <v>54</v>
      </c>
      <c r="G17" s="14"/>
      <c r="H17" s="57"/>
      <c r="I17" s="14"/>
      <c r="J17" s="14"/>
      <c r="K17" s="14"/>
      <c r="L17" s="14"/>
      <c r="M17" s="14"/>
      <c r="N17" s="14">
        <v>0</v>
      </c>
      <c r="O17" s="14" t="s">
        <v>284</v>
      </c>
    </row>
    <row r="18" spans="1:15" s="52" customFormat="1">
      <c r="A18" s="57">
        <v>15</v>
      </c>
      <c r="B18" s="13" t="s">
        <v>289</v>
      </c>
      <c r="C18" s="32" t="s">
        <v>283</v>
      </c>
      <c r="D18" s="14" t="s">
        <v>122</v>
      </c>
      <c r="E18" s="54" t="s">
        <v>63</v>
      </c>
      <c r="F18" s="14" t="s">
        <v>54</v>
      </c>
      <c r="G18" s="14"/>
      <c r="H18" s="57"/>
      <c r="I18" s="14"/>
      <c r="J18" s="14">
        <v>1</v>
      </c>
      <c r="K18" s="14"/>
      <c r="L18" s="14"/>
      <c r="M18" s="14"/>
      <c r="N18" s="14">
        <v>1</v>
      </c>
      <c r="O18" s="14" t="s">
        <v>284</v>
      </c>
    </row>
    <row r="19" spans="1:15" s="52" customFormat="1">
      <c r="A19" s="57">
        <v>16</v>
      </c>
      <c r="B19" s="13" t="s">
        <v>289</v>
      </c>
      <c r="C19" s="32" t="s">
        <v>283</v>
      </c>
      <c r="D19" s="14" t="s">
        <v>122</v>
      </c>
      <c r="E19" s="54" t="s">
        <v>63</v>
      </c>
      <c r="F19" s="14" t="s">
        <v>54</v>
      </c>
      <c r="G19" s="14"/>
      <c r="H19" s="57"/>
      <c r="I19" s="14"/>
      <c r="J19" s="14"/>
      <c r="K19" s="14"/>
      <c r="L19" s="14">
        <v>1</v>
      </c>
      <c r="M19" s="14"/>
      <c r="N19" s="14">
        <v>1</v>
      </c>
      <c r="O19" s="14" t="s">
        <v>284</v>
      </c>
    </row>
    <row r="20" spans="1:15" s="52" customFormat="1">
      <c r="A20" s="57"/>
      <c r="B20" s="13"/>
      <c r="C20" s="32"/>
      <c r="D20" s="14"/>
      <c r="E20" s="54"/>
      <c r="F20" s="14"/>
      <c r="G20" s="14"/>
      <c r="H20" s="57"/>
      <c r="I20" s="14"/>
      <c r="J20" s="14"/>
      <c r="K20" s="14"/>
      <c r="L20" s="14"/>
      <c r="M20" s="14"/>
      <c r="N20" s="14"/>
      <c r="O20" s="14"/>
    </row>
    <row r="21" spans="1:15" s="52" customFormat="1">
      <c r="A21" s="57"/>
      <c r="B21" s="17"/>
      <c r="C21" s="32"/>
      <c r="D21" s="14"/>
      <c r="E21" s="54"/>
      <c r="F21" s="14"/>
      <c r="G21" s="14"/>
      <c r="H21" s="57"/>
      <c r="I21" s="14"/>
      <c r="J21" s="14"/>
      <c r="K21" s="14"/>
      <c r="L21" s="14"/>
      <c r="M21" s="14"/>
      <c r="N21" s="14"/>
      <c r="O21" s="14"/>
    </row>
    <row r="22" spans="1:15" s="52" customFormat="1">
      <c r="A22" s="57"/>
      <c r="B22" s="17"/>
      <c r="C22" s="32"/>
      <c r="D22" s="14"/>
      <c r="E22" s="54"/>
      <c r="F22" s="14"/>
      <c r="G22" s="14"/>
      <c r="H22" s="57"/>
      <c r="I22" s="14"/>
      <c r="J22" s="14"/>
      <c r="K22" s="14"/>
      <c r="L22" s="14"/>
      <c r="M22" s="14"/>
      <c r="N22" s="14"/>
      <c r="O22" s="14"/>
    </row>
    <row r="23" spans="1:15" s="52" customFormat="1">
      <c r="A23" s="57"/>
      <c r="B23" s="17"/>
      <c r="C23" s="32"/>
      <c r="D23" s="14"/>
      <c r="E23" s="54"/>
      <c r="F23" s="14"/>
      <c r="G23" s="14"/>
      <c r="H23" s="57"/>
      <c r="I23" s="14"/>
      <c r="J23" s="14"/>
      <c r="K23" s="14"/>
      <c r="L23" s="14"/>
      <c r="M23" s="14"/>
      <c r="N23" s="14"/>
      <c r="O23" s="14"/>
    </row>
    <row r="24" spans="1:15" s="52" customFormat="1">
      <c r="A24" s="57"/>
      <c r="B24" s="17"/>
      <c r="C24" s="32"/>
      <c r="D24" s="14"/>
      <c r="E24" s="54"/>
      <c r="F24" s="14"/>
      <c r="G24" s="14"/>
      <c r="H24" s="57"/>
      <c r="I24" s="14"/>
      <c r="J24" s="14"/>
      <c r="K24" s="14"/>
      <c r="L24" s="14"/>
      <c r="M24" s="14"/>
      <c r="N24" s="14"/>
      <c r="O24" s="14"/>
    </row>
    <row r="25" spans="1:15" s="52" customFormat="1">
      <c r="A25" s="57"/>
      <c r="B25" s="17"/>
      <c r="C25" s="14"/>
      <c r="D25" s="14"/>
      <c r="E25" s="54"/>
      <c r="F25" s="14"/>
      <c r="G25" s="14"/>
      <c r="H25" s="57"/>
      <c r="I25" s="14"/>
      <c r="J25" s="14"/>
      <c r="K25" s="14"/>
      <c r="L25" s="14"/>
      <c r="M25" s="14"/>
      <c r="N25" s="14"/>
      <c r="O25" s="14"/>
    </row>
    <row r="26" spans="1:15" s="52" customFormat="1">
      <c r="A26" s="57"/>
      <c r="B26" s="17"/>
      <c r="C26" s="14"/>
      <c r="D26" s="14"/>
      <c r="E26" s="54"/>
      <c r="F26" s="14"/>
      <c r="G26" s="57"/>
      <c r="H26" s="57"/>
      <c r="I26" s="57"/>
      <c r="J26" s="57"/>
      <c r="K26" s="57"/>
      <c r="L26" s="57"/>
      <c r="M26" s="57"/>
      <c r="N26" s="43"/>
      <c r="O26" s="14"/>
    </row>
    <row r="27" spans="1:15" s="52" customFormat="1">
      <c r="A27" s="57"/>
      <c r="B27" s="17"/>
      <c r="C27" s="14"/>
      <c r="D27" s="14"/>
      <c r="E27" s="54"/>
      <c r="F27" s="14"/>
      <c r="G27" s="57"/>
      <c r="H27" s="57"/>
      <c r="I27" s="57"/>
      <c r="J27" s="57"/>
      <c r="K27" s="57"/>
      <c r="L27" s="57"/>
      <c r="M27" s="57"/>
      <c r="N27" s="43"/>
      <c r="O27" s="14"/>
    </row>
    <row r="28" spans="1:15" s="2" customFormat="1" ht="18.75">
      <c r="A28" s="457" t="s">
        <v>290</v>
      </c>
      <c r="B28" s="458"/>
      <c r="C28" s="459"/>
      <c r="D28" s="460"/>
      <c r="E28" s="461"/>
      <c r="F28" s="462"/>
      <c r="G28" s="462"/>
      <c r="H28" s="462"/>
      <c r="I28" s="463"/>
      <c r="J28" s="457" t="s">
        <v>291</v>
      </c>
      <c r="K28" s="459"/>
      <c r="L28" s="459"/>
      <c r="M28" s="460"/>
      <c r="N28" s="7"/>
      <c r="O28" s="9"/>
    </row>
    <row r="29" spans="1:15" ht="45.95" customHeight="1">
      <c r="A29" s="464" t="s">
        <v>292</v>
      </c>
      <c r="B29" s="465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0"/>
  <sheetViews>
    <sheetView topLeftCell="A8" zoomScale="125" zoomScaleNormal="125" workbookViewId="0">
      <selection activeCell="I31" sqref="I31"/>
    </sheetView>
  </sheetViews>
  <sheetFormatPr defaultColWidth="9" defaultRowHeight="14.25"/>
  <cols>
    <col min="1" max="1" width="7" style="39" customWidth="1"/>
    <col min="2" max="2" width="9.625" customWidth="1"/>
    <col min="3" max="3" width="8.125" style="53" customWidth="1"/>
    <col min="4" max="4" width="18.25" customWidth="1"/>
    <col min="5" max="5" width="10.625" customWidth="1"/>
    <col min="6" max="6" width="12.75" style="39" customWidth="1"/>
    <col min="7" max="10" width="10" customWidth="1"/>
    <col min="11" max="11" width="9.125" customWidth="1"/>
    <col min="12" max="13" width="10.625" customWidth="1"/>
  </cols>
  <sheetData>
    <row r="1" spans="1:13" ht="29.25">
      <c r="A1" s="455" t="s">
        <v>293</v>
      </c>
      <c r="B1" s="455"/>
      <c r="C1" s="472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1" customFormat="1" ht="16.5">
      <c r="A2" s="467" t="s">
        <v>266</v>
      </c>
      <c r="B2" s="470" t="s">
        <v>271</v>
      </c>
      <c r="C2" s="476" t="s">
        <v>267</v>
      </c>
      <c r="D2" s="470" t="s">
        <v>268</v>
      </c>
      <c r="E2" s="470" t="s">
        <v>269</v>
      </c>
      <c r="F2" s="470" t="s">
        <v>270</v>
      </c>
      <c r="G2" s="467" t="s">
        <v>294</v>
      </c>
      <c r="H2" s="467"/>
      <c r="I2" s="467" t="s">
        <v>295</v>
      </c>
      <c r="J2" s="467"/>
      <c r="K2" s="478" t="s">
        <v>296</v>
      </c>
      <c r="L2" s="480" t="s">
        <v>297</v>
      </c>
      <c r="M2" s="482" t="s">
        <v>298</v>
      </c>
    </row>
    <row r="3" spans="1:13" s="1" customFormat="1" ht="16.5">
      <c r="A3" s="467"/>
      <c r="B3" s="471"/>
      <c r="C3" s="477"/>
      <c r="D3" s="471"/>
      <c r="E3" s="471"/>
      <c r="F3" s="471"/>
      <c r="G3" s="3" t="s">
        <v>299</v>
      </c>
      <c r="H3" s="3" t="s">
        <v>300</v>
      </c>
      <c r="I3" s="3" t="s">
        <v>299</v>
      </c>
      <c r="J3" s="3" t="s">
        <v>300</v>
      </c>
      <c r="K3" s="479"/>
      <c r="L3" s="481"/>
      <c r="M3" s="483"/>
    </row>
    <row r="4" spans="1:13" s="52" customFormat="1">
      <c r="A4" s="43">
        <v>1</v>
      </c>
      <c r="B4" s="14" t="s">
        <v>54</v>
      </c>
      <c r="C4" s="13" t="s">
        <v>282</v>
      </c>
      <c r="D4" s="14" t="s">
        <v>283</v>
      </c>
      <c r="E4" s="14" t="s">
        <v>120</v>
      </c>
      <c r="F4" s="54" t="s">
        <v>63</v>
      </c>
      <c r="G4" s="55">
        <v>0.01</v>
      </c>
      <c r="H4" s="56" t="s">
        <v>301</v>
      </c>
      <c r="I4" s="56">
        <v>0.01</v>
      </c>
      <c r="J4" s="56">
        <v>0.01</v>
      </c>
      <c r="K4" s="56"/>
      <c r="L4" s="14"/>
      <c r="M4" s="14" t="s">
        <v>284</v>
      </c>
    </row>
    <row r="5" spans="1:13" s="52" customFormat="1">
      <c r="A5" s="43">
        <v>2</v>
      </c>
      <c r="B5" s="14" t="s">
        <v>54</v>
      </c>
      <c r="C5" s="13" t="s">
        <v>282</v>
      </c>
      <c r="D5" s="32" t="s">
        <v>283</v>
      </c>
      <c r="E5" s="14" t="s">
        <v>120</v>
      </c>
      <c r="F5" s="54" t="s">
        <v>63</v>
      </c>
      <c r="G5" s="55">
        <v>0.01</v>
      </c>
      <c r="H5" s="56" t="s">
        <v>301</v>
      </c>
      <c r="I5" s="56">
        <v>0.01</v>
      </c>
      <c r="J5" s="56">
        <v>0.01</v>
      </c>
      <c r="K5" s="56"/>
      <c r="L5" s="14"/>
      <c r="M5" s="14" t="s">
        <v>284</v>
      </c>
    </row>
    <row r="6" spans="1:13" s="52" customFormat="1">
      <c r="A6" s="43">
        <v>3</v>
      </c>
      <c r="B6" s="14" t="s">
        <v>54</v>
      </c>
      <c r="C6" s="13" t="s">
        <v>282</v>
      </c>
      <c r="D6" s="32" t="s">
        <v>283</v>
      </c>
      <c r="E6" s="14" t="s">
        <v>120</v>
      </c>
      <c r="F6" s="54" t="s">
        <v>63</v>
      </c>
      <c r="G6" s="55">
        <v>0.01</v>
      </c>
      <c r="H6" s="56" t="s">
        <v>301</v>
      </c>
      <c r="I6" s="56">
        <v>0.01</v>
      </c>
      <c r="J6" s="56">
        <v>0.01</v>
      </c>
      <c r="K6" s="57"/>
      <c r="L6" s="57"/>
      <c r="M6" s="14" t="s">
        <v>284</v>
      </c>
    </row>
    <row r="7" spans="1:13" s="52" customFormat="1">
      <c r="A7" s="43">
        <v>4</v>
      </c>
      <c r="B7" s="14" t="s">
        <v>54</v>
      </c>
      <c r="C7" s="13" t="s">
        <v>285</v>
      </c>
      <c r="D7" s="32" t="s">
        <v>283</v>
      </c>
      <c r="E7" s="14" t="s">
        <v>120</v>
      </c>
      <c r="F7" s="54" t="s">
        <v>63</v>
      </c>
      <c r="G7" s="55">
        <v>0.01</v>
      </c>
      <c r="H7" s="56" t="s">
        <v>301</v>
      </c>
      <c r="I7" s="56">
        <v>0.01</v>
      </c>
      <c r="J7" s="56">
        <v>0.01</v>
      </c>
      <c r="K7" s="57"/>
      <c r="L7" s="57"/>
      <c r="M7" s="14" t="s">
        <v>284</v>
      </c>
    </row>
    <row r="8" spans="1:13" s="52" customFormat="1">
      <c r="A8" s="43">
        <v>5</v>
      </c>
      <c r="B8" s="14" t="s">
        <v>54</v>
      </c>
      <c r="C8" s="13" t="s">
        <v>285</v>
      </c>
      <c r="D8" s="32" t="s">
        <v>283</v>
      </c>
      <c r="E8" s="14" t="s">
        <v>120</v>
      </c>
      <c r="F8" s="54" t="s">
        <v>63</v>
      </c>
      <c r="G8" s="55">
        <v>0.01</v>
      </c>
      <c r="H8" s="56" t="s">
        <v>301</v>
      </c>
      <c r="I8" s="56">
        <v>0.01</v>
      </c>
      <c r="J8" s="56">
        <v>0.01</v>
      </c>
      <c r="K8" s="57"/>
      <c r="L8" s="57"/>
      <c r="M8" s="14" t="s">
        <v>284</v>
      </c>
    </row>
    <row r="9" spans="1:13" s="52" customFormat="1">
      <c r="A9" s="43">
        <v>6</v>
      </c>
      <c r="B9" s="14" t="s">
        <v>54</v>
      </c>
      <c r="C9" s="13" t="s">
        <v>285</v>
      </c>
      <c r="D9" s="32" t="s">
        <v>283</v>
      </c>
      <c r="E9" s="14" t="s">
        <v>120</v>
      </c>
      <c r="F9" s="54" t="s">
        <v>63</v>
      </c>
      <c r="G9" s="55">
        <v>0.01</v>
      </c>
      <c r="H9" s="56" t="s">
        <v>301</v>
      </c>
      <c r="I9" s="56">
        <v>0.01</v>
      </c>
      <c r="J9" s="56">
        <v>0.01</v>
      </c>
      <c r="K9" s="57"/>
      <c r="L9" s="57"/>
      <c r="M9" s="14" t="s">
        <v>284</v>
      </c>
    </row>
    <row r="10" spans="1:13" s="52" customFormat="1">
      <c r="A10" s="43">
        <v>7</v>
      </c>
      <c r="B10" s="14" t="s">
        <v>54</v>
      </c>
      <c r="C10" s="13" t="s">
        <v>286</v>
      </c>
      <c r="D10" s="32" t="s">
        <v>283</v>
      </c>
      <c r="E10" s="14" t="s">
        <v>120</v>
      </c>
      <c r="F10" s="54" t="s">
        <v>63</v>
      </c>
      <c r="G10" s="55">
        <v>0.01</v>
      </c>
      <c r="H10" s="56" t="s">
        <v>301</v>
      </c>
      <c r="I10" s="56">
        <v>0.01</v>
      </c>
      <c r="J10" s="56">
        <v>0.01</v>
      </c>
      <c r="K10" s="57"/>
      <c r="L10" s="57"/>
      <c r="M10" s="14" t="s">
        <v>284</v>
      </c>
    </row>
    <row r="11" spans="1:13" s="52" customFormat="1">
      <c r="A11" s="43">
        <v>8</v>
      </c>
      <c r="B11" s="14" t="s">
        <v>54</v>
      </c>
      <c r="C11" s="13" t="s">
        <v>286</v>
      </c>
      <c r="D11" s="32" t="s">
        <v>283</v>
      </c>
      <c r="E11" s="14" t="s">
        <v>120</v>
      </c>
      <c r="F11" s="54" t="s">
        <v>63</v>
      </c>
      <c r="G11" s="55">
        <v>0.01</v>
      </c>
      <c r="H11" s="56" t="s">
        <v>301</v>
      </c>
      <c r="I11" s="56">
        <v>0.01</v>
      </c>
      <c r="J11" s="56">
        <v>0.01</v>
      </c>
      <c r="K11" s="57"/>
      <c r="L11" s="57"/>
      <c r="M11" s="14" t="s">
        <v>284</v>
      </c>
    </row>
    <row r="12" spans="1:13" s="52" customFormat="1">
      <c r="A12" s="43">
        <v>9</v>
      </c>
      <c r="B12" s="14" t="s">
        <v>54</v>
      </c>
      <c r="C12" s="13" t="s">
        <v>287</v>
      </c>
      <c r="D12" s="32" t="s">
        <v>283</v>
      </c>
      <c r="E12" s="14" t="s">
        <v>121</v>
      </c>
      <c r="F12" s="54" t="s">
        <v>63</v>
      </c>
      <c r="G12" s="55">
        <v>0.01</v>
      </c>
      <c r="H12" s="56" t="s">
        <v>301</v>
      </c>
      <c r="I12" s="56">
        <v>0.01</v>
      </c>
      <c r="J12" s="56">
        <v>0.01</v>
      </c>
      <c r="K12" s="57"/>
      <c r="L12" s="57"/>
      <c r="M12" s="14" t="s">
        <v>284</v>
      </c>
    </row>
    <row r="13" spans="1:13" s="52" customFormat="1">
      <c r="A13" s="43">
        <v>10</v>
      </c>
      <c r="B13" s="14" t="s">
        <v>54</v>
      </c>
      <c r="C13" s="13" t="s">
        <v>287</v>
      </c>
      <c r="D13" s="32" t="s">
        <v>283</v>
      </c>
      <c r="E13" s="14" t="s">
        <v>121</v>
      </c>
      <c r="F13" s="54" t="s">
        <v>63</v>
      </c>
      <c r="G13" s="55">
        <v>0.01</v>
      </c>
      <c r="H13" s="56" t="s">
        <v>301</v>
      </c>
      <c r="I13" s="56">
        <v>0.01</v>
      </c>
      <c r="J13" s="56">
        <v>0.01</v>
      </c>
      <c r="K13" s="57"/>
      <c r="L13" s="57"/>
      <c r="M13" s="14" t="s">
        <v>284</v>
      </c>
    </row>
    <row r="14" spans="1:13" s="52" customFormat="1">
      <c r="A14" s="43">
        <v>11</v>
      </c>
      <c r="B14" s="14" t="s">
        <v>54</v>
      </c>
      <c r="C14" s="13" t="s">
        <v>287</v>
      </c>
      <c r="D14" s="32" t="s">
        <v>283</v>
      </c>
      <c r="E14" s="14" t="s">
        <v>121</v>
      </c>
      <c r="F14" s="54" t="s">
        <v>63</v>
      </c>
      <c r="G14" s="55">
        <v>0.01</v>
      </c>
      <c r="H14" s="56" t="s">
        <v>301</v>
      </c>
      <c r="I14" s="56">
        <v>0.01</v>
      </c>
      <c r="J14" s="56">
        <v>0.01</v>
      </c>
      <c r="K14" s="57"/>
      <c r="L14" s="57"/>
      <c r="M14" s="14" t="s">
        <v>284</v>
      </c>
    </row>
    <row r="15" spans="1:13" s="52" customFormat="1">
      <c r="A15" s="43">
        <v>12</v>
      </c>
      <c r="B15" s="14" t="s">
        <v>54</v>
      </c>
      <c r="C15" s="13" t="s">
        <v>287</v>
      </c>
      <c r="D15" s="32" t="s">
        <v>283</v>
      </c>
      <c r="E15" s="14" t="s">
        <v>121</v>
      </c>
      <c r="F15" s="54" t="s">
        <v>63</v>
      </c>
      <c r="G15" s="55">
        <v>0.01</v>
      </c>
      <c r="H15" s="56" t="s">
        <v>301</v>
      </c>
      <c r="I15" s="56">
        <v>0.01</v>
      </c>
      <c r="J15" s="56">
        <v>0.01</v>
      </c>
      <c r="K15" s="57"/>
      <c r="L15" s="57"/>
      <c r="M15" s="14" t="s">
        <v>284</v>
      </c>
    </row>
    <row r="16" spans="1:13" s="52" customFormat="1">
      <c r="A16" s="43">
        <v>13</v>
      </c>
      <c r="B16" s="14" t="s">
        <v>54</v>
      </c>
      <c r="C16" s="13" t="s">
        <v>288</v>
      </c>
      <c r="D16" s="32" t="s">
        <v>283</v>
      </c>
      <c r="E16" s="14" t="s">
        <v>122</v>
      </c>
      <c r="F16" s="54" t="s">
        <v>63</v>
      </c>
      <c r="G16" s="55">
        <v>0.01</v>
      </c>
      <c r="H16" s="56" t="s">
        <v>301</v>
      </c>
      <c r="I16" s="56">
        <v>0.01</v>
      </c>
      <c r="J16" s="56">
        <v>0.01</v>
      </c>
      <c r="K16" s="57"/>
      <c r="L16" s="57"/>
      <c r="M16" s="14" t="s">
        <v>284</v>
      </c>
    </row>
    <row r="17" spans="1:13" s="52" customFormat="1">
      <c r="A17" s="43">
        <v>14</v>
      </c>
      <c r="B17" s="14" t="s">
        <v>54</v>
      </c>
      <c r="C17" s="13" t="s">
        <v>288</v>
      </c>
      <c r="D17" s="32" t="s">
        <v>283</v>
      </c>
      <c r="E17" s="14" t="s">
        <v>122</v>
      </c>
      <c r="F17" s="54" t="s">
        <v>63</v>
      </c>
      <c r="G17" s="55">
        <v>0.01</v>
      </c>
      <c r="H17" s="56" t="s">
        <v>301</v>
      </c>
      <c r="I17" s="56">
        <v>0.01</v>
      </c>
      <c r="J17" s="56">
        <v>0.01</v>
      </c>
      <c r="K17" s="57"/>
      <c r="L17" s="57"/>
      <c r="M17" s="14" t="s">
        <v>284</v>
      </c>
    </row>
    <row r="18" spans="1:13" s="52" customFormat="1">
      <c r="A18" s="43">
        <v>15</v>
      </c>
      <c r="B18" s="14" t="s">
        <v>54</v>
      </c>
      <c r="C18" s="13" t="s">
        <v>289</v>
      </c>
      <c r="D18" s="32" t="s">
        <v>283</v>
      </c>
      <c r="E18" s="14" t="s">
        <v>122</v>
      </c>
      <c r="F18" s="54" t="s">
        <v>63</v>
      </c>
      <c r="G18" s="55">
        <v>0.01</v>
      </c>
      <c r="H18" s="56" t="s">
        <v>301</v>
      </c>
      <c r="I18" s="56">
        <v>0.01</v>
      </c>
      <c r="J18" s="56">
        <v>0.01</v>
      </c>
      <c r="K18" s="57"/>
      <c r="L18" s="57"/>
      <c r="M18" s="14" t="s">
        <v>284</v>
      </c>
    </row>
    <row r="19" spans="1:13" s="52" customFormat="1">
      <c r="A19" s="43">
        <v>16</v>
      </c>
      <c r="B19" s="14" t="s">
        <v>54</v>
      </c>
      <c r="C19" s="13" t="s">
        <v>289</v>
      </c>
      <c r="D19" s="32" t="s">
        <v>283</v>
      </c>
      <c r="E19" s="14" t="s">
        <v>122</v>
      </c>
      <c r="F19" s="54" t="s">
        <v>63</v>
      </c>
      <c r="G19" s="55">
        <v>0.01</v>
      </c>
      <c r="H19" s="56" t="s">
        <v>301</v>
      </c>
      <c r="I19" s="56">
        <v>0.01</v>
      </c>
      <c r="J19" s="56">
        <v>0.01</v>
      </c>
      <c r="K19" s="57"/>
      <c r="L19" s="57"/>
      <c r="M19" s="14" t="s">
        <v>284</v>
      </c>
    </row>
    <row r="20" spans="1:13" s="52" customFormat="1">
      <c r="A20" s="43"/>
      <c r="B20" s="14"/>
      <c r="C20" s="17"/>
      <c r="D20" s="14"/>
      <c r="E20" s="14"/>
      <c r="F20" s="54"/>
      <c r="G20" s="55"/>
      <c r="H20" s="56"/>
      <c r="I20" s="56"/>
      <c r="J20" s="56"/>
      <c r="K20" s="57"/>
      <c r="L20" s="57"/>
      <c r="M20" s="14"/>
    </row>
    <row r="21" spans="1:13" s="52" customFormat="1">
      <c r="A21" s="43"/>
      <c r="B21" s="14"/>
      <c r="C21" s="37"/>
      <c r="D21" s="14"/>
      <c r="E21" s="14"/>
      <c r="F21" s="54"/>
      <c r="G21" s="55"/>
      <c r="H21" s="56"/>
      <c r="I21" s="56"/>
      <c r="J21" s="56"/>
      <c r="K21" s="57"/>
      <c r="L21" s="57"/>
      <c r="M21" s="14"/>
    </row>
    <row r="22" spans="1:13" s="52" customFormat="1">
      <c r="A22" s="43"/>
      <c r="B22" s="14"/>
      <c r="C22" s="37"/>
      <c r="D22" s="14"/>
      <c r="E22" s="14"/>
      <c r="F22" s="54"/>
      <c r="G22" s="55"/>
      <c r="H22" s="56"/>
      <c r="I22" s="56"/>
      <c r="J22" s="56"/>
      <c r="K22" s="57"/>
      <c r="L22" s="57"/>
      <c r="M22" s="14"/>
    </row>
    <row r="23" spans="1:13" s="52" customFormat="1">
      <c r="A23" s="43"/>
      <c r="B23" s="14"/>
      <c r="C23" s="37"/>
      <c r="D23" s="14"/>
      <c r="E23" s="14"/>
      <c r="F23" s="54"/>
      <c r="G23" s="55"/>
      <c r="H23" s="56"/>
      <c r="I23" s="56"/>
      <c r="J23" s="56"/>
      <c r="K23" s="57"/>
      <c r="L23" s="57"/>
      <c r="M23" s="14"/>
    </row>
    <row r="24" spans="1:13" s="52" customFormat="1">
      <c r="A24" s="43"/>
      <c r="B24" s="14"/>
      <c r="C24" s="37"/>
      <c r="D24" s="14"/>
      <c r="E24" s="14"/>
      <c r="F24" s="54"/>
      <c r="G24" s="55"/>
      <c r="H24" s="56"/>
      <c r="I24" s="56"/>
      <c r="J24" s="56"/>
      <c r="K24" s="57"/>
      <c r="L24" s="57"/>
      <c r="M24" s="14"/>
    </row>
    <row r="25" spans="1:13" s="52" customFormat="1">
      <c r="A25" s="43"/>
      <c r="B25" s="14"/>
      <c r="C25" s="57"/>
      <c r="D25" s="14"/>
      <c r="E25" s="14"/>
      <c r="F25" s="43"/>
      <c r="G25" s="55"/>
      <c r="H25" s="56"/>
      <c r="I25" s="56"/>
      <c r="J25" s="56"/>
      <c r="K25" s="57"/>
      <c r="L25" s="57"/>
      <c r="M25" s="14"/>
    </row>
    <row r="26" spans="1:13" s="52" customFormat="1">
      <c r="A26" s="43"/>
      <c r="B26" s="14"/>
      <c r="C26" s="57"/>
      <c r="D26" s="14"/>
      <c r="E26" s="14"/>
      <c r="F26" s="43"/>
      <c r="G26" s="55"/>
      <c r="H26" s="56"/>
      <c r="I26" s="56"/>
      <c r="J26" s="56"/>
      <c r="K26" s="57"/>
      <c r="L26" s="57"/>
      <c r="M26" s="14"/>
    </row>
    <row r="27" spans="1:13" s="52" customFormat="1">
      <c r="A27" s="43"/>
      <c r="B27" s="57"/>
      <c r="C27" s="58"/>
      <c r="D27" s="57"/>
      <c r="E27" s="57"/>
      <c r="F27" s="43"/>
      <c r="G27" s="57"/>
      <c r="H27" s="57"/>
      <c r="I27" s="57"/>
      <c r="J27" s="57"/>
      <c r="K27" s="57"/>
      <c r="L27" s="57"/>
      <c r="M27" s="57"/>
    </row>
    <row r="28" spans="1:13" s="52" customFormat="1">
      <c r="A28" s="43"/>
      <c r="B28" s="57"/>
      <c r="C28" s="58"/>
      <c r="D28" s="57"/>
      <c r="E28" s="57"/>
      <c r="F28" s="43"/>
      <c r="G28" s="57"/>
      <c r="H28" s="57"/>
      <c r="I28" s="57"/>
      <c r="J28" s="57"/>
      <c r="K28" s="57"/>
      <c r="L28" s="57"/>
      <c r="M28" s="57"/>
    </row>
    <row r="29" spans="1:13" s="2" customFormat="1" ht="18.75">
      <c r="A29" s="457" t="s">
        <v>290</v>
      </c>
      <c r="B29" s="459"/>
      <c r="C29" s="459"/>
      <c r="D29" s="459"/>
      <c r="E29" s="460"/>
      <c r="F29" s="461"/>
      <c r="G29" s="463"/>
      <c r="H29" s="457" t="s">
        <v>291</v>
      </c>
      <c r="I29" s="459"/>
      <c r="J29" s="459"/>
      <c r="K29" s="460"/>
      <c r="L29" s="473"/>
      <c r="M29" s="474"/>
    </row>
    <row r="30" spans="1:13" ht="16.5">
      <c r="A30" s="475" t="s">
        <v>302</v>
      </c>
      <c r="B30" s="475"/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</row>
  </sheetData>
  <mergeCells count="17"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9:E29"/>
    <mergeCell ref="F29:G29"/>
    <mergeCell ref="H29:K29"/>
    <mergeCell ref="L29:M29"/>
  </mergeCells>
  <phoneticPr fontId="44" type="noConversion"/>
  <dataValidations count="1">
    <dataValidation type="list" allowBlank="1" showInputMessage="1" showErrorMessage="1" sqref="M1:M19 M20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9"/>
  <sheetViews>
    <sheetView topLeftCell="A10" zoomScale="125" zoomScaleNormal="125" workbookViewId="0">
      <selection activeCell="A29" sqref="A29:W29"/>
    </sheetView>
  </sheetViews>
  <sheetFormatPr defaultColWidth="9" defaultRowHeight="14.25"/>
  <cols>
    <col min="1" max="2" width="8.625" style="39" customWidth="1"/>
    <col min="3" max="3" width="12.125" style="39" customWidth="1"/>
    <col min="4" max="4" width="12.875" style="42" customWidth="1"/>
    <col min="5" max="5" width="12.125" style="39" customWidth="1"/>
    <col min="6" max="6" width="14.375" style="39" customWidth="1"/>
    <col min="7" max="7" width="11.75" style="39" customWidth="1"/>
    <col min="8" max="8" width="13.375" style="39" customWidth="1"/>
    <col min="9" max="9" width="7.75" style="39" customWidth="1"/>
    <col min="10" max="10" width="10.25" style="39" customWidth="1"/>
    <col min="11" max="11" width="10.375" style="39" customWidth="1"/>
    <col min="12" max="12" width="8.125" style="39" customWidth="1"/>
    <col min="13" max="13" width="10.375" style="39" customWidth="1"/>
    <col min="14" max="14" width="10.25" style="39" customWidth="1"/>
    <col min="15" max="15" width="8.125" style="39" customWidth="1"/>
    <col min="16" max="16" width="11.75" style="39" customWidth="1"/>
    <col min="17" max="17" width="11.375" style="39" customWidth="1"/>
    <col min="18" max="20" width="8.125" style="39" customWidth="1"/>
    <col min="21" max="21" width="7.875" style="39" customWidth="1"/>
    <col min="22" max="22" width="7" style="39" customWidth="1"/>
    <col min="23" max="23" width="8.5" style="39" customWidth="1"/>
    <col min="24" max="16384" width="9" style="39"/>
  </cols>
  <sheetData>
    <row r="1" spans="1:23" ht="29.25">
      <c r="A1" s="455" t="s">
        <v>303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40" customFormat="1" ht="15.95" customHeight="1">
      <c r="A2" s="470" t="s">
        <v>304</v>
      </c>
      <c r="B2" s="470" t="s">
        <v>271</v>
      </c>
      <c r="C2" s="470" t="s">
        <v>267</v>
      </c>
      <c r="D2" s="482" t="s">
        <v>268</v>
      </c>
      <c r="E2" s="470" t="s">
        <v>269</v>
      </c>
      <c r="F2" s="470" t="s">
        <v>270</v>
      </c>
      <c r="G2" s="484" t="s">
        <v>305</v>
      </c>
      <c r="H2" s="485"/>
      <c r="I2" s="486"/>
      <c r="J2" s="484" t="s">
        <v>306</v>
      </c>
      <c r="K2" s="485"/>
      <c r="L2" s="486"/>
      <c r="M2" s="484" t="s">
        <v>307</v>
      </c>
      <c r="N2" s="485"/>
      <c r="O2" s="486"/>
      <c r="P2" s="484" t="s">
        <v>308</v>
      </c>
      <c r="Q2" s="485"/>
      <c r="R2" s="486"/>
      <c r="S2" s="485" t="s">
        <v>309</v>
      </c>
      <c r="T2" s="485"/>
      <c r="U2" s="486"/>
      <c r="V2" s="496" t="s">
        <v>310</v>
      </c>
      <c r="W2" s="496" t="s">
        <v>280</v>
      </c>
    </row>
    <row r="3" spans="1:23" s="40" customFormat="1" ht="16.5">
      <c r="A3" s="471"/>
      <c r="B3" s="491"/>
      <c r="C3" s="491"/>
      <c r="D3" s="492"/>
      <c r="E3" s="491"/>
      <c r="F3" s="491"/>
      <c r="G3" s="3" t="s">
        <v>311</v>
      </c>
      <c r="H3" s="3" t="s">
        <v>69</v>
      </c>
      <c r="I3" s="3" t="s">
        <v>271</v>
      </c>
      <c r="J3" s="3" t="s">
        <v>311</v>
      </c>
      <c r="K3" s="3" t="s">
        <v>69</v>
      </c>
      <c r="L3" s="3" t="s">
        <v>271</v>
      </c>
      <c r="M3" s="3" t="s">
        <v>311</v>
      </c>
      <c r="N3" s="3" t="s">
        <v>69</v>
      </c>
      <c r="O3" s="3" t="s">
        <v>271</v>
      </c>
      <c r="P3" s="3" t="s">
        <v>311</v>
      </c>
      <c r="Q3" s="3" t="s">
        <v>69</v>
      </c>
      <c r="R3" s="3" t="s">
        <v>271</v>
      </c>
      <c r="S3" s="3" t="s">
        <v>311</v>
      </c>
      <c r="T3" s="3" t="s">
        <v>69</v>
      </c>
      <c r="U3" s="3" t="s">
        <v>271</v>
      </c>
      <c r="V3" s="497"/>
      <c r="W3" s="497"/>
    </row>
    <row r="4" spans="1:23" s="41" customFormat="1" ht="33" customHeight="1">
      <c r="A4" s="490" t="s">
        <v>312</v>
      </c>
      <c r="B4" s="490" t="s">
        <v>313</v>
      </c>
      <c r="C4" s="490">
        <v>2425</v>
      </c>
      <c r="D4" s="493" t="s">
        <v>283</v>
      </c>
      <c r="E4" s="490" t="s">
        <v>120</v>
      </c>
      <c r="F4" s="493" t="s">
        <v>63</v>
      </c>
      <c r="G4" s="45"/>
      <c r="H4" s="46" t="s">
        <v>314</v>
      </c>
      <c r="I4" s="45" t="s">
        <v>313</v>
      </c>
      <c r="J4" s="45"/>
      <c r="K4" s="45" t="s">
        <v>315</v>
      </c>
      <c r="L4" s="45" t="s">
        <v>313</v>
      </c>
      <c r="M4" s="45"/>
      <c r="N4" s="46" t="s">
        <v>316</v>
      </c>
      <c r="O4" s="45" t="s">
        <v>317</v>
      </c>
      <c r="P4" s="43"/>
      <c r="Q4" s="44" t="s">
        <v>318</v>
      </c>
      <c r="R4" s="45" t="s">
        <v>319</v>
      </c>
      <c r="S4" s="44"/>
      <c r="T4" s="44" t="s">
        <v>320</v>
      </c>
      <c r="U4" s="45" t="s">
        <v>54</v>
      </c>
      <c r="V4" s="498" t="s">
        <v>321</v>
      </c>
      <c r="W4" s="43"/>
    </row>
    <row r="5" spans="1:23" s="41" customFormat="1" ht="18" customHeight="1">
      <c r="A5" s="490"/>
      <c r="B5" s="490"/>
      <c r="C5" s="490"/>
      <c r="D5" s="493"/>
      <c r="E5" s="490"/>
      <c r="F5" s="493"/>
      <c r="G5" s="484" t="s">
        <v>322</v>
      </c>
      <c r="H5" s="485"/>
      <c r="I5" s="486"/>
      <c r="J5" s="484" t="s">
        <v>323</v>
      </c>
      <c r="K5" s="485"/>
      <c r="L5" s="486"/>
      <c r="M5" s="484" t="s">
        <v>324</v>
      </c>
      <c r="N5" s="485"/>
      <c r="O5" s="486"/>
      <c r="P5" s="484" t="s">
        <v>325</v>
      </c>
      <c r="Q5" s="485"/>
      <c r="R5" s="486"/>
      <c r="S5" s="485" t="s">
        <v>326</v>
      </c>
      <c r="T5" s="485"/>
      <c r="U5" s="486"/>
      <c r="V5" s="499"/>
      <c r="W5" s="43"/>
    </row>
    <row r="6" spans="1:23" s="41" customFormat="1" ht="18" customHeight="1">
      <c r="A6" s="490"/>
      <c r="B6" s="490"/>
      <c r="C6" s="490"/>
      <c r="D6" s="493"/>
      <c r="E6" s="490"/>
      <c r="F6" s="493"/>
      <c r="G6" s="3" t="s">
        <v>311</v>
      </c>
      <c r="H6" s="3" t="s">
        <v>69</v>
      </c>
      <c r="I6" s="3" t="s">
        <v>271</v>
      </c>
      <c r="J6" s="3" t="s">
        <v>311</v>
      </c>
      <c r="K6" s="3" t="s">
        <v>69</v>
      </c>
      <c r="L6" s="3" t="s">
        <v>271</v>
      </c>
      <c r="M6" s="3" t="s">
        <v>311</v>
      </c>
      <c r="N6" s="3" t="s">
        <v>69</v>
      </c>
      <c r="O6" s="3" t="s">
        <v>271</v>
      </c>
      <c r="P6" s="3" t="s">
        <v>311</v>
      </c>
      <c r="Q6" s="3" t="s">
        <v>69</v>
      </c>
      <c r="R6" s="3" t="s">
        <v>271</v>
      </c>
      <c r="S6" s="3" t="s">
        <v>311</v>
      </c>
      <c r="T6" s="3" t="s">
        <v>69</v>
      </c>
      <c r="U6" s="3" t="s">
        <v>271</v>
      </c>
      <c r="V6" s="499"/>
      <c r="W6" s="43"/>
    </row>
    <row r="7" spans="1:23" s="41" customFormat="1" ht="33.950000000000003" customHeight="1">
      <c r="A7" s="490"/>
      <c r="B7" s="490"/>
      <c r="C7" s="490"/>
      <c r="D7" s="493"/>
      <c r="E7" s="490"/>
      <c r="F7" s="493"/>
      <c r="G7" s="45"/>
      <c r="H7" s="46" t="s">
        <v>327</v>
      </c>
      <c r="I7" s="45" t="s">
        <v>317</v>
      </c>
      <c r="J7" s="45"/>
      <c r="K7" s="46" t="s">
        <v>328</v>
      </c>
      <c r="L7" s="45" t="s">
        <v>317</v>
      </c>
      <c r="M7" s="45" t="s">
        <v>329</v>
      </c>
      <c r="N7" s="46" t="s">
        <v>330</v>
      </c>
      <c r="O7" s="45" t="s">
        <v>317</v>
      </c>
      <c r="P7" s="43"/>
      <c r="Q7" s="44" t="s">
        <v>331</v>
      </c>
      <c r="R7" s="45" t="s">
        <v>54</v>
      </c>
      <c r="S7" s="44"/>
      <c r="T7" s="44" t="s">
        <v>332</v>
      </c>
      <c r="U7" s="45" t="s">
        <v>317</v>
      </c>
      <c r="V7" s="499"/>
      <c r="W7" s="43"/>
    </row>
    <row r="8" spans="1:23" s="41" customFormat="1" ht="15" customHeight="1">
      <c r="A8" s="490"/>
      <c r="B8" s="490"/>
      <c r="C8" s="490"/>
      <c r="D8" s="493"/>
      <c r="E8" s="490"/>
      <c r="F8" s="493"/>
      <c r="G8" s="484" t="s">
        <v>333</v>
      </c>
      <c r="H8" s="485"/>
      <c r="I8" s="486"/>
      <c r="J8" s="484" t="s">
        <v>334</v>
      </c>
      <c r="K8" s="485"/>
      <c r="L8" s="486"/>
      <c r="M8" s="484" t="s">
        <v>335</v>
      </c>
      <c r="N8" s="485"/>
      <c r="O8" s="486"/>
      <c r="P8" s="484" t="s">
        <v>336</v>
      </c>
      <c r="Q8" s="485"/>
      <c r="R8" s="486"/>
      <c r="S8" s="485" t="s">
        <v>337</v>
      </c>
      <c r="T8" s="485"/>
      <c r="U8" s="486"/>
      <c r="V8" s="499"/>
      <c r="W8" s="49"/>
    </row>
    <row r="9" spans="1:23" s="41" customFormat="1" ht="16.5">
      <c r="A9" s="490"/>
      <c r="B9" s="490"/>
      <c r="C9" s="490"/>
      <c r="D9" s="493"/>
      <c r="E9" s="490"/>
      <c r="F9" s="493"/>
      <c r="G9" s="3" t="s">
        <v>311</v>
      </c>
      <c r="H9" s="3" t="s">
        <v>69</v>
      </c>
      <c r="I9" s="3" t="s">
        <v>271</v>
      </c>
      <c r="J9" s="3" t="s">
        <v>311</v>
      </c>
      <c r="K9" s="3" t="s">
        <v>69</v>
      </c>
      <c r="L9" s="3" t="s">
        <v>271</v>
      </c>
      <c r="M9" s="3" t="s">
        <v>311</v>
      </c>
      <c r="N9" s="3" t="s">
        <v>69</v>
      </c>
      <c r="O9" s="3" t="s">
        <v>271</v>
      </c>
      <c r="P9" s="3" t="s">
        <v>311</v>
      </c>
      <c r="Q9" s="3" t="s">
        <v>69</v>
      </c>
      <c r="R9" s="3" t="s">
        <v>271</v>
      </c>
      <c r="S9" s="3" t="s">
        <v>311</v>
      </c>
      <c r="T9" s="3" t="s">
        <v>69</v>
      </c>
      <c r="U9" s="3" t="s">
        <v>271</v>
      </c>
      <c r="V9" s="499"/>
      <c r="W9" s="49"/>
    </row>
    <row r="10" spans="1:23" s="41" customFormat="1" ht="39.950000000000003" customHeight="1">
      <c r="A10" s="490"/>
      <c r="B10" s="490"/>
      <c r="C10" s="490"/>
      <c r="D10" s="493"/>
      <c r="E10" s="490"/>
      <c r="F10" s="493"/>
      <c r="G10" s="43"/>
      <c r="H10" s="44" t="s">
        <v>338</v>
      </c>
      <c r="I10" s="43" t="s">
        <v>317</v>
      </c>
      <c r="J10" s="43"/>
      <c r="K10" s="43" t="s">
        <v>339</v>
      </c>
      <c r="L10" s="45" t="s">
        <v>54</v>
      </c>
      <c r="M10" s="43"/>
      <c r="N10" s="43" t="s">
        <v>340</v>
      </c>
      <c r="O10" s="45" t="s">
        <v>54</v>
      </c>
      <c r="P10" s="43" t="s">
        <v>341</v>
      </c>
      <c r="Q10" s="44" t="s">
        <v>342</v>
      </c>
      <c r="R10" s="43" t="s">
        <v>317</v>
      </c>
      <c r="S10" s="43"/>
      <c r="T10" s="43" t="s">
        <v>343</v>
      </c>
      <c r="U10" s="43"/>
      <c r="V10" s="499"/>
      <c r="W10" s="43"/>
    </row>
    <row r="11" spans="1:23" ht="15" customHeight="1">
      <c r="A11" s="490"/>
      <c r="B11" s="490"/>
      <c r="C11" s="490"/>
      <c r="D11" s="493"/>
      <c r="E11" s="490"/>
      <c r="F11" s="493"/>
      <c r="G11" s="484" t="s">
        <v>344</v>
      </c>
      <c r="H11" s="485"/>
      <c r="I11" s="486"/>
      <c r="J11" s="484" t="s">
        <v>345</v>
      </c>
      <c r="K11" s="485"/>
      <c r="L11" s="486"/>
      <c r="M11" s="484" t="s">
        <v>346</v>
      </c>
      <c r="N11" s="485"/>
      <c r="O11" s="486"/>
      <c r="P11" s="484" t="s">
        <v>347</v>
      </c>
      <c r="Q11" s="485"/>
      <c r="R11" s="486"/>
      <c r="S11" s="485" t="s">
        <v>348</v>
      </c>
      <c r="T11" s="485"/>
      <c r="U11" s="486"/>
      <c r="V11" s="499"/>
      <c r="W11" s="49"/>
    </row>
    <row r="12" spans="1:23" ht="16.5">
      <c r="A12" s="490"/>
      <c r="B12" s="490"/>
      <c r="C12" s="490"/>
      <c r="D12" s="493"/>
      <c r="E12" s="490"/>
      <c r="F12" s="493"/>
      <c r="G12" s="3" t="s">
        <v>311</v>
      </c>
      <c r="H12" s="3" t="s">
        <v>69</v>
      </c>
      <c r="I12" s="3" t="s">
        <v>271</v>
      </c>
      <c r="J12" s="3" t="s">
        <v>311</v>
      </c>
      <c r="K12" s="3" t="s">
        <v>69</v>
      </c>
      <c r="L12" s="3" t="s">
        <v>271</v>
      </c>
      <c r="M12" s="3" t="s">
        <v>311</v>
      </c>
      <c r="N12" s="3" t="s">
        <v>69</v>
      </c>
      <c r="O12" s="3" t="s">
        <v>271</v>
      </c>
      <c r="P12" s="3" t="s">
        <v>311</v>
      </c>
      <c r="Q12" s="3" t="s">
        <v>69</v>
      </c>
      <c r="R12" s="3" t="s">
        <v>271</v>
      </c>
      <c r="S12" s="3" t="s">
        <v>311</v>
      </c>
      <c r="T12" s="3" t="s">
        <v>69</v>
      </c>
      <c r="U12" s="3" t="s">
        <v>271</v>
      </c>
      <c r="V12" s="499"/>
      <c r="W12" s="49"/>
    </row>
    <row r="13" spans="1:23" s="41" customFormat="1" ht="35.1" customHeight="1">
      <c r="A13" s="490"/>
      <c r="B13" s="490"/>
      <c r="C13" s="490"/>
      <c r="D13" s="493"/>
      <c r="E13" s="490"/>
      <c r="F13" s="493"/>
      <c r="G13" s="43"/>
      <c r="H13" s="44" t="s">
        <v>349</v>
      </c>
      <c r="I13" s="43"/>
      <c r="J13" s="43"/>
      <c r="K13" s="43" t="s">
        <v>350</v>
      </c>
      <c r="L13" s="45"/>
      <c r="M13" s="43"/>
      <c r="N13" s="43"/>
      <c r="O13" s="45"/>
      <c r="P13" s="43"/>
      <c r="Q13" s="43"/>
      <c r="R13" s="43"/>
      <c r="S13" s="43"/>
      <c r="T13" s="43"/>
      <c r="U13" s="43"/>
      <c r="V13" s="499"/>
      <c r="W13" s="43"/>
    </row>
    <row r="14" spans="1:23" ht="16.5">
      <c r="A14" s="490"/>
      <c r="B14" s="490"/>
      <c r="C14" s="490">
        <v>2023</v>
      </c>
      <c r="D14" s="493"/>
      <c r="E14" s="494" t="s">
        <v>122</v>
      </c>
      <c r="F14" s="495" t="s">
        <v>63</v>
      </c>
      <c r="G14" s="484" t="s">
        <v>305</v>
      </c>
      <c r="H14" s="485"/>
      <c r="I14" s="486"/>
      <c r="J14" s="484" t="s">
        <v>306</v>
      </c>
      <c r="K14" s="485"/>
      <c r="L14" s="486"/>
      <c r="M14" s="484" t="s">
        <v>307</v>
      </c>
      <c r="N14" s="485"/>
      <c r="O14" s="486"/>
      <c r="P14" s="484" t="s">
        <v>308</v>
      </c>
      <c r="Q14" s="485"/>
      <c r="R14" s="486"/>
      <c r="S14" s="485" t="s">
        <v>309</v>
      </c>
      <c r="T14" s="485"/>
      <c r="U14" s="486"/>
      <c r="V14" s="499" t="s">
        <v>321</v>
      </c>
      <c r="W14" s="49"/>
    </row>
    <row r="15" spans="1:23" ht="16.5">
      <c r="A15" s="490"/>
      <c r="B15" s="490"/>
      <c r="C15" s="490"/>
      <c r="D15" s="493"/>
      <c r="E15" s="494"/>
      <c r="F15" s="495"/>
      <c r="G15" s="3" t="s">
        <v>311</v>
      </c>
      <c r="H15" s="3" t="s">
        <v>69</v>
      </c>
      <c r="I15" s="3" t="s">
        <v>271</v>
      </c>
      <c r="J15" s="3" t="s">
        <v>311</v>
      </c>
      <c r="K15" s="3" t="s">
        <v>69</v>
      </c>
      <c r="L15" s="3" t="s">
        <v>271</v>
      </c>
      <c r="M15" s="3" t="s">
        <v>311</v>
      </c>
      <c r="N15" s="3" t="s">
        <v>69</v>
      </c>
      <c r="O15" s="3" t="s">
        <v>271</v>
      </c>
      <c r="P15" s="3" t="s">
        <v>311</v>
      </c>
      <c r="Q15" s="3" t="s">
        <v>69</v>
      </c>
      <c r="R15" s="3" t="s">
        <v>271</v>
      </c>
      <c r="S15" s="3" t="s">
        <v>311</v>
      </c>
      <c r="T15" s="3" t="s">
        <v>69</v>
      </c>
      <c r="U15" s="3" t="s">
        <v>271</v>
      </c>
      <c r="V15" s="499"/>
      <c r="W15" s="49"/>
    </row>
    <row r="16" spans="1:23" s="41" customFormat="1" ht="28.5" customHeight="1">
      <c r="A16" s="490"/>
      <c r="B16" s="490"/>
      <c r="C16" s="490"/>
      <c r="D16" s="493"/>
      <c r="E16" s="494"/>
      <c r="F16" s="495"/>
      <c r="G16" s="45"/>
      <c r="H16" s="46" t="s">
        <v>314</v>
      </c>
      <c r="I16" s="45" t="s">
        <v>313</v>
      </c>
      <c r="J16" s="45"/>
      <c r="K16" s="45" t="s">
        <v>315</v>
      </c>
      <c r="L16" s="45" t="s">
        <v>313</v>
      </c>
      <c r="M16" s="45"/>
      <c r="N16" s="46" t="s">
        <v>316</v>
      </c>
      <c r="O16" s="45" t="s">
        <v>317</v>
      </c>
      <c r="P16" s="43"/>
      <c r="Q16" s="44" t="s">
        <v>318</v>
      </c>
      <c r="R16" s="45" t="s">
        <v>319</v>
      </c>
      <c r="S16" s="44"/>
      <c r="T16" s="44" t="s">
        <v>320</v>
      </c>
      <c r="U16" s="45" t="s">
        <v>54</v>
      </c>
      <c r="V16" s="499"/>
      <c r="W16" s="43"/>
    </row>
    <row r="17" spans="1:23" s="2" customFormat="1" ht="16.5">
      <c r="A17" s="490"/>
      <c r="B17" s="490"/>
      <c r="C17" s="490"/>
      <c r="D17" s="493"/>
      <c r="E17" s="494"/>
      <c r="F17" s="495"/>
      <c r="G17" s="484" t="s">
        <v>322</v>
      </c>
      <c r="H17" s="485"/>
      <c r="I17" s="486"/>
      <c r="J17" s="484" t="s">
        <v>323</v>
      </c>
      <c r="K17" s="485"/>
      <c r="L17" s="486"/>
      <c r="M17" s="484" t="s">
        <v>324</v>
      </c>
      <c r="N17" s="485"/>
      <c r="O17" s="486"/>
      <c r="P17" s="484" t="s">
        <v>325</v>
      </c>
      <c r="Q17" s="485"/>
      <c r="R17" s="486"/>
      <c r="S17" s="485" t="s">
        <v>326</v>
      </c>
      <c r="T17" s="485"/>
      <c r="U17" s="486"/>
      <c r="V17" s="499"/>
      <c r="W17" s="49"/>
    </row>
    <row r="18" spans="1:23" ht="16.5">
      <c r="A18" s="490"/>
      <c r="B18" s="490"/>
      <c r="C18" s="490"/>
      <c r="D18" s="493"/>
      <c r="E18" s="494"/>
      <c r="F18" s="495"/>
      <c r="G18" s="3" t="s">
        <v>311</v>
      </c>
      <c r="H18" s="3" t="s">
        <v>69</v>
      </c>
      <c r="I18" s="3" t="s">
        <v>271</v>
      </c>
      <c r="J18" s="3" t="s">
        <v>311</v>
      </c>
      <c r="K18" s="3" t="s">
        <v>69</v>
      </c>
      <c r="L18" s="3" t="s">
        <v>271</v>
      </c>
      <c r="M18" s="3" t="s">
        <v>311</v>
      </c>
      <c r="N18" s="3" t="s">
        <v>69</v>
      </c>
      <c r="O18" s="3" t="s">
        <v>271</v>
      </c>
      <c r="P18" s="3" t="s">
        <v>311</v>
      </c>
      <c r="Q18" s="3" t="s">
        <v>69</v>
      </c>
      <c r="R18" s="3" t="s">
        <v>271</v>
      </c>
      <c r="S18" s="3" t="s">
        <v>311</v>
      </c>
      <c r="T18" s="3" t="s">
        <v>69</v>
      </c>
      <c r="U18" s="3" t="s">
        <v>271</v>
      </c>
      <c r="V18" s="499"/>
      <c r="W18" s="49"/>
    </row>
    <row r="19" spans="1:23" customFormat="1" ht="27">
      <c r="A19" s="490"/>
      <c r="B19" s="490"/>
      <c r="C19" s="490"/>
      <c r="D19" s="493"/>
      <c r="E19" s="494"/>
      <c r="F19" s="495"/>
      <c r="G19" s="45"/>
      <c r="H19" s="46" t="s">
        <v>327</v>
      </c>
      <c r="I19" s="45" t="s">
        <v>317</v>
      </c>
      <c r="J19" s="45"/>
      <c r="K19" s="46" t="s">
        <v>328</v>
      </c>
      <c r="L19" s="45" t="s">
        <v>317</v>
      </c>
      <c r="M19" s="45" t="s">
        <v>329</v>
      </c>
      <c r="N19" s="46" t="s">
        <v>330</v>
      </c>
      <c r="O19" s="45" t="s">
        <v>317</v>
      </c>
      <c r="P19" s="43"/>
      <c r="Q19" s="44" t="s">
        <v>331</v>
      </c>
      <c r="R19" s="45" t="s">
        <v>54</v>
      </c>
      <c r="S19" s="44"/>
      <c r="T19" s="44" t="s">
        <v>332</v>
      </c>
      <c r="U19" s="45" t="s">
        <v>317</v>
      </c>
      <c r="V19" s="499"/>
      <c r="W19" s="49"/>
    </row>
    <row r="20" spans="1:23" customFormat="1" ht="16.5">
      <c r="A20" s="490"/>
      <c r="B20" s="490"/>
      <c r="C20" s="490"/>
      <c r="D20" s="493"/>
      <c r="E20" s="494"/>
      <c r="F20" s="495"/>
      <c r="G20" s="484" t="s">
        <v>333</v>
      </c>
      <c r="H20" s="485"/>
      <c r="I20" s="486"/>
      <c r="J20" s="484" t="s">
        <v>334</v>
      </c>
      <c r="K20" s="485"/>
      <c r="L20" s="486"/>
      <c r="M20" s="484" t="s">
        <v>335</v>
      </c>
      <c r="N20" s="485"/>
      <c r="O20" s="486"/>
      <c r="P20" s="484" t="s">
        <v>336</v>
      </c>
      <c r="Q20" s="485"/>
      <c r="R20" s="486"/>
      <c r="S20" s="485" t="s">
        <v>337</v>
      </c>
      <c r="T20" s="485"/>
      <c r="U20" s="486"/>
      <c r="V20" s="499"/>
      <c r="W20" s="49"/>
    </row>
    <row r="21" spans="1:23" customFormat="1" ht="16.5">
      <c r="A21" s="490"/>
      <c r="B21" s="490"/>
      <c r="C21" s="490"/>
      <c r="D21" s="493"/>
      <c r="E21" s="494"/>
      <c r="F21" s="495"/>
      <c r="G21" s="3" t="s">
        <v>311</v>
      </c>
      <c r="H21" s="3" t="s">
        <v>69</v>
      </c>
      <c r="I21" s="3" t="s">
        <v>271</v>
      </c>
      <c r="J21" s="3" t="s">
        <v>311</v>
      </c>
      <c r="K21" s="3" t="s">
        <v>69</v>
      </c>
      <c r="L21" s="3" t="s">
        <v>271</v>
      </c>
      <c r="M21" s="3" t="s">
        <v>311</v>
      </c>
      <c r="N21" s="3" t="s">
        <v>69</v>
      </c>
      <c r="O21" s="3" t="s">
        <v>271</v>
      </c>
      <c r="P21" s="3" t="s">
        <v>311</v>
      </c>
      <c r="Q21" s="3" t="s">
        <v>69</v>
      </c>
      <c r="R21" s="3" t="s">
        <v>271</v>
      </c>
      <c r="S21" s="3" t="s">
        <v>311</v>
      </c>
      <c r="T21" s="3" t="s">
        <v>69</v>
      </c>
      <c r="U21" s="3" t="s">
        <v>271</v>
      </c>
      <c r="V21" s="499"/>
      <c r="W21" s="49"/>
    </row>
    <row r="22" spans="1:23" customFormat="1">
      <c r="A22" s="490"/>
      <c r="B22" s="490"/>
      <c r="C22" s="490"/>
      <c r="D22" s="493"/>
      <c r="E22" s="494"/>
      <c r="F22" s="495"/>
      <c r="G22" s="43"/>
      <c r="H22" s="44" t="s">
        <v>338</v>
      </c>
      <c r="I22" s="43" t="s">
        <v>317</v>
      </c>
      <c r="J22" s="43"/>
      <c r="K22" s="43" t="s">
        <v>339</v>
      </c>
      <c r="L22" s="45" t="s">
        <v>54</v>
      </c>
      <c r="M22" s="43"/>
      <c r="N22" s="43" t="s">
        <v>340</v>
      </c>
      <c r="O22" s="45" t="s">
        <v>54</v>
      </c>
      <c r="P22" s="43" t="s">
        <v>341</v>
      </c>
      <c r="Q22" s="44" t="s">
        <v>342</v>
      </c>
      <c r="R22" s="43" t="s">
        <v>317</v>
      </c>
      <c r="S22" s="43"/>
      <c r="T22" s="43" t="s">
        <v>343</v>
      </c>
      <c r="U22" s="43"/>
      <c r="V22" s="499"/>
      <c r="W22" s="49"/>
    </row>
    <row r="23" spans="1:23" customFormat="1" ht="16.5">
      <c r="A23" s="490"/>
      <c r="B23" s="490"/>
      <c r="C23" s="490"/>
      <c r="D23" s="493"/>
      <c r="E23" s="494"/>
      <c r="F23" s="495"/>
      <c r="G23" s="484" t="s">
        <v>344</v>
      </c>
      <c r="H23" s="485"/>
      <c r="I23" s="486"/>
      <c r="J23" s="484" t="s">
        <v>345</v>
      </c>
      <c r="K23" s="485"/>
      <c r="L23" s="486"/>
      <c r="M23" s="484" t="s">
        <v>346</v>
      </c>
      <c r="N23" s="485"/>
      <c r="O23" s="486"/>
      <c r="P23" s="484" t="s">
        <v>347</v>
      </c>
      <c r="Q23" s="485"/>
      <c r="R23" s="486"/>
      <c r="S23" s="485" t="s">
        <v>348</v>
      </c>
      <c r="T23" s="485"/>
      <c r="U23" s="486"/>
      <c r="V23" s="499"/>
      <c r="W23" s="49"/>
    </row>
    <row r="24" spans="1:23" customFormat="1" ht="16.5">
      <c r="A24" s="490"/>
      <c r="B24" s="490"/>
      <c r="C24" s="490"/>
      <c r="D24" s="493"/>
      <c r="E24" s="494"/>
      <c r="F24" s="495"/>
      <c r="G24" s="3" t="s">
        <v>311</v>
      </c>
      <c r="H24" s="3" t="s">
        <v>69</v>
      </c>
      <c r="I24" s="3" t="s">
        <v>271</v>
      </c>
      <c r="J24" s="3" t="s">
        <v>311</v>
      </c>
      <c r="K24" s="3" t="s">
        <v>69</v>
      </c>
      <c r="L24" s="3" t="s">
        <v>271</v>
      </c>
      <c r="M24" s="3" t="s">
        <v>311</v>
      </c>
      <c r="N24" s="3" t="s">
        <v>69</v>
      </c>
      <c r="O24" s="3" t="s">
        <v>271</v>
      </c>
      <c r="P24" s="3" t="s">
        <v>311</v>
      </c>
      <c r="Q24" s="3" t="s">
        <v>69</v>
      </c>
      <c r="R24" s="3" t="s">
        <v>271</v>
      </c>
      <c r="S24" s="3" t="s">
        <v>311</v>
      </c>
      <c r="T24" s="3" t="s">
        <v>69</v>
      </c>
      <c r="U24" s="3" t="s">
        <v>271</v>
      </c>
      <c r="V24" s="499"/>
      <c r="W24" s="49"/>
    </row>
    <row r="25" spans="1:23" s="41" customFormat="1">
      <c r="A25" s="490"/>
      <c r="B25" s="490"/>
      <c r="C25" s="490"/>
      <c r="D25" s="493"/>
      <c r="E25" s="494"/>
      <c r="F25" s="495"/>
      <c r="G25" s="43"/>
      <c r="H25" s="44" t="s">
        <v>349</v>
      </c>
      <c r="I25" s="43"/>
      <c r="J25" s="43"/>
      <c r="K25" s="43" t="s">
        <v>350</v>
      </c>
      <c r="L25" s="45"/>
      <c r="M25" s="43"/>
      <c r="N25" s="43"/>
      <c r="O25" s="45"/>
      <c r="P25" s="43"/>
      <c r="Q25" s="43"/>
      <c r="R25" s="43"/>
      <c r="S25" s="43"/>
      <c r="T25" s="43"/>
      <c r="U25" s="43"/>
      <c r="V25" s="500"/>
      <c r="W25" s="43"/>
    </row>
    <row r="26" spans="1:23">
      <c r="A26" s="47"/>
      <c r="B26" s="47"/>
      <c r="C26" s="47"/>
      <c r="D26" s="48"/>
      <c r="E26" s="47"/>
      <c r="F26" s="4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1:23">
      <c r="A27" s="49"/>
      <c r="B27" s="49"/>
      <c r="C27" s="49"/>
      <c r="D27" s="50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1:23" ht="18.75">
      <c r="A28" s="473" t="s">
        <v>351</v>
      </c>
      <c r="B28" s="487"/>
      <c r="C28" s="487"/>
      <c r="D28" s="487"/>
      <c r="E28" s="474"/>
      <c r="F28" s="461"/>
      <c r="G28" s="463"/>
      <c r="H28" s="38"/>
      <c r="I28" s="38"/>
      <c r="J28" s="473" t="s">
        <v>352</v>
      </c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74"/>
      <c r="V28" s="51"/>
      <c r="W28" s="9"/>
    </row>
    <row r="29" spans="1:23" ht="65.099999999999994" customHeight="1">
      <c r="A29" s="488" t="s">
        <v>353</v>
      </c>
      <c r="B29" s="488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</row>
  </sheetData>
  <mergeCells count="64">
    <mergeCell ref="F4:F13"/>
    <mergeCell ref="F14:F25"/>
    <mergeCell ref="V2:V3"/>
    <mergeCell ref="V4:V13"/>
    <mergeCell ref="V14:V25"/>
    <mergeCell ref="A28:E28"/>
    <mergeCell ref="F28:G28"/>
    <mergeCell ref="J28:U28"/>
    <mergeCell ref="A29:W29"/>
    <mergeCell ref="A2:A3"/>
    <mergeCell ref="A4:A25"/>
    <mergeCell ref="B2:B3"/>
    <mergeCell ref="B4:B25"/>
    <mergeCell ref="C2:C3"/>
    <mergeCell ref="C4:C13"/>
    <mergeCell ref="C14:C25"/>
    <mergeCell ref="D2:D3"/>
    <mergeCell ref="D4:D25"/>
    <mergeCell ref="E2:E3"/>
    <mergeCell ref="E4:E13"/>
    <mergeCell ref="E14:E25"/>
    <mergeCell ref="G23:I23"/>
    <mergeCell ref="J23:L23"/>
    <mergeCell ref="M23:O23"/>
    <mergeCell ref="P23:R23"/>
    <mergeCell ref="S23:U23"/>
    <mergeCell ref="G20:I20"/>
    <mergeCell ref="J20:L20"/>
    <mergeCell ref="M20:O20"/>
    <mergeCell ref="P20:R20"/>
    <mergeCell ref="S20:U20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W2:W3"/>
  </mergeCells>
  <phoneticPr fontId="44" type="noConversion"/>
  <dataValidations count="1">
    <dataValidation type="list" allowBlank="1" showInputMessage="1" showErrorMessage="1" sqref="W1 W4 W5 W6 W7 W25 W8:W10 W11:W18 W19:W24 W26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F13" sqref="F13"/>
    </sheetView>
  </sheetViews>
  <sheetFormatPr defaultColWidth="9" defaultRowHeight="14.25"/>
  <cols>
    <col min="1" max="1" width="8.5" customWidth="1"/>
    <col min="2" max="2" width="10.375" customWidth="1"/>
    <col min="3" max="3" width="16.125" customWidth="1"/>
    <col min="4" max="4" width="9.5" customWidth="1"/>
    <col min="5" max="5" width="13.5" customWidth="1"/>
    <col min="6" max="6" width="7.62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5" t="s">
        <v>354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6.5">
      <c r="A2" s="23" t="s">
        <v>355</v>
      </c>
      <c r="B2" s="24" t="s">
        <v>356</v>
      </c>
      <c r="C2" s="25" t="s">
        <v>311</v>
      </c>
      <c r="D2" s="25" t="s">
        <v>269</v>
      </c>
      <c r="E2" s="26" t="s">
        <v>270</v>
      </c>
      <c r="F2" s="26" t="s">
        <v>271</v>
      </c>
      <c r="G2" s="27" t="s">
        <v>357</v>
      </c>
      <c r="H2" s="27" t="s">
        <v>358</v>
      </c>
      <c r="I2" s="27" t="s">
        <v>359</v>
      </c>
      <c r="J2" s="27" t="s">
        <v>358</v>
      </c>
      <c r="K2" s="27" t="s">
        <v>360</v>
      </c>
      <c r="L2" s="27" t="s">
        <v>358</v>
      </c>
      <c r="M2" s="26" t="s">
        <v>310</v>
      </c>
      <c r="N2" s="26" t="s">
        <v>280</v>
      </c>
    </row>
    <row r="3" spans="1:14" s="10" customFormat="1" ht="16.5">
      <c r="A3" s="28">
        <v>44676</v>
      </c>
      <c r="B3" s="13" t="s">
        <v>282</v>
      </c>
      <c r="C3" s="14" t="s">
        <v>283</v>
      </c>
      <c r="D3" s="14" t="s">
        <v>120</v>
      </c>
      <c r="E3" s="29" t="s">
        <v>63</v>
      </c>
      <c r="F3" s="15" t="s">
        <v>54</v>
      </c>
      <c r="G3" s="30">
        <v>0.38888888888888901</v>
      </c>
      <c r="H3" s="31" t="s">
        <v>361</v>
      </c>
      <c r="I3" s="30">
        <v>0.625</v>
      </c>
      <c r="J3" s="31" t="s">
        <v>361</v>
      </c>
      <c r="K3" s="15"/>
      <c r="L3" s="15"/>
      <c r="M3" s="15" t="s">
        <v>321</v>
      </c>
      <c r="N3" s="15"/>
    </row>
    <row r="4" spans="1:14" s="10" customFormat="1" ht="16.5">
      <c r="A4" s="28">
        <v>44677</v>
      </c>
      <c r="B4" s="13" t="s">
        <v>282</v>
      </c>
      <c r="C4" s="32" t="s">
        <v>283</v>
      </c>
      <c r="D4" s="14" t="s">
        <v>120</v>
      </c>
      <c r="E4" s="29" t="s">
        <v>63</v>
      </c>
      <c r="F4" s="15" t="s">
        <v>54</v>
      </c>
      <c r="G4" s="30">
        <v>0.375</v>
      </c>
      <c r="H4" s="31" t="s">
        <v>361</v>
      </c>
      <c r="I4" s="30">
        <v>0.63541666666666696</v>
      </c>
      <c r="J4" s="31" t="s">
        <v>361</v>
      </c>
      <c r="K4" s="15"/>
      <c r="L4" s="15"/>
      <c r="M4" s="15" t="s">
        <v>321</v>
      </c>
      <c r="N4" s="15"/>
    </row>
    <row r="5" spans="1:14" s="10" customFormat="1" ht="16.5">
      <c r="A5" s="28">
        <v>44678</v>
      </c>
      <c r="B5" s="13" t="s">
        <v>282</v>
      </c>
      <c r="C5" s="32" t="s">
        <v>283</v>
      </c>
      <c r="D5" s="14" t="s">
        <v>120</v>
      </c>
      <c r="E5" s="29" t="s">
        <v>63</v>
      </c>
      <c r="F5" s="15" t="s">
        <v>54</v>
      </c>
      <c r="G5" s="30">
        <v>0.38541666666666702</v>
      </c>
      <c r="H5" s="31" t="s">
        <v>361</v>
      </c>
      <c r="I5" s="30">
        <v>0.60416666666666696</v>
      </c>
      <c r="J5" s="31" t="s">
        <v>361</v>
      </c>
      <c r="K5" s="15"/>
      <c r="L5" s="15"/>
      <c r="M5" s="15" t="s">
        <v>321</v>
      </c>
      <c r="N5" s="15"/>
    </row>
    <row r="6" spans="1:14" s="10" customFormat="1" ht="16.5">
      <c r="A6" s="28">
        <v>44679</v>
      </c>
      <c r="B6" s="13" t="s">
        <v>282</v>
      </c>
      <c r="C6" s="32" t="s">
        <v>283</v>
      </c>
      <c r="D6" s="14" t="s">
        <v>120</v>
      </c>
      <c r="E6" s="29" t="s">
        <v>63</v>
      </c>
      <c r="F6" s="15" t="s">
        <v>54</v>
      </c>
      <c r="G6" s="30">
        <v>0.39583333333333298</v>
      </c>
      <c r="H6" s="31" t="s">
        <v>361</v>
      </c>
      <c r="I6" s="30">
        <v>0.64583333333333304</v>
      </c>
      <c r="J6" s="31" t="s">
        <v>361</v>
      </c>
      <c r="K6" s="15"/>
      <c r="L6" s="15"/>
      <c r="M6" s="15" t="s">
        <v>321</v>
      </c>
      <c r="N6" s="15"/>
    </row>
    <row r="7" spans="1:14" s="10" customFormat="1" ht="16.5">
      <c r="A7" s="28">
        <v>44680</v>
      </c>
      <c r="B7" s="13" t="s">
        <v>282</v>
      </c>
      <c r="C7" s="32" t="s">
        <v>283</v>
      </c>
      <c r="D7" s="14" t="s">
        <v>120</v>
      </c>
      <c r="E7" s="29" t="s">
        <v>63</v>
      </c>
      <c r="F7" s="15" t="s">
        <v>54</v>
      </c>
      <c r="G7" s="30">
        <v>0.38888888888888901</v>
      </c>
      <c r="H7" s="31" t="s">
        <v>361</v>
      </c>
      <c r="I7" s="30">
        <v>0.66666666666666696</v>
      </c>
      <c r="J7" s="31" t="s">
        <v>361</v>
      </c>
      <c r="K7" s="15"/>
      <c r="L7" s="15"/>
      <c r="M7" s="15" t="s">
        <v>321</v>
      </c>
      <c r="N7" s="15"/>
    </row>
    <row r="8" spans="1:14" s="10" customFormat="1" ht="16.5">
      <c r="A8" s="28">
        <v>44681</v>
      </c>
      <c r="B8" s="13" t="s">
        <v>282</v>
      </c>
      <c r="C8" s="32" t="s">
        <v>283</v>
      </c>
      <c r="D8" s="14" t="s">
        <v>120</v>
      </c>
      <c r="E8" s="29" t="s">
        <v>63</v>
      </c>
      <c r="F8" s="15" t="s">
        <v>54</v>
      </c>
      <c r="G8" s="30">
        <v>0.40625</v>
      </c>
      <c r="H8" s="31" t="s">
        <v>361</v>
      </c>
      <c r="I8" s="30">
        <v>0.60416666666666696</v>
      </c>
      <c r="J8" s="31" t="s">
        <v>361</v>
      </c>
      <c r="K8" s="15"/>
      <c r="L8" s="15"/>
      <c r="M8" s="15" t="s">
        <v>321</v>
      </c>
      <c r="N8" s="15"/>
    </row>
    <row r="9" spans="1:14" s="10" customFormat="1" ht="16.5">
      <c r="A9" s="28">
        <v>44682</v>
      </c>
      <c r="B9" s="13" t="s">
        <v>285</v>
      </c>
      <c r="C9" s="32" t="s">
        <v>283</v>
      </c>
      <c r="D9" s="14" t="s">
        <v>120</v>
      </c>
      <c r="E9" s="29" t="s">
        <v>63</v>
      </c>
      <c r="F9" s="15" t="s">
        <v>54</v>
      </c>
      <c r="G9" s="30">
        <v>0.38541666666666702</v>
      </c>
      <c r="H9" s="31" t="s">
        <v>361</v>
      </c>
      <c r="I9" s="30">
        <v>0.625</v>
      </c>
      <c r="J9" s="31" t="s">
        <v>361</v>
      </c>
      <c r="K9" s="15"/>
      <c r="L9" s="15"/>
      <c r="M9" s="15" t="s">
        <v>321</v>
      </c>
      <c r="N9" s="15"/>
    </row>
    <row r="10" spans="1:14" s="10" customFormat="1" ht="16.5">
      <c r="A10" s="28">
        <v>44683</v>
      </c>
      <c r="B10" s="13" t="s">
        <v>285</v>
      </c>
      <c r="C10" s="32" t="s">
        <v>283</v>
      </c>
      <c r="D10" s="14" t="s">
        <v>120</v>
      </c>
      <c r="E10" s="29" t="s">
        <v>63</v>
      </c>
      <c r="F10" s="15" t="s">
        <v>54</v>
      </c>
      <c r="G10" s="30">
        <v>0.38888888888888901</v>
      </c>
      <c r="H10" s="31" t="s">
        <v>361</v>
      </c>
      <c r="I10" s="30">
        <v>0.64583333333333304</v>
      </c>
      <c r="J10" s="31" t="s">
        <v>361</v>
      </c>
      <c r="K10" s="15"/>
      <c r="L10" s="15"/>
      <c r="M10" s="15" t="s">
        <v>321</v>
      </c>
      <c r="N10" s="15"/>
    </row>
    <row r="11" spans="1:14" s="10" customFormat="1" ht="16.5">
      <c r="A11" s="28">
        <v>44684</v>
      </c>
      <c r="B11" s="13" t="s">
        <v>285</v>
      </c>
      <c r="C11" s="32" t="s">
        <v>283</v>
      </c>
      <c r="D11" s="14" t="s">
        <v>120</v>
      </c>
      <c r="E11" s="29" t="s">
        <v>63</v>
      </c>
      <c r="F11" s="15" t="s">
        <v>54</v>
      </c>
      <c r="G11" s="33">
        <v>0.45833333333333298</v>
      </c>
      <c r="H11" s="31" t="s">
        <v>361</v>
      </c>
      <c r="I11" s="34">
        <v>0.67361111111111105</v>
      </c>
      <c r="J11" s="31" t="s">
        <v>361</v>
      </c>
      <c r="K11" s="15"/>
      <c r="L11" s="15"/>
      <c r="M11" s="15" t="s">
        <v>321</v>
      </c>
      <c r="N11" s="15"/>
    </row>
    <row r="12" spans="1:14" s="10" customFormat="1" ht="16.5">
      <c r="A12" s="28">
        <v>44685</v>
      </c>
      <c r="B12" s="13" t="s">
        <v>285</v>
      </c>
      <c r="C12" s="32" t="s">
        <v>283</v>
      </c>
      <c r="D12" s="14" t="s">
        <v>120</v>
      </c>
      <c r="E12" s="29" t="s">
        <v>63</v>
      </c>
      <c r="F12" s="15" t="s">
        <v>54</v>
      </c>
      <c r="G12" s="33">
        <v>0.47222222222222199</v>
      </c>
      <c r="H12" s="31" t="s">
        <v>361</v>
      </c>
      <c r="I12" s="34">
        <v>0.6875</v>
      </c>
      <c r="J12" s="31" t="s">
        <v>361</v>
      </c>
      <c r="K12" s="15"/>
      <c r="L12" s="15"/>
      <c r="M12" s="15" t="s">
        <v>321</v>
      </c>
      <c r="N12" s="15"/>
    </row>
    <row r="13" spans="1:14" s="10" customFormat="1" ht="16.5">
      <c r="A13" s="28">
        <v>44686</v>
      </c>
      <c r="B13" s="13" t="s">
        <v>285</v>
      </c>
      <c r="C13" s="32" t="s">
        <v>283</v>
      </c>
      <c r="D13" s="14" t="s">
        <v>120</v>
      </c>
      <c r="E13" s="29" t="s">
        <v>63</v>
      </c>
      <c r="F13" s="15" t="s">
        <v>54</v>
      </c>
      <c r="G13" s="33">
        <v>0.32291666666666702</v>
      </c>
      <c r="H13" s="31" t="s">
        <v>361</v>
      </c>
      <c r="I13" s="34">
        <v>0.54861111111111105</v>
      </c>
      <c r="J13" s="31" t="s">
        <v>361</v>
      </c>
      <c r="K13" s="15"/>
      <c r="L13" s="15"/>
      <c r="M13" s="15" t="s">
        <v>321</v>
      </c>
      <c r="N13" s="15"/>
    </row>
    <row r="14" spans="1:14" s="10" customFormat="1" ht="16.5">
      <c r="A14" s="28">
        <v>44687</v>
      </c>
      <c r="B14" s="13" t="s">
        <v>285</v>
      </c>
      <c r="C14" s="32" t="s">
        <v>283</v>
      </c>
      <c r="D14" s="14" t="s">
        <v>120</v>
      </c>
      <c r="E14" s="29" t="s">
        <v>63</v>
      </c>
      <c r="F14" s="15" t="s">
        <v>54</v>
      </c>
      <c r="G14" s="34">
        <v>0.34375</v>
      </c>
      <c r="H14" s="31" t="s">
        <v>361</v>
      </c>
      <c r="I14" s="34">
        <v>0.5625</v>
      </c>
      <c r="J14" s="31" t="s">
        <v>361</v>
      </c>
      <c r="K14" s="15"/>
      <c r="L14" s="15"/>
      <c r="M14" s="15" t="s">
        <v>321</v>
      </c>
      <c r="N14" s="15"/>
    </row>
    <row r="15" spans="1:14" s="10" customFormat="1" ht="16.5">
      <c r="A15" s="28">
        <v>44688</v>
      </c>
      <c r="B15" s="13" t="s">
        <v>285</v>
      </c>
      <c r="C15" s="32" t="s">
        <v>283</v>
      </c>
      <c r="D15" s="14" t="s">
        <v>120</v>
      </c>
      <c r="E15" s="29" t="s">
        <v>63</v>
      </c>
      <c r="F15" s="15" t="s">
        <v>54</v>
      </c>
      <c r="G15" s="34">
        <v>0.375</v>
      </c>
      <c r="H15" s="31" t="s">
        <v>361</v>
      </c>
      <c r="I15" s="30">
        <v>0.625</v>
      </c>
      <c r="J15" s="31" t="s">
        <v>361</v>
      </c>
      <c r="K15" s="15"/>
      <c r="L15" s="15"/>
      <c r="M15" s="15" t="s">
        <v>321</v>
      </c>
      <c r="N15" s="15"/>
    </row>
    <row r="16" spans="1:14" s="10" customFormat="1" ht="16.5">
      <c r="A16" s="28">
        <v>44689</v>
      </c>
      <c r="B16" s="13" t="s">
        <v>285</v>
      </c>
      <c r="C16" s="32" t="s">
        <v>283</v>
      </c>
      <c r="D16" s="14" t="s">
        <v>120</v>
      </c>
      <c r="E16" s="29" t="s">
        <v>63</v>
      </c>
      <c r="F16" s="15" t="s">
        <v>54</v>
      </c>
      <c r="G16" s="34">
        <v>0.39583333333333298</v>
      </c>
      <c r="H16" s="31" t="s">
        <v>361</v>
      </c>
      <c r="I16" s="30">
        <v>0.64583333333333304</v>
      </c>
      <c r="J16" s="31" t="s">
        <v>361</v>
      </c>
      <c r="K16" s="15"/>
      <c r="L16" s="15"/>
      <c r="M16" s="15" t="s">
        <v>321</v>
      </c>
      <c r="N16" s="15"/>
    </row>
    <row r="17" spans="1:14" s="10" customFormat="1" ht="16.5">
      <c r="A17" s="28">
        <v>44690</v>
      </c>
      <c r="B17" s="13" t="s">
        <v>285</v>
      </c>
      <c r="C17" s="32" t="s">
        <v>283</v>
      </c>
      <c r="D17" s="14" t="s">
        <v>120</v>
      </c>
      <c r="E17" s="29" t="s">
        <v>63</v>
      </c>
      <c r="F17" s="15" t="s">
        <v>54</v>
      </c>
      <c r="G17" s="34">
        <v>0.40972222222222199</v>
      </c>
      <c r="H17" s="31" t="s">
        <v>361</v>
      </c>
      <c r="I17" s="34">
        <v>0.67361111111111105</v>
      </c>
      <c r="J17" s="31" t="s">
        <v>361</v>
      </c>
      <c r="K17" s="15"/>
      <c r="L17" s="15"/>
      <c r="M17" s="15" t="s">
        <v>321</v>
      </c>
      <c r="N17" s="15"/>
    </row>
    <row r="18" spans="1:14" s="10" customFormat="1" ht="16.5">
      <c r="A18" s="28">
        <v>44691</v>
      </c>
      <c r="B18" s="13" t="s">
        <v>285</v>
      </c>
      <c r="C18" s="32" t="s">
        <v>283</v>
      </c>
      <c r="D18" s="14" t="s">
        <v>120</v>
      </c>
      <c r="E18" s="29" t="s">
        <v>63</v>
      </c>
      <c r="F18" s="15" t="s">
        <v>54</v>
      </c>
      <c r="G18" s="34">
        <v>0.43055555555555602</v>
      </c>
      <c r="H18" s="31" t="s">
        <v>361</v>
      </c>
      <c r="I18" s="34">
        <v>0.6875</v>
      </c>
      <c r="J18" s="31" t="s">
        <v>361</v>
      </c>
      <c r="K18" s="15"/>
      <c r="L18" s="15"/>
      <c r="M18" s="15" t="s">
        <v>321</v>
      </c>
      <c r="N18" s="15"/>
    </row>
    <row r="19" spans="1:14" s="10" customFormat="1" ht="16.5">
      <c r="A19" s="28">
        <v>44692</v>
      </c>
      <c r="B19" s="13" t="s">
        <v>285</v>
      </c>
      <c r="C19" s="32" t="s">
        <v>283</v>
      </c>
      <c r="D19" s="14" t="s">
        <v>120</v>
      </c>
      <c r="E19" s="29" t="s">
        <v>63</v>
      </c>
      <c r="F19" s="15" t="s">
        <v>54</v>
      </c>
      <c r="G19" s="34">
        <v>0.45138888888888901</v>
      </c>
      <c r="H19" s="31" t="s">
        <v>361</v>
      </c>
      <c r="I19" s="34">
        <v>0.54861111111111105</v>
      </c>
      <c r="J19" s="31" t="s">
        <v>361</v>
      </c>
      <c r="K19" s="15"/>
      <c r="L19" s="15"/>
      <c r="M19" s="15" t="s">
        <v>321</v>
      </c>
      <c r="N19" s="15"/>
    </row>
    <row r="20" spans="1:14" s="10" customFormat="1" ht="17.25" hidden="1">
      <c r="A20" s="35">
        <v>44321</v>
      </c>
      <c r="B20" s="13" t="s">
        <v>362</v>
      </c>
      <c r="C20" s="14" t="s">
        <v>314</v>
      </c>
      <c r="D20" s="14" t="s">
        <v>214</v>
      </c>
      <c r="E20" s="29" t="s">
        <v>363</v>
      </c>
      <c r="F20" s="15" t="s">
        <v>54</v>
      </c>
      <c r="G20" s="34">
        <v>0.47222222222222199</v>
      </c>
      <c r="H20" s="31" t="s">
        <v>361</v>
      </c>
      <c r="I20" s="34">
        <v>0.5625</v>
      </c>
      <c r="J20" s="31" t="s">
        <v>361</v>
      </c>
      <c r="K20" s="15"/>
      <c r="L20" s="15"/>
      <c r="M20" s="15" t="s">
        <v>321</v>
      </c>
      <c r="N20" s="15"/>
    </row>
    <row r="21" spans="1:14" s="10" customFormat="1" ht="17.25" hidden="1">
      <c r="A21" s="35">
        <v>44323</v>
      </c>
      <c r="B21" s="13" t="s">
        <v>362</v>
      </c>
      <c r="C21" s="14" t="s">
        <v>314</v>
      </c>
      <c r="D21" s="14" t="s">
        <v>214</v>
      </c>
      <c r="E21" s="29" t="s">
        <v>363</v>
      </c>
      <c r="F21" s="15" t="s">
        <v>54</v>
      </c>
      <c r="G21" s="34">
        <v>0.33333333333333298</v>
      </c>
      <c r="H21" s="31" t="s">
        <v>361</v>
      </c>
      <c r="I21" s="30">
        <v>0.625</v>
      </c>
      <c r="J21" s="31" t="s">
        <v>361</v>
      </c>
      <c r="K21" s="15"/>
      <c r="L21" s="15"/>
      <c r="M21" s="15" t="s">
        <v>321</v>
      </c>
      <c r="N21" s="15"/>
    </row>
    <row r="22" spans="1:14" s="10" customFormat="1" ht="17.25" hidden="1">
      <c r="A22" s="35">
        <v>44326</v>
      </c>
      <c r="B22" s="13" t="s">
        <v>362</v>
      </c>
      <c r="C22" s="14" t="s">
        <v>314</v>
      </c>
      <c r="D22" s="14" t="s">
        <v>214</v>
      </c>
      <c r="E22" s="29" t="s">
        <v>363</v>
      </c>
      <c r="F22" s="15" t="s">
        <v>54</v>
      </c>
      <c r="G22" s="34">
        <v>0.31944444444444398</v>
      </c>
      <c r="H22" s="31" t="s">
        <v>361</v>
      </c>
      <c r="I22" s="30">
        <v>0.63541666666666696</v>
      </c>
      <c r="J22" s="31" t="s">
        <v>361</v>
      </c>
      <c r="K22" s="15"/>
      <c r="L22" s="15"/>
      <c r="M22" s="15" t="s">
        <v>321</v>
      </c>
      <c r="N22" s="15"/>
    </row>
    <row r="23" spans="1:14" s="10" customFormat="1" ht="17.25" hidden="1">
      <c r="A23" s="35">
        <v>44328</v>
      </c>
      <c r="B23" s="13" t="s">
        <v>362</v>
      </c>
      <c r="C23" s="14" t="s">
        <v>314</v>
      </c>
      <c r="D23" s="14" t="s">
        <v>214</v>
      </c>
      <c r="E23" s="29" t="s">
        <v>363</v>
      </c>
      <c r="F23" s="15" t="s">
        <v>54</v>
      </c>
      <c r="G23" s="34">
        <v>0.42013888888888901</v>
      </c>
      <c r="H23" s="31" t="s">
        <v>361</v>
      </c>
      <c r="I23" s="30">
        <v>0.60416666666666696</v>
      </c>
      <c r="J23" s="31" t="s">
        <v>361</v>
      </c>
      <c r="K23" s="15"/>
      <c r="L23" s="15"/>
      <c r="M23" s="15" t="s">
        <v>321</v>
      </c>
      <c r="N23" s="15"/>
    </row>
    <row r="24" spans="1:14" s="10" customFormat="1" ht="17.25" hidden="1">
      <c r="A24" s="35">
        <v>44331</v>
      </c>
      <c r="B24" s="13" t="s">
        <v>364</v>
      </c>
      <c r="C24" s="14" t="s">
        <v>314</v>
      </c>
      <c r="D24" s="15" t="s">
        <v>365</v>
      </c>
      <c r="E24" s="29" t="s">
        <v>363</v>
      </c>
      <c r="F24" s="15" t="s">
        <v>54</v>
      </c>
      <c r="G24" s="34">
        <v>0.35069444444444398</v>
      </c>
      <c r="H24" s="31" t="s">
        <v>361</v>
      </c>
      <c r="I24" s="30">
        <v>0.64583333333333304</v>
      </c>
      <c r="J24" s="31" t="s">
        <v>361</v>
      </c>
      <c r="K24" s="15"/>
      <c r="L24" s="15"/>
      <c r="M24" s="15" t="s">
        <v>321</v>
      </c>
      <c r="N24" s="15"/>
    </row>
    <row r="25" spans="1:14" s="10" customFormat="1" ht="17.25" hidden="1">
      <c r="A25" s="35">
        <v>44333</v>
      </c>
      <c r="B25" s="13" t="s">
        <v>364</v>
      </c>
      <c r="C25" s="14" t="s">
        <v>314</v>
      </c>
      <c r="D25" s="15" t="s">
        <v>365</v>
      </c>
      <c r="E25" s="29" t="s">
        <v>363</v>
      </c>
      <c r="F25" s="15" t="s">
        <v>54</v>
      </c>
      <c r="G25" s="34">
        <v>0.38541666666666702</v>
      </c>
      <c r="H25" s="31" t="s">
        <v>361</v>
      </c>
      <c r="I25" s="30">
        <v>0.66666666666666696</v>
      </c>
      <c r="J25" s="31" t="s">
        <v>361</v>
      </c>
      <c r="K25" s="15"/>
      <c r="L25" s="15"/>
      <c r="M25" s="15" t="s">
        <v>321</v>
      </c>
      <c r="N25" s="15"/>
    </row>
    <row r="26" spans="1:14" s="10" customFormat="1" ht="17.25" hidden="1">
      <c r="A26" s="35">
        <v>44338</v>
      </c>
      <c r="B26" s="13" t="s">
        <v>364</v>
      </c>
      <c r="C26" s="14" t="s">
        <v>314</v>
      </c>
      <c r="D26" s="15" t="s">
        <v>365</v>
      </c>
      <c r="E26" s="29" t="s">
        <v>363</v>
      </c>
      <c r="F26" s="15" t="s">
        <v>54</v>
      </c>
      <c r="G26" s="34">
        <v>0.35763888888888901</v>
      </c>
      <c r="H26" s="31" t="s">
        <v>361</v>
      </c>
      <c r="I26" s="30">
        <v>0.60416666666666696</v>
      </c>
      <c r="J26" s="31" t="s">
        <v>361</v>
      </c>
      <c r="K26" s="15"/>
      <c r="L26" s="15"/>
      <c r="M26" s="15" t="s">
        <v>321</v>
      </c>
      <c r="N26" s="15"/>
    </row>
    <row r="27" spans="1:14" s="10" customFormat="1" ht="17.25" hidden="1">
      <c r="A27" s="35">
        <v>44340</v>
      </c>
      <c r="B27" s="13" t="s">
        <v>364</v>
      </c>
      <c r="C27" s="14" t="s">
        <v>314</v>
      </c>
      <c r="D27" s="15" t="s">
        <v>365</v>
      </c>
      <c r="E27" s="29" t="s">
        <v>363</v>
      </c>
      <c r="F27" s="15" t="s">
        <v>54</v>
      </c>
      <c r="G27" s="34">
        <v>0.42708333333333298</v>
      </c>
      <c r="H27" s="31" t="s">
        <v>361</v>
      </c>
      <c r="I27" s="30">
        <v>0.625</v>
      </c>
      <c r="J27" s="31" t="s">
        <v>361</v>
      </c>
      <c r="K27" s="15"/>
      <c r="L27" s="15"/>
      <c r="M27" s="15" t="s">
        <v>321</v>
      </c>
      <c r="N27" s="15"/>
    </row>
    <row r="28" spans="1:14" s="10" customFormat="1" ht="17.25" hidden="1">
      <c r="A28" s="35">
        <v>44342</v>
      </c>
      <c r="B28" s="13" t="s">
        <v>364</v>
      </c>
      <c r="C28" s="14" t="s">
        <v>314</v>
      </c>
      <c r="D28" s="15" t="s">
        <v>365</v>
      </c>
      <c r="E28" s="29" t="s">
        <v>363</v>
      </c>
      <c r="F28" s="15" t="s">
        <v>54</v>
      </c>
      <c r="G28" s="34">
        <v>0.35763888888888901</v>
      </c>
      <c r="H28" s="31" t="s">
        <v>361</v>
      </c>
      <c r="I28" s="30">
        <v>0.64583333333333304</v>
      </c>
      <c r="J28" s="31" t="s">
        <v>361</v>
      </c>
      <c r="K28" s="15"/>
      <c r="L28" s="15"/>
      <c r="M28" s="15" t="s">
        <v>321</v>
      </c>
      <c r="N28" s="15"/>
    </row>
    <row r="29" spans="1:14" s="10" customFormat="1" ht="17.25" hidden="1">
      <c r="A29" s="35">
        <v>44348</v>
      </c>
      <c r="B29" s="13" t="s">
        <v>364</v>
      </c>
      <c r="C29" s="14" t="s">
        <v>314</v>
      </c>
      <c r="D29" s="15" t="s">
        <v>365</v>
      </c>
      <c r="E29" s="29" t="s">
        <v>363</v>
      </c>
      <c r="F29" s="15" t="s">
        <v>54</v>
      </c>
      <c r="G29" s="34">
        <v>0.375</v>
      </c>
      <c r="H29" s="31" t="s">
        <v>361</v>
      </c>
      <c r="I29" s="34">
        <v>0.59722222222222199</v>
      </c>
      <c r="J29" s="31" t="s">
        <v>361</v>
      </c>
      <c r="K29" s="15"/>
      <c r="L29" s="15"/>
      <c r="M29" s="15" t="s">
        <v>321</v>
      </c>
      <c r="N29" s="15"/>
    </row>
    <row r="30" spans="1:14" s="10" customFormat="1" ht="17.25" hidden="1">
      <c r="A30" s="35">
        <v>44352</v>
      </c>
      <c r="B30" s="13" t="s">
        <v>364</v>
      </c>
      <c r="C30" s="14" t="s">
        <v>314</v>
      </c>
      <c r="D30" s="15" t="s">
        <v>365</v>
      </c>
      <c r="E30" s="29" t="s">
        <v>363</v>
      </c>
      <c r="F30" s="15" t="s">
        <v>54</v>
      </c>
      <c r="G30" s="34">
        <v>0.38888888888888901</v>
      </c>
      <c r="H30" s="31" t="s">
        <v>361</v>
      </c>
      <c r="I30" s="30">
        <v>0.625</v>
      </c>
      <c r="J30" s="31" t="s">
        <v>361</v>
      </c>
      <c r="K30" s="15"/>
      <c r="L30" s="15"/>
      <c r="M30" s="15" t="s">
        <v>321</v>
      </c>
      <c r="N30" s="15"/>
    </row>
    <row r="31" spans="1:14" s="10" customFormat="1" ht="17.25" hidden="1">
      <c r="A31" s="35">
        <v>44355</v>
      </c>
      <c r="B31" s="36"/>
      <c r="C31" s="14" t="s">
        <v>314</v>
      </c>
      <c r="D31" s="15"/>
      <c r="E31" s="29" t="s">
        <v>363</v>
      </c>
      <c r="F31" s="15" t="s">
        <v>54</v>
      </c>
      <c r="G31" s="34">
        <v>0.34027777777777801</v>
      </c>
      <c r="H31" s="31" t="s">
        <v>361</v>
      </c>
      <c r="I31" s="30">
        <v>0.63541666666666696</v>
      </c>
      <c r="J31" s="31" t="s">
        <v>361</v>
      </c>
      <c r="K31" s="15"/>
      <c r="L31" s="15"/>
      <c r="M31" s="15" t="s">
        <v>321</v>
      </c>
      <c r="N31" s="15"/>
    </row>
    <row r="32" spans="1:14" s="10" customFormat="1" ht="17.25" hidden="1">
      <c r="A32" s="35">
        <v>44357</v>
      </c>
      <c r="B32" s="36"/>
      <c r="C32" s="14" t="s">
        <v>314</v>
      </c>
      <c r="D32" s="15"/>
      <c r="E32" s="29" t="s">
        <v>363</v>
      </c>
      <c r="F32" s="15" t="s">
        <v>54</v>
      </c>
      <c r="G32" s="34">
        <v>0.32638888888888901</v>
      </c>
      <c r="H32" s="31" t="s">
        <v>361</v>
      </c>
      <c r="I32" s="30">
        <v>0.60416666666666696</v>
      </c>
      <c r="J32" s="31" t="s">
        <v>361</v>
      </c>
      <c r="K32" s="15"/>
      <c r="L32" s="15"/>
      <c r="M32" s="15" t="s">
        <v>321</v>
      </c>
      <c r="N32" s="15"/>
    </row>
    <row r="33" spans="1:14" s="10" customFormat="1" ht="17.25" hidden="1">
      <c r="A33" s="35">
        <v>44359</v>
      </c>
      <c r="B33" s="36"/>
      <c r="C33" s="14" t="s">
        <v>314</v>
      </c>
      <c r="D33" s="15"/>
      <c r="E33" s="29" t="s">
        <v>363</v>
      </c>
      <c r="F33" s="15" t="s">
        <v>54</v>
      </c>
      <c r="G33" s="34">
        <v>0.31944444444444398</v>
      </c>
      <c r="H33" s="31" t="s">
        <v>361</v>
      </c>
      <c r="I33" s="30">
        <v>0.64583333333333304</v>
      </c>
      <c r="J33" s="31" t="s">
        <v>361</v>
      </c>
      <c r="K33" s="15"/>
      <c r="L33" s="15"/>
      <c r="M33" s="15" t="s">
        <v>321</v>
      </c>
      <c r="N33" s="15"/>
    </row>
    <row r="34" spans="1:14" s="10" customFormat="1" ht="17.25" hidden="1">
      <c r="A34" s="35">
        <v>44361</v>
      </c>
      <c r="B34" s="36"/>
      <c r="C34" s="14" t="s">
        <v>314</v>
      </c>
      <c r="D34" s="15"/>
      <c r="E34" s="29" t="s">
        <v>363</v>
      </c>
      <c r="F34" s="15" t="s">
        <v>54</v>
      </c>
      <c r="G34" s="34">
        <v>0.33680555555555602</v>
      </c>
      <c r="H34" s="31" t="s">
        <v>361</v>
      </c>
      <c r="I34" s="30">
        <v>0.66666666666666696</v>
      </c>
      <c r="J34" s="31" t="s">
        <v>361</v>
      </c>
      <c r="K34" s="15"/>
      <c r="L34" s="15"/>
      <c r="M34" s="15" t="s">
        <v>321</v>
      </c>
      <c r="N34" s="15"/>
    </row>
    <row r="35" spans="1:14" s="10" customFormat="1" ht="17.25" hidden="1">
      <c r="A35" s="35">
        <v>44363</v>
      </c>
      <c r="B35" s="36"/>
      <c r="C35" s="14" t="s">
        <v>314</v>
      </c>
      <c r="D35" s="15"/>
      <c r="E35" s="29" t="s">
        <v>363</v>
      </c>
      <c r="F35" s="15" t="s">
        <v>54</v>
      </c>
      <c r="G35" s="34">
        <v>0.35069444444444398</v>
      </c>
      <c r="H35" s="31" t="s">
        <v>361</v>
      </c>
      <c r="I35" s="30">
        <v>0.60416666666666696</v>
      </c>
      <c r="J35" s="31" t="s">
        <v>361</v>
      </c>
      <c r="K35" s="15"/>
      <c r="L35" s="15"/>
      <c r="M35" s="15" t="s">
        <v>321</v>
      </c>
      <c r="N35" s="15"/>
    </row>
    <row r="36" spans="1:14" s="10" customFormat="1" ht="17.25" hidden="1">
      <c r="A36" s="35">
        <v>44367</v>
      </c>
      <c r="B36" s="36"/>
      <c r="C36" s="14" t="s">
        <v>314</v>
      </c>
      <c r="D36" s="15"/>
      <c r="E36" s="29" t="s">
        <v>363</v>
      </c>
      <c r="F36" s="15" t="s">
        <v>54</v>
      </c>
      <c r="G36" s="34">
        <v>0.36458333333333298</v>
      </c>
      <c r="H36" s="31" t="s">
        <v>361</v>
      </c>
      <c r="I36" s="30">
        <v>0.625</v>
      </c>
      <c r="J36" s="31" t="s">
        <v>361</v>
      </c>
      <c r="K36" s="15"/>
      <c r="L36" s="15"/>
      <c r="M36" s="15" t="s">
        <v>321</v>
      </c>
      <c r="N36" s="15"/>
    </row>
    <row r="37" spans="1:14" s="10" customFormat="1" ht="17.25" hidden="1">
      <c r="A37" s="35">
        <v>44372</v>
      </c>
      <c r="B37" s="37"/>
      <c r="C37" s="14" t="s">
        <v>314</v>
      </c>
      <c r="D37" s="15"/>
      <c r="E37" s="29" t="s">
        <v>363</v>
      </c>
      <c r="F37" s="15" t="s">
        <v>54</v>
      </c>
      <c r="G37" s="34">
        <v>0.38541666666666702</v>
      </c>
      <c r="H37" s="31" t="s">
        <v>361</v>
      </c>
      <c r="I37" s="30">
        <v>0.64583333333333304</v>
      </c>
      <c r="J37" s="31" t="s">
        <v>361</v>
      </c>
      <c r="K37" s="15"/>
      <c r="L37" s="15"/>
      <c r="M37" s="15" t="s">
        <v>321</v>
      </c>
      <c r="N37" s="15"/>
    </row>
    <row r="38" spans="1:14" s="10" customFormat="1" ht="17.25" hidden="1">
      <c r="A38" s="35">
        <v>44373</v>
      </c>
      <c r="B38" s="37"/>
      <c r="C38" s="14" t="s">
        <v>314</v>
      </c>
      <c r="D38" s="15"/>
      <c r="E38" s="29" t="s">
        <v>363</v>
      </c>
      <c r="F38" s="15" t="s">
        <v>54</v>
      </c>
      <c r="G38" s="34">
        <v>0.42013888888888901</v>
      </c>
      <c r="H38" s="31" t="s">
        <v>361</v>
      </c>
      <c r="I38" s="34">
        <v>0.71527777777777801</v>
      </c>
      <c r="J38" s="31" t="s">
        <v>361</v>
      </c>
      <c r="K38" s="15"/>
      <c r="L38" s="15"/>
      <c r="M38" s="15" t="s">
        <v>321</v>
      </c>
      <c r="N38" s="15"/>
    </row>
    <row r="39" spans="1:14" s="10" customFormat="1" ht="17.25" hidden="1">
      <c r="A39" s="35">
        <v>44378</v>
      </c>
      <c r="B39" s="36"/>
      <c r="C39" s="14" t="s">
        <v>314</v>
      </c>
      <c r="D39" s="15"/>
      <c r="E39" s="29" t="s">
        <v>363</v>
      </c>
      <c r="F39" s="15" t="s">
        <v>54</v>
      </c>
      <c r="G39" s="34">
        <v>0.46527777777777801</v>
      </c>
      <c r="H39" s="31" t="s">
        <v>361</v>
      </c>
      <c r="I39" s="34">
        <v>0.68055555555555503</v>
      </c>
      <c r="J39" s="31" t="s">
        <v>361</v>
      </c>
      <c r="K39" s="15"/>
      <c r="L39" s="15"/>
      <c r="M39" s="15" t="s">
        <v>321</v>
      </c>
      <c r="N39" s="15"/>
    </row>
    <row r="40" spans="1:14" s="10" customFormat="1" ht="17.25" hidden="1">
      <c r="A40" s="35">
        <v>44382</v>
      </c>
      <c r="B40" s="36"/>
      <c r="C40" s="14" t="s">
        <v>314</v>
      </c>
      <c r="D40" s="15"/>
      <c r="E40" s="29" t="s">
        <v>363</v>
      </c>
      <c r="F40" s="15" t="s">
        <v>54</v>
      </c>
      <c r="G40" s="34">
        <v>0.45138888888888901</v>
      </c>
      <c r="H40" s="31" t="s">
        <v>361</v>
      </c>
      <c r="I40" s="34">
        <v>0.73263888888888895</v>
      </c>
      <c r="J40" s="31" t="s">
        <v>361</v>
      </c>
      <c r="K40" s="15"/>
      <c r="L40" s="15"/>
      <c r="M40" s="15" t="s">
        <v>321</v>
      </c>
      <c r="N40" s="15"/>
    </row>
    <row r="41" spans="1:14" s="10" customFormat="1" ht="17.25">
      <c r="A41" s="35"/>
      <c r="B41" s="18"/>
      <c r="C41" s="15"/>
      <c r="D41" s="15"/>
      <c r="E41" s="29"/>
      <c r="F41" s="15"/>
      <c r="G41" s="34"/>
      <c r="H41" s="31"/>
      <c r="I41" s="34"/>
      <c r="J41" s="31"/>
      <c r="K41" s="15"/>
      <c r="L41" s="15"/>
      <c r="M41" s="15" t="s">
        <v>321</v>
      </c>
      <c r="N41" s="15"/>
    </row>
    <row r="42" spans="1:14" s="2" customFormat="1" ht="18.75">
      <c r="A42" s="457" t="s">
        <v>366</v>
      </c>
      <c r="B42" s="459"/>
      <c r="C42" s="459"/>
      <c r="D42" s="460"/>
      <c r="E42" s="461"/>
      <c r="F42" s="462"/>
      <c r="G42" s="463"/>
      <c r="H42" s="38"/>
      <c r="I42" s="457" t="s">
        <v>352</v>
      </c>
      <c r="J42" s="459"/>
      <c r="K42" s="459"/>
      <c r="L42" s="7"/>
      <c r="M42" s="7"/>
      <c r="N42" s="9"/>
    </row>
    <row r="43" spans="1:14" ht="53.1" customHeight="1">
      <c r="A43" s="464" t="s">
        <v>367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</row>
  </sheetData>
  <mergeCells count="5">
    <mergeCell ref="A1:N1"/>
    <mergeCell ref="A42:D42"/>
    <mergeCell ref="E42:G42"/>
    <mergeCell ref="I42:K42"/>
    <mergeCell ref="A43:N43"/>
  </mergeCells>
  <phoneticPr fontId="44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55" t="s">
        <v>368</v>
      </c>
      <c r="B1" s="455"/>
      <c r="C1" s="456"/>
      <c r="D1" s="455"/>
      <c r="E1" s="455"/>
      <c r="F1" s="455"/>
      <c r="G1" s="455"/>
      <c r="H1" s="455"/>
      <c r="I1" s="455"/>
      <c r="J1" s="455"/>
    </row>
    <row r="2" spans="1:12" s="1" customFormat="1" ht="16.5">
      <c r="A2" s="3" t="s">
        <v>304</v>
      </c>
      <c r="B2" s="4" t="s">
        <v>271</v>
      </c>
      <c r="C2" s="12" t="s">
        <v>267</v>
      </c>
      <c r="D2" s="4" t="s">
        <v>268</v>
      </c>
      <c r="E2" s="4" t="s">
        <v>269</v>
      </c>
      <c r="F2" s="4" t="s">
        <v>270</v>
      </c>
      <c r="G2" s="3" t="s">
        <v>369</v>
      </c>
      <c r="H2" s="3" t="s">
        <v>370</v>
      </c>
      <c r="I2" s="3" t="s">
        <v>371</v>
      </c>
      <c r="J2" s="3" t="s">
        <v>372</v>
      </c>
      <c r="K2" s="4" t="s">
        <v>310</v>
      </c>
      <c r="L2" s="4" t="s">
        <v>280</v>
      </c>
    </row>
    <row r="3" spans="1:12" s="10" customFormat="1" ht="16.5">
      <c r="A3" s="501" t="s">
        <v>312</v>
      </c>
      <c r="B3" s="501" t="s">
        <v>54</v>
      </c>
      <c r="C3" s="13" t="s">
        <v>286</v>
      </c>
      <c r="D3" s="14" t="s">
        <v>283</v>
      </c>
      <c r="E3" s="15" t="s">
        <v>120</v>
      </c>
      <c r="F3" s="16" t="s">
        <v>63</v>
      </c>
      <c r="G3" s="15" t="s">
        <v>373</v>
      </c>
      <c r="H3" s="15" t="s">
        <v>374</v>
      </c>
      <c r="I3" s="15"/>
      <c r="J3" s="15"/>
      <c r="K3" s="15" t="s">
        <v>321</v>
      </c>
      <c r="L3" s="15"/>
    </row>
    <row r="4" spans="1:12" s="10" customFormat="1" ht="16.5">
      <c r="A4" s="502"/>
      <c r="B4" s="502"/>
      <c r="C4" s="13" t="s">
        <v>285</v>
      </c>
      <c r="D4" s="14" t="s">
        <v>283</v>
      </c>
      <c r="E4" s="15" t="s">
        <v>120</v>
      </c>
      <c r="F4" s="16" t="s">
        <v>63</v>
      </c>
      <c r="G4" s="15" t="s">
        <v>373</v>
      </c>
      <c r="H4" s="15" t="s">
        <v>374</v>
      </c>
      <c r="I4" s="15"/>
      <c r="J4" s="15"/>
      <c r="K4" s="15" t="s">
        <v>321</v>
      </c>
      <c r="L4" s="15"/>
    </row>
    <row r="5" spans="1:12" s="10" customFormat="1" ht="16.5">
      <c r="A5" s="502"/>
      <c r="B5" s="502"/>
      <c r="C5" s="13" t="s">
        <v>287</v>
      </c>
      <c r="D5" s="14" t="s">
        <v>283</v>
      </c>
      <c r="E5" s="15" t="s">
        <v>375</v>
      </c>
      <c r="F5" s="16" t="s">
        <v>63</v>
      </c>
      <c r="G5" s="15" t="s">
        <v>373</v>
      </c>
      <c r="H5" s="15" t="s">
        <v>374</v>
      </c>
      <c r="I5" s="15"/>
      <c r="J5" s="15"/>
      <c r="K5" s="15" t="s">
        <v>321</v>
      </c>
      <c r="L5" s="15"/>
    </row>
    <row r="6" spans="1:12" s="10" customFormat="1" ht="16.5">
      <c r="A6" s="502"/>
      <c r="B6" s="502"/>
      <c r="C6" s="17" t="s">
        <v>289</v>
      </c>
      <c r="D6" s="14" t="s">
        <v>283</v>
      </c>
      <c r="E6" s="15" t="s">
        <v>122</v>
      </c>
      <c r="F6" s="16" t="s">
        <v>63</v>
      </c>
      <c r="G6" s="15" t="s">
        <v>373</v>
      </c>
      <c r="H6" s="15" t="s">
        <v>374</v>
      </c>
      <c r="I6" s="15"/>
      <c r="J6" s="15"/>
      <c r="K6" s="15" t="s">
        <v>321</v>
      </c>
      <c r="L6" s="15"/>
    </row>
    <row r="7" spans="1:12" s="10" customFormat="1" ht="16.5">
      <c r="A7" s="503"/>
      <c r="B7" s="503"/>
      <c r="C7" s="18" t="s">
        <v>288</v>
      </c>
      <c r="D7" s="14" t="s">
        <v>283</v>
      </c>
      <c r="E7" s="19" t="s">
        <v>122</v>
      </c>
      <c r="F7" s="16" t="s">
        <v>63</v>
      </c>
      <c r="G7" s="15" t="s">
        <v>373</v>
      </c>
      <c r="H7" s="15" t="s">
        <v>374</v>
      </c>
      <c r="I7" s="22"/>
      <c r="J7" s="22"/>
      <c r="K7" s="19" t="s">
        <v>321</v>
      </c>
      <c r="L7" s="22"/>
    </row>
    <row r="8" spans="1:12" ht="17.25">
      <c r="A8" s="20"/>
      <c r="B8" s="5"/>
      <c r="C8" s="2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21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21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57" t="s">
        <v>351</v>
      </c>
      <c r="B11" s="459"/>
      <c r="C11" s="458"/>
      <c r="D11" s="459"/>
      <c r="E11" s="460"/>
      <c r="F11" s="461"/>
      <c r="G11" s="463"/>
      <c r="H11" s="457" t="s">
        <v>352</v>
      </c>
      <c r="I11" s="459"/>
      <c r="J11" s="459"/>
      <c r="K11" s="7"/>
      <c r="L11" s="9"/>
    </row>
    <row r="12" spans="1:12" ht="69" customHeight="1">
      <c r="A12" s="464" t="s">
        <v>376</v>
      </c>
      <c r="B12" s="464"/>
      <c r="C12" s="465"/>
      <c r="D12" s="466"/>
      <c r="E12" s="466"/>
      <c r="F12" s="466"/>
      <c r="G12" s="466"/>
      <c r="H12" s="466"/>
      <c r="I12" s="466"/>
      <c r="J12" s="466"/>
      <c r="K12" s="466"/>
      <c r="L12" s="466"/>
    </row>
  </sheetData>
  <mergeCells count="7">
    <mergeCell ref="A1:J1"/>
    <mergeCell ref="A11:E11"/>
    <mergeCell ref="F11:G11"/>
    <mergeCell ref="H11:J11"/>
    <mergeCell ref="A12:L12"/>
    <mergeCell ref="A3:A7"/>
    <mergeCell ref="B3:B7"/>
  </mergeCells>
  <phoneticPr fontId="44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5" t="s">
        <v>377</v>
      </c>
      <c r="B1" s="455"/>
      <c r="C1" s="455"/>
      <c r="D1" s="455"/>
      <c r="E1" s="455"/>
      <c r="F1" s="455"/>
      <c r="G1" s="455"/>
      <c r="H1" s="455"/>
      <c r="I1" s="455"/>
    </row>
    <row r="2" spans="1:9" s="1" customFormat="1" ht="16.5">
      <c r="A2" s="467" t="s">
        <v>266</v>
      </c>
      <c r="B2" s="470" t="s">
        <v>271</v>
      </c>
      <c r="C2" s="470" t="s">
        <v>311</v>
      </c>
      <c r="D2" s="470" t="s">
        <v>269</v>
      </c>
      <c r="E2" s="470" t="s">
        <v>270</v>
      </c>
      <c r="F2" s="3" t="s">
        <v>378</v>
      </c>
      <c r="G2" s="3" t="s">
        <v>295</v>
      </c>
      <c r="H2" s="478" t="s">
        <v>296</v>
      </c>
      <c r="I2" s="482" t="s">
        <v>298</v>
      </c>
    </row>
    <row r="3" spans="1:9" s="1" customFormat="1" ht="16.5">
      <c r="A3" s="467"/>
      <c r="B3" s="471"/>
      <c r="C3" s="471"/>
      <c r="D3" s="471"/>
      <c r="E3" s="471"/>
      <c r="F3" s="3" t="s">
        <v>379</v>
      </c>
      <c r="G3" s="3" t="s">
        <v>299</v>
      </c>
      <c r="H3" s="479"/>
      <c r="I3" s="48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7" t="s">
        <v>366</v>
      </c>
      <c r="B12" s="459"/>
      <c r="C12" s="459"/>
      <c r="D12" s="460"/>
      <c r="E12" s="8"/>
      <c r="F12" s="457" t="s">
        <v>380</v>
      </c>
      <c r="G12" s="459"/>
      <c r="H12" s="460"/>
      <c r="I12" s="9"/>
    </row>
    <row r="13" spans="1:9" ht="16.5">
      <c r="A13" s="464" t="s">
        <v>381</v>
      </c>
      <c r="B13" s="464"/>
      <c r="C13" s="466"/>
      <c r="D13" s="466"/>
      <c r="E13" s="466"/>
      <c r="F13" s="466"/>
      <c r="G13" s="466"/>
      <c r="H13" s="466"/>
      <c r="I13" s="4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9" t="s">
        <v>35</v>
      </c>
      <c r="C2" s="230"/>
      <c r="D2" s="230"/>
      <c r="E2" s="230"/>
      <c r="F2" s="230"/>
      <c r="G2" s="230"/>
      <c r="H2" s="230"/>
      <c r="I2" s="231"/>
    </row>
    <row r="3" spans="2:9" ht="27.95" customHeight="1">
      <c r="B3" s="205"/>
      <c r="C3" s="206"/>
      <c r="D3" s="232" t="s">
        <v>36</v>
      </c>
      <c r="E3" s="233"/>
      <c r="F3" s="234" t="s">
        <v>37</v>
      </c>
      <c r="G3" s="235"/>
      <c r="H3" s="232" t="s">
        <v>38</v>
      </c>
      <c r="I3" s="236"/>
    </row>
    <row r="4" spans="2:9" ht="27.95" customHeight="1">
      <c r="B4" s="205" t="s">
        <v>39</v>
      </c>
      <c r="C4" s="206" t="s">
        <v>40</v>
      </c>
      <c r="D4" s="206" t="s">
        <v>41</v>
      </c>
      <c r="E4" s="206" t="s">
        <v>42</v>
      </c>
      <c r="F4" s="207" t="s">
        <v>41</v>
      </c>
      <c r="G4" s="207" t="s">
        <v>42</v>
      </c>
      <c r="H4" s="206" t="s">
        <v>41</v>
      </c>
      <c r="I4" s="214" t="s">
        <v>42</v>
      </c>
    </row>
    <row r="5" spans="2:9" ht="27.95" customHeight="1">
      <c r="B5" s="208" t="s">
        <v>43</v>
      </c>
      <c r="C5" s="5">
        <v>13</v>
      </c>
      <c r="D5" s="5">
        <v>0</v>
      </c>
      <c r="E5" s="5">
        <v>1</v>
      </c>
      <c r="F5" s="209">
        <v>0</v>
      </c>
      <c r="G5" s="209">
        <v>1</v>
      </c>
      <c r="H5" s="5">
        <v>1</v>
      </c>
      <c r="I5" s="215">
        <v>2</v>
      </c>
    </row>
    <row r="6" spans="2:9" ht="27.95" customHeight="1">
      <c r="B6" s="208" t="s">
        <v>44</v>
      </c>
      <c r="C6" s="5">
        <v>20</v>
      </c>
      <c r="D6" s="5">
        <v>0</v>
      </c>
      <c r="E6" s="5">
        <v>1</v>
      </c>
      <c r="F6" s="209">
        <v>1</v>
      </c>
      <c r="G6" s="209">
        <v>2</v>
      </c>
      <c r="H6" s="5">
        <v>2</v>
      </c>
      <c r="I6" s="215">
        <v>3</v>
      </c>
    </row>
    <row r="7" spans="2:9" ht="27.95" customHeight="1">
      <c r="B7" s="208" t="s">
        <v>45</v>
      </c>
      <c r="C7" s="5">
        <v>32</v>
      </c>
      <c r="D7" s="5">
        <v>0</v>
      </c>
      <c r="E7" s="5">
        <v>1</v>
      </c>
      <c r="F7" s="209">
        <v>2</v>
      </c>
      <c r="G7" s="209">
        <v>3</v>
      </c>
      <c r="H7" s="5">
        <v>3</v>
      </c>
      <c r="I7" s="215">
        <v>4</v>
      </c>
    </row>
    <row r="8" spans="2:9" ht="27.95" customHeight="1">
      <c r="B8" s="208" t="s">
        <v>46</v>
      </c>
      <c r="C8" s="5">
        <v>50</v>
      </c>
      <c r="D8" s="5">
        <v>1</v>
      </c>
      <c r="E8" s="5">
        <v>2</v>
      </c>
      <c r="F8" s="209">
        <v>3</v>
      </c>
      <c r="G8" s="209">
        <v>4</v>
      </c>
      <c r="H8" s="5">
        <v>5</v>
      </c>
      <c r="I8" s="215">
        <v>6</v>
      </c>
    </row>
    <row r="9" spans="2:9" ht="27.95" customHeight="1">
      <c r="B9" s="208" t="s">
        <v>47</v>
      </c>
      <c r="C9" s="5">
        <v>80</v>
      </c>
      <c r="D9" s="5">
        <v>2</v>
      </c>
      <c r="E9" s="5">
        <v>3</v>
      </c>
      <c r="F9" s="209">
        <v>5</v>
      </c>
      <c r="G9" s="209">
        <v>6</v>
      </c>
      <c r="H9" s="5">
        <v>7</v>
      </c>
      <c r="I9" s="215">
        <v>8</v>
      </c>
    </row>
    <row r="10" spans="2:9" ht="27.95" customHeight="1">
      <c r="B10" s="208" t="s">
        <v>48</v>
      </c>
      <c r="C10" s="5">
        <v>125</v>
      </c>
      <c r="D10" s="5">
        <v>3</v>
      </c>
      <c r="E10" s="5">
        <v>4</v>
      </c>
      <c r="F10" s="209">
        <v>7</v>
      </c>
      <c r="G10" s="209">
        <v>8</v>
      </c>
      <c r="H10" s="5">
        <v>10</v>
      </c>
      <c r="I10" s="215">
        <v>11</v>
      </c>
    </row>
    <row r="11" spans="2:9" ht="27.95" customHeight="1">
      <c r="B11" s="208" t="s">
        <v>49</v>
      </c>
      <c r="C11" s="5">
        <v>200</v>
      </c>
      <c r="D11" s="5">
        <v>5</v>
      </c>
      <c r="E11" s="5">
        <v>6</v>
      </c>
      <c r="F11" s="209">
        <v>10</v>
      </c>
      <c r="G11" s="209">
        <v>11</v>
      </c>
      <c r="H11" s="5">
        <v>14</v>
      </c>
      <c r="I11" s="215">
        <v>15</v>
      </c>
    </row>
    <row r="12" spans="2:9" ht="27.95" customHeight="1">
      <c r="B12" s="210" t="s">
        <v>50</v>
      </c>
      <c r="C12" s="211">
        <v>315</v>
      </c>
      <c r="D12" s="211">
        <v>7</v>
      </c>
      <c r="E12" s="211">
        <v>8</v>
      </c>
      <c r="F12" s="212">
        <v>14</v>
      </c>
      <c r="G12" s="212">
        <v>15</v>
      </c>
      <c r="H12" s="211">
        <v>21</v>
      </c>
      <c r="I12" s="216">
        <v>22</v>
      </c>
    </row>
    <row r="14" spans="2:9">
      <c r="B14" s="213" t="s">
        <v>51</v>
      </c>
      <c r="C14" s="213"/>
      <c r="D14" s="213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5" workbookViewId="0">
      <selection activeCell="O40" sqref="O40"/>
    </sheetView>
  </sheetViews>
  <sheetFormatPr defaultColWidth="10.375" defaultRowHeight="16.5" customHeight="1"/>
  <cols>
    <col min="1" max="1" width="11.125" style="127" customWidth="1"/>
    <col min="2" max="6" width="10.375" style="127"/>
    <col min="7" max="7" width="11.75" style="127" customWidth="1"/>
    <col min="8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25">
      <c r="A2" s="128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129" t="s">
        <v>57</v>
      </c>
      <c r="I2" s="240" t="s">
        <v>58</v>
      </c>
      <c r="J2" s="240"/>
      <c r="K2" s="241"/>
    </row>
    <row r="3" spans="1:11" ht="14.25">
      <c r="A3" s="242" t="s">
        <v>59</v>
      </c>
      <c r="B3" s="243"/>
      <c r="C3" s="244"/>
      <c r="D3" s="245" t="s">
        <v>60</v>
      </c>
      <c r="E3" s="246"/>
      <c r="F3" s="246"/>
      <c r="G3" s="247"/>
      <c r="H3" s="248" t="s">
        <v>61</v>
      </c>
      <c r="I3" s="249"/>
      <c r="J3" s="249"/>
      <c r="K3" s="250"/>
    </row>
    <row r="4" spans="1:11" ht="44.1" customHeight="1">
      <c r="A4" s="132" t="s">
        <v>62</v>
      </c>
      <c r="B4" s="251" t="s">
        <v>63</v>
      </c>
      <c r="C4" s="252"/>
      <c r="D4" s="253" t="s">
        <v>64</v>
      </c>
      <c r="E4" s="254"/>
      <c r="F4" s="255" t="s">
        <v>65</v>
      </c>
      <c r="G4" s="256"/>
      <c r="H4" s="257" t="s">
        <v>66</v>
      </c>
      <c r="I4" s="258"/>
      <c r="J4" s="150" t="s">
        <v>67</v>
      </c>
      <c r="K4" s="158" t="s">
        <v>68</v>
      </c>
    </row>
    <row r="5" spans="1:11" ht="14.25">
      <c r="A5" s="135" t="s">
        <v>69</v>
      </c>
      <c r="B5" s="251" t="s">
        <v>70</v>
      </c>
      <c r="C5" s="252"/>
      <c r="D5" s="253" t="s">
        <v>71</v>
      </c>
      <c r="E5" s="254"/>
      <c r="F5" s="259">
        <v>44671</v>
      </c>
      <c r="G5" s="260"/>
      <c r="H5" s="257" t="s">
        <v>72</v>
      </c>
      <c r="I5" s="258"/>
      <c r="J5" s="150" t="s">
        <v>67</v>
      </c>
      <c r="K5" s="158" t="s">
        <v>68</v>
      </c>
    </row>
    <row r="6" spans="1:11" ht="14.25">
      <c r="A6" s="132" t="s">
        <v>73</v>
      </c>
      <c r="B6" s="136">
        <v>3</v>
      </c>
      <c r="C6" s="137">
        <v>6</v>
      </c>
      <c r="D6" s="135" t="s">
        <v>74</v>
      </c>
      <c r="E6" s="149"/>
      <c r="F6" s="261">
        <v>44712</v>
      </c>
      <c r="G6" s="262"/>
      <c r="H6" s="257" t="s">
        <v>75</v>
      </c>
      <c r="I6" s="258"/>
      <c r="J6" s="150" t="s">
        <v>67</v>
      </c>
      <c r="K6" s="158" t="s">
        <v>68</v>
      </c>
    </row>
    <row r="7" spans="1:11" ht="14.25">
      <c r="A7" s="132" t="s">
        <v>76</v>
      </c>
      <c r="B7" s="263">
        <v>3135</v>
      </c>
      <c r="C7" s="264"/>
      <c r="D7" s="135" t="s">
        <v>77</v>
      </c>
      <c r="E7" s="148"/>
      <c r="F7" s="261">
        <v>44715</v>
      </c>
      <c r="G7" s="262"/>
      <c r="H7" s="257" t="s">
        <v>78</v>
      </c>
      <c r="I7" s="258"/>
      <c r="J7" s="150" t="s">
        <v>67</v>
      </c>
      <c r="K7" s="158" t="s">
        <v>68</v>
      </c>
    </row>
    <row r="8" spans="1:11" ht="14.25">
      <c r="A8" s="140" t="s">
        <v>79</v>
      </c>
      <c r="B8" s="265"/>
      <c r="C8" s="266"/>
      <c r="D8" s="267" t="s">
        <v>80</v>
      </c>
      <c r="E8" s="268"/>
      <c r="F8" s="269">
        <v>44717</v>
      </c>
      <c r="G8" s="270"/>
      <c r="H8" s="271" t="s">
        <v>81</v>
      </c>
      <c r="I8" s="272"/>
      <c r="J8" s="198" t="s">
        <v>67</v>
      </c>
      <c r="K8" s="199" t="s">
        <v>68</v>
      </c>
    </row>
    <row r="9" spans="1:11" ht="14.25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</row>
    <row r="10" spans="1:11" ht="14.25">
      <c r="A10" s="276" t="s">
        <v>83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8"/>
    </row>
    <row r="11" spans="1:11" ht="14.25">
      <c r="A11" s="180" t="s">
        <v>84</v>
      </c>
      <c r="B11" s="181" t="s">
        <v>85</v>
      </c>
      <c r="C11" s="182" t="s">
        <v>86</v>
      </c>
      <c r="D11" s="183"/>
      <c r="E11" s="184" t="s">
        <v>87</v>
      </c>
      <c r="F11" s="181" t="s">
        <v>85</v>
      </c>
      <c r="G11" s="182" t="s">
        <v>86</v>
      </c>
      <c r="H11" s="182" t="s">
        <v>88</v>
      </c>
      <c r="I11" s="184" t="s">
        <v>89</v>
      </c>
      <c r="J11" s="181" t="s">
        <v>85</v>
      </c>
      <c r="K11" s="200" t="s">
        <v>86</v>
      </c>
    </row>
    <row r="12" spans="1:11" ht="14.25">
      <c r="A12" s="135" t="s">
        <v>90</v>
      </c>
      <c r="B12" s="146" t="s">
        <v>85</v>
      </c>
      <c r="C12" s="147" t="s">
        <v>86</v>
      </c>
      <c r="D12" s="148"/>
      <c r="E12" s="149" t="s">
        <v>91</v>
      </c>
      <c r="F12" s="146" t="s">
        <v>85</v>
      </c>
      <c r="G12" s="147" t="s">
        <v>86</v>
      </c>
      <c r="H12" s="147" t="s">
        <v>88</v>
      </c>
      <c r="I12" s="149" t="s">
        <v>92</v>
      </c>
      <c r="J12" s="146" t="s">
        <v>85</v>
      </c>
      <c r="K12" s="156" t="s">
        <v>86</v>
      </c>
    </row>
    <row r="13" spans="1:11" ht="14.25">
      <c r="A13" s="135" t="s">
        <v>93</v>
      </c>
      <c r="B13" s="146" t="s">
        <v>85</v>
      </c>
      <c r="C13" s="147" t="s">
        <v>86</v>
      </c>
      <c r="D13" s="148"/>
      <c r="E13" s="149" t="s">
        <v>94</v>
      </c>
      <c r="F13" s="147" t="s">
        <v>95</v>
      </c>
      <c r="G13" s="147" t="s">
        <v>96</v>
      </c>
      <c r="H13" s="147" t="s">
        <v>88</v>
      </c>
      <c r="I13" s="149" t="s">
        <v>97</v>
      </c>
      <c r="J13" s="146" t="s">
        <v>85</v>
      </c>
      <c r="K13" s="156" t="s">
        <v>86</v>
      </c>
    </row>
    <row r="14" spans="1:11" ht="14.25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79"/>
    </row>
    <row r="15" spans="1:11" ht="14.25">
      <c r="A15" s="276" t="s">
        <v>99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4.25">
      <c r="A16" s="185" t="s">
        <v>100</v>
      </c>
      <c r="B16" s="182" t="s">
        <v>95</v>
      </c>
      <c r="C16" s="182" t="s">
        <v>96</v>
      </c>
      <c r="D16" s="186"/>
      <c r="E16" s="187" t="s">
        <v>101</v>
      </c>
      <c r="F16" s="182" t="s">
        <v>95</v>
      </c>
      <c r="G16" s="182" t="s">
        <v>96</v>
      </c>
      <c r="H16" s="188"/>
      <c r="I16" s="187" t="s">
        <v>102</v>
      </c>
      <c r="J16" s="182" t="s">
        <v>95</v>
      </c>
      <c r="K16" s="200" t="s">
        <v>96</v>
      </c>
    </row>
    <row r="17" spans="1:22" ht="16.5" customHeight="1">
      <c r="A17" s="138" t="s">
        <v>103</v>
      </c>
      <c r="B17" s="147" t="s">
        <v>95</v>
      </c>
      <c r="C17" s="147" t="s">
        <v>96</v>
      </c>
      <c r="D17" s="133"/>
      <c r="E17" s="151" t="s">
        <v>104</v>
      </c>
      <c r="F17" s="147" t="s">
        <v>95</v>
      </c>
      <c r="G17" s="147" t="s">
        <v>96</v>
      </c>
      <c r="H17" s="189"/>
      <c r="I17" s="151" t="s">
        <v>105</v>
      </c>
      <c r="J17" s="147" t="s">
        <v>95</v>
      </c>
      <c r="K17" s="156" t="s">
        <v>96</v>
      </c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</row>
    <row r="18" spans="1:22" ht="18" customHeight="1">
      <c r="A18" s="280" t="s">
        <v>106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</row>
    <row r="19" spans="1:22" s="179" customFormat="1" ht="18" customHeight="1">
      <c r="A19" s="276" t="s">
        <v>107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22" ht="16.5" customHeight="1">
      <c r="A20" s="283" t="s">
        <v>108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22" ht="21.75" customHeight="1">
      <c r="A21" s="190" t="s">
        <v>109</v>
      </c>
      <c r="B21" s="151" t="s">
        <v>110</v>
      </c>
      <c r="C21" s="151" t="s">
        <v>111</v>
      </c>
      <c r="D21" s="151" t="s">
        <v>112</v>
      </c>
      <c r="E21" s="151" t="s">
        <v>113</v>
      </c>
      <c r="F21" s="151" t="s">
        <v>114</v>
      </c>
      <c r="G21" s="151" t="s">
        <v>115</v>
      </c>
      <c r="H21" s="151" t="s">
        <v>116</v>
      </c>
      <c r="I21" s="151" t="s">
        <v>117</v>
      </c>
      <c r="J21" s="151" t="s">
        <v>118</v>
      </c>
      <c r="K21" s="159" t="s">
        <v>119</v>
      </c>
    </row>
    <row r="22" spans="1:22" ht="16.5" customHeight="1">
      <c r="A22" s="139" t="s">
        <v>120</v>
      </c>
      <c r="B22" s="191"/>
      <c r="C22" s="191">
        <v>1</v>
      </c>
      <c r="D22" s="191">
        <v>1</v>
      </c>
      <c r="E22" s="191">
        <v>1</v>
      </c>
      <c r="F22" s="191">
        <v>1</v>
      </c>
      <c r="G22" s="191">
        <v>1</v>
      </c>
      <c r="H22" s="191">
        <v>1</v>
      </c>
      <c r="I22" s="191">
        <v>1</v>
      </c>
      <c r="J22" s="191"/>
      <c r="K22" s="202"/>
    </row>
    <row r="23" spans="1:22" ht="16.5" customHeight="1">
      <c r="A23" s="139" t="s">
        <v>121</v>
      </c>
      <c r="B23" s="191"/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>
        <v>1</v>
      </c>
      <c r="I23" s="191">
        <v>1</v>
      </c>
      <c r="J23" s="191"/>
      <c r="K23" s="203"/>
    </row>
    <row r="24" spans="1:22" ht="16.5" customHeight="1">
      <c r="A24" s="139" t="s">
        <v>122</v>
      </c>
      <c r="B24" s="191"/>
      <c r="C24" s="191">
        <v>1</v>
      </c>
      <c r="D24" s="191">
        <v>1</v>
      </c>
      <c r="E24" s="191">
        <v>1</v>
      </c>
      <c r="F24" s="191">
        <v>1</v>
      </c>
      <c r="G24" s="191">
        <v>1</v>
      </c>
      <c r="H24" s="191">
        <v>1</v>
      </c>
      <c r="I24" s="191">
        <v>1</v>
      </c>
      <c r="J24" s="191"/>
      <c r="K24" s="203"/>
    </row>
    <row r="25" spans="1:22" ht="16.5" customHeight="1">
      <c r="A25" s="139"/>
      <c r="B25" s="191"/>
      <c r="C25" s="191"/>
      <c r="D25" s="191"/>
      <c r="E25" s="191"/>
      <c r="F25" s="191"/>
      <c r="G25" s="191"/>
      <c r="H25" s="191"/>
      <c r="I25" s="191"/>
      <c r="J25" s="191"/>
      <c r="K25" s="203"/>
    </row>
    <row r="26" spans="1:22" ht="16.5" customHeight="1">
      <c r="A26" s="139"/>
      <c r="B26" s="191"/>
      <c r="C26" s="191"/>
      <c r="D26" s="191"/>
      <c r="E26" s="191"/>
      <c r="F26" s="191"/>
      <c r="G26" s="191"/>
      <c r="H26" s="191"/>
      <c r="I26" s="191"/>
      <c r="J26" s="191"/>
      <c r="K26" s="203"/>
    </row>
    <row r="27" spans="1:22" ht="16.5" customHeight="1">
      <c r="A27" s="139"/>
      <c r="B27" s="191"/>
      <c r="C27" s="191"/>
      <c r="D27" s="191"/>
      <c r="E27" s="191"/>
      <c r="F27" s="191"/>
      <c r="G27" s="191"/>
      <c r="H27" s="191"/>
      <c r="I27" s="191"/>
      <c r="J27" s="191"/>
      <c r="K27" s="204"/>
    </row>
    <row r="28" spans="1:22" ht="16.5" customHeight="1">
      <c r="A28" s="139"/>
      <c r="B28" s="191"/>
      <c r="C28" s="191"/>
      <c r="D28" s="191"/>
      <c r="E28" s="191"/>
      <c r="F28" s="191"/>
      <c r="G28" s="191"/>
      <c r="H28" s="191"/>
      <c r="I28" s="191"/>
      <c r="J28" s="191"/>
      <c r="K28" s="204"/>
    </row>
    <row r="29" spans="1:22" ht="18" customHeight="1">
      <c r="A29" s="286" t="s">
        <v>123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22" ht="18.75" customHeight="1">
      <c r="A30" s="289" t="s">
        <v>124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22" ht="18.75" customHeight="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4"/>
    </row>
    <row r="32" spans="1:22" ht="18" customHeight="1">
      <c r="A32" s="286" t="s">
        <v>125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4.25">
      <c r="A33" s="295" t="s">
        <v>126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14.25">
      <c r="A34" s="298" t="s">
        <v>127</v>
      </c>
      <c r="B34" s="299"/>
      <c r="C34" s="147" t="s">
        <v>67</v>
      </c>
      <c r="D34" s="147" t="s">
        <v>68</v>
      </c>
      <c r="E34" s="300" t="s">
        <v>128</v>
      </c>
      <c r="F34" s="301"/>
      <c r="G34" s="301"/>
      <c r="H34" s="301"/>
      <c r="I34" s="301"/>
      <c r="J34" s="301"/>
      <c r="K34" s="302"/>
    </row>
    <row r="35" spans="1:11" ht="14.25">
      <c r="A35" s="303" t="s">
        <v>129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spans="1:11" ht="14.25">
      <c r="A36" s="304" t="s">
        <v>130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4.25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4.25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4.25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4.25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4.25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4.25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4.25">
      <c r="A43" s="310" t="s">
        <v>131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4.25">
      <c r="A44" s="276" t="s">
        <v>132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8"/>
    </row>
    <row r="45" spans="1:11" ht="14.25">
      <c r="A45" s="185" t="s">
        <v>133</v>
      </c>
      <c r="B45" s="182" t="s">
        <v>95</v>
      </c>
      <c r="C45" s="182" t="s">
        <v>96</v>
      </c>
      <c r="D45" s="182" t="s">
        <v>88</v>
      </c>
      <c r="E45" s="187" t="s">
        <v>134</v>
      </c>
      <c r="F45" s="182" t="s">
        <v>95</v>
      </c>
      <c r="G45" s="182" t="s">
        <v>96</v>
      </c>
      <c r="H45" s="182" t="s">
        <v>88</v>
      </c>
      <c r="I45" s="187" t="s">
        <v>135</v>
      </c>
      <c r="J45" s="182" t="s">
        <v>95</v>
      </c>
      <c r="K45" s="200" t="s">
        <v>96</v>
      </c>
    </row>
    <row r="46" spans="1:11" ht="14.25">
      <c r="A46" s="138" t="s">
        <v>87</v>
      </c>
      <c r="B46" s="147" t="s">
        <v>95</v>
      </c>
      <c r="C46" s="147" t="s">
        <v>96</v>
      </c>
      <c r="D46" s="147" t="s">
        <v>88</v>
      </c>
      <c r="E46" s="151" t="s">
        <v>94</v>
      </c>
      <c r="F46" s="147" t="s">
        <v>95</v>
      </c>
      <c r="G46" s="147" t="s">
        <v>96</v>
      </c>
      <c r="H46" s="147" t="s">
        <v>88</v>
      </c>
      <c r="I46" s="151" t="s">
        <v>105</v>
      </c>
      <c r="J46" s="147" t="s">
        <v>95</v>
      </c>
      <c r="K46" s="156" t="s">
        <v>96</v>
      </c>
    </row>
    <row r="47" spans="1:11" ht="14.25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79"/>
    </row>
    <row r="48" spans="1:11" ht="14.25">
      <c r="A48" s="303" t="s">
        <v>136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spans="1:11" ht="14.2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4.25">
      <c r="A50" s="192" t="s">
        <v>137</v>
      </c>
      <c r="B50" s="313" t="s">
        <v>138</v>
      </c>
      <c r="C50" s="313"/>
      <c r="D50" s="193" t="s">
        <v>139</v>
      </c>
      <c r="E50" s="194" t="s">
        <v>140</v>
      </c>
      <c r="F50" s="195" t="s">
        <v>141</v>
      </c>
      <c r="G50" s="196">
        <v>44691</v>
      </c>
      <c r="H50" s="314" t="s">
        <v>142</v>
      </c>
      <c r="I50" s="315"/>
      <c r="J50" s="316"/>
      <c r="K50" s="317"/>
    </row>
    <row r="51" spans="1:11" ht="14.25">
      <c r="A51" s="303" t="s">
        <v>143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spans="1:11" ht="14.25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20"/>
    </row>
    <row r="53" spans="1:11" ht="14.25">
      <c r="A53" s="192" t="s">
        <v>137</v>
      </c>
      <c r="B53" s="313" t="s">
        <v>138</v>
      </c>
      <c r="C53" s="313"/>
      <c r="D53" s="193" t="s">
        <v>139</v>
      </c>
      <c r="E53" s="197"/>
      <c r="F53" s="195" t="s">
        <v>144</v>
      </c>
      <c r="G53" s="196"/>
      <c r="H53" s="314" t="s">
        <v>142</v>
      </c>
      <c r="I53" s="315"/>
      <c r="J53" s="316"/>
      <c r="K53" s="31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Pict="0">
                <anchor moveWithCells="1">
                  <from>
                    <xdr:col>9</xdr:col>
                    <xdr:colOff>219075</xdr:colOff>
                    <xdr:row>3</xdr:row>
                    <xdr:rowOff>171450</xdr:rowOff>
                  </from>
                  <to>
                    <xdr:col>9</xdr:col>
                    <xdr:colOff>609600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200025</xdr:rowOff>
                  </from>
                  <to>
                    <xdr:col>10</xdr:col>
                    <xdr:colOff>581025</xdr:colOff>
                    <xdr:row>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523875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0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"/>
  <sheetViews>
    <sheetView zoomScale="80" zoomScaleNormal="80"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160" customWidth="1"/>
    <col min="12" max="12" width="20" style="160" customWidth="1"/>
    <col min="13" max="13" width="18" style="160" customWidth="1"/>
    <col min="14" max="14" width="15.75" style="160" customWidth="1"/>
    <col min="15" max="15" width="16.375" style="160" customWidth="1"/>
    <col min="16" max="16" width="16.125" style="160" customWidth="1"/>
    <col min="17" max="17" width="16.375" style="160" customWidth="1"/>
    <col min="18" max="16384" width="9" style="59"/>
  </cols>
  <sheetData>
    <row r="1" spans="1:17" ht="30" customHeight="1">
      <c r="A1" s="321" t="s">
        <v>145</v>
      </c>
      <c r="B1" s="322"/>
      <c r="C1" s="322"/>
      <c r="D1" s="322"/>
      <c r="E1" s="322"/>
      <c r="F1" s="322"/>
      <c r="G1" s="322"/>
      <c r="H1" s="322"/>
      <c r="I1" s="322"/>
      <c r="J1" s="322"/>
      <c r="K1" s="323"/>
      <c r="L1" s="323"/>
      <c r="M1" s="323"/>
      <c r="N1" s="323"/>
      <c r="O1" s="323"/>
      <c r="P1" s="323"/>
      <c r="Q1" s="323"/>
    </row>
    <row r="2" spans="1:17" ht="29.1" customHeight="1">
      <c r="A2" s="60" t="s">
        <v>62</v>
      </c>
      <c r="B2" s="324" t="s">
        <v>63</v>
      </c>
      <c r="C2" s="324"/>
      <c r="D2" s="61" t="s">
        <v>69</v>
      </c>
      <c r="E2" s="324" t="s">
        <v>70</v>
      </c>
      <c r="F2" s="324"/>
      <c r="G2" s="324"/>
      <c r="H2" s="62"/>
      <c r="I2" s="62"/>
      <c r="J2" s="83" t="s">
        <v>57</v>
      </c>
      <c r="K2" s="325" t="s">
        <v>146</v>
      </c>
      <c r="L2" s="325"/>
      <c r="M2" s="325"/>
      <c r="N2" s="325"/>
      <c r="O2" s="326"/>
      <c r="P2" s="326"/>
      <c r="Q2" s="327"/>
    </row>
    <row r="3" spans="1:17" ht="29.1" customHeight="1">
      <c r="A3" s="335" t="s">
        <v>147</v>
      </c>
      <c r="B3" s="328" t="s">
        <v>148</v>
      </c>
      <c r="C3" s="329"/>
      <c r="D3" s="329"/>
      <c r="E3" s="329"/>
      <c r="F3" s="329"/>
      <c r="G3" s="329"/>
      <c r="H3" s="330"/>
      <c r="I3" s="63"/>
      <c r="J3" s="331" t="s">
        <v>149</v>
      </c>
      <c r="K3" s="332"/>
      <c r="L3" s="332"/>
      <c r="M3" s="332"/>
      <c r="N3" s="332"/>
      <c r="O3" s="333"/>
      <c r="P3" s="333"/>
      <c r="Q3" s="334"/>
    </row>
    <row r="4" spans="1:17" ht="29.1" customHeight="1">
      <c r="A4" s="336"/>
      <c r="B4" s="161" t="s">
        <v>111</v>
      </c>
      <c r="C4" s="161" t="s">
        <v>112</v>
      </c>
      <c r="D4" s="162" t="s">
        <v>113</v>
      </c>
      <c r="E4" s="161" t="s">
        <v>114</v>
      </c>
      <c r="F4" s="161" t="s">
        <v>115</v>
      </c>
      <c r="G4" s="161" t="s">
        <v>116</v>
      </c>
      <c r="H4" s="161" t="s">
        <v>117</v>
      </c>
      <c r="I4" s="63"/>
      <c r="J4" s="84"/>
      <c r="K4" s="171" t="s">
        <v>111</v>
      </c>
      <c r="L4" s="171" t="s">
        <v>112</v>
      </c>
      <c r="M4" s="172" t="s">
        <v>113</v>
      </c>
      <c r="N4" s="172" t="s">
        <v>113</v>
      </c>
      <c r="O4" s="171" t="s">
        <v>115</v>
      </c>
      <c r="P4" s="171" t="s">
        <v>116</v>
      </c>
      <c r="Q4" s="171" t="s">
        <v>117</v>
      </c>
    </row>
    <row r="5" spans="1:17" ht="29.1" customHeight="1">
      <c r="A5" s="337"/>
      <c r="B5" s="163" t="s">
        <v>150</v>
      </c>
      <c r="C5" s="163" t="s">
        <v>151</v>
      </c>
      <c r="D5" s="164" t="s">
        <v>152</v>
      </c>
      <c r="E5" s="163" t="s">
        <v>153</v>
      </c>
      <c r="F5" s="163" t="s">
        <v>154</v>
      </c>
      <c r="G5" s="163" t="s">
        <v>155</v>
      </c>
      <c r="H5" s="163" t="s">
        <v>156</v>
      </c>
      <c r="I5" s="63"/>
      <c r="J5" s="84"/>
      <c r="K5" s="173" t="s">
        <v>150</v>
      </c>
      <c r="L5" s="173" t="s">
        <v>151</v>
      </c>
      <c r="M5" s="174" t="s">
        <v>152</v>
      </c>
      <c r="N5" s="504" t="s">
        <v>382</v>
      </c>
      <c r="O5" s="173" t="s">
        <v>154</v>
      </c>
      <c r="P5" s="173" t="s">
        <v>155</v>
      </c>
      <c r="Q5" s="173" t="s">
        <v>156</v>
      </c>
    </row>
    <row r="6" spans="1:17" ht="29.1" customHeight="1">
      <c r="A6" s="165" t="s">
        <v>157</v>
      </c>
      <c r="B6" s="166">
        <f>C6-1</f>
        <v>72</v>
      </c>
      <c r="C6" s="166">
        <f>D6-2</f>
        <v>73</v>
      </c>
      <c r="D6" s="167" t="s">
        <v>158</v>
      </c>
      <c r="E6" s="166">
        <f>D6+2</f>
        <v>77</v>
      </c>
      <c r="F6" s="166">
        <f>E6+2</f>
        <v>79</v>
      </c>
      <c r="G6" s="166">
        <f>F6+1</f>
        <v>80</v>
      </c>
      <c r="H6" s="166">
        <f>G6+1</f>
        <v>81</v>
      </c>
      <c r="I6" s="63"/>
      <c r="J6" s="165" t="s">
        <v>157</v>
      </c>
      <c r="K6" s="175"/>
      <c r="L6" s="175"/>
      <c r="M6" s="175" t="s">
        <v>159</v>
      </c>
      <c r="N6" s="176" t="s">
        <v>383</v>
      </c>
      <c r="O6" s="175"/>
      <c r="P6" s="175"/>
      <c r="Q6" s="175"/>
    </row>
    <row r="7" spans="1:17" ht="29.1" customHeight="1">
      <c r="A7" s="165" t="s">
        <v>160</v>
      </c>
      <c r="B7" s="166">
        <f t="shared" ref="B7:C9" si="0">C7-4</f>
        <v>102</v>
      </c>
      <c r="C7" s="166">
        <f t="shared" si="0"/>
        <v>106</v>
      </c>
      <c r="D7" s="167" t="s">
        <v>161</v>
      </c>
      <c r="E7" s="166">
        <f>D7+4</f>
        <v>114</v>
      </c>
      <c r="F7" s="166">
        <f>E7+4</f>
        <v>118</v>
      </c>
      <c r="G7" s="166">
        <f>F7+6</f>
        <v>124</v>
      </c>
      <c r="H7" s="166">
        <f>G7+6</f>
        <v>130</v>
      </c>
      <c r="I7" s="63"/>
      <c r="J7" s="165" t="s">
        <v>160</v>
      </c>
      <c r="K7" s="175"/>
      <c r="L7" s="175"/>
      <c r="M7" s="175" t="s">
        <v>162</v>
      </c>
      <c r="N7" s="176" t="s">
        <v>384</v>
      </c>
      <c r="O7" s="175"/>
      <c r="P7" s="175"/>
      <c r="Q7" s="175"/>
    </row>
    <row r="8" spans="1:17" ht="29.1" customHeight="1">
      <c r="A8" s="165" t="s">
        <v>163</v>
      </c>
      <c r="B8" s="166">
        <f t="shared" si="0"/>
        <v>102</v>
      </c>
      <c r="C8" s="166">
        <f t="shared" si="0"/>
        <v>106</v>
      </c>
      <c r="D8" s="167" t="s">
        <v>161</v>
      </c>
      <c r="E8" s="166">
        <f>D8+4</f>
        <v>114</v>
      </c>
      <c r="F8" s="166">
        <f>E8+5</f>
        <v>119</v>
      </c>
      <c r="G8" s="166">
        <f>F8+6</f>
        <v>125</v>
      </c>
      <c r="H8" s="166">
        <f>G8+7</f>
        <v>132</v>
      </c>
      <c r="I8" s="63"/>
      <c r="J8" s="165" t="s">
        <v>163</v>
      </c>
      <c r="K8" s="175"/>
      <c r="L8" s="175"/>
      <c r="M8" s="175"/>
      <c r="N8" s="175" t="s">
        <v>384</v>
      </c>
      <c r="O8" s="175"/>
      <c r="P8" s="175"/>
      <c r="Q8" s="175"/>
    </row>
    <row r="9" spans="1:17" ht="29.1" customHeight="1">
      <c r="A9" s="165" t="s">
        <v>164</v>
      </c>
      <c r="B9" s="166">
        <f t="shared" si="0"/>
        <v>110</v>
      </c>
      <c r="C9" s="166">
        <f t="shared" si="0"/>
        <v>114</v>
      </c>
      <c r="D9" s="167" t="s">
        <v>165</v>
      </c>
      <c r="E9" s="166">
        <f>D9+4</f>
        <v>122</v>
      </c>
      <c r="F9" s="166">
        <f>E9+5</f>
        <v>127</v>
      </c>
      <c r="G9" s="166">
        <f>F9+6</f>
        <v>133</v>
      </c>
      <c r="H9" s="166">
        <f>G9+7</f>
        <v>140</v>
      </c>
      <c r="I9" s="63"/>
      <c r="J9" s="165" t="s">
        <v>164</v>
      </c>
      <c r="K9" s="175"/>
      <c r="L9" s="175"/>
      <c r="M9" s="175" t="s">
        <v>166</v>
      </c>
      <c r="N9" s="176" t="s">
        <v>384</v>
      </c>
      <c r="O9" s="175"/>
      <c r="P9" s="175"/>
      <c r="Q9" s="175"/>
    </row>
    <row r="10" spans="1:17" ht="29.1" customHeight="1">
      <c r="A10" s="165" t="s">
        <v>167</v>
      </c>
      <c r="B10" s="166">
        <f>C10-1</f>
        <v>39</v>
      </c>
      <c r="C10" s="166">
        <f>D10-1</f>
        <v>40</v>
      </c>
      <c r="D10" s="167" t="s">
        <v>168</v>
      </c>
      <c r="E10" s="166">
        <f>D10+1</f>
        <v>42</v>
      </c>
      <c r="F10" s="166">
        <f>E10+1</f>
        <v>43</v>
      </c>
      <c r="G10" s="166">
        <f>F10+1.2</f>
        <v>44.2</v>
      </c>
      <c r="H10" s="166">
        <f>G10+1.2</f>
        <v>45.400000000000006</v>
      </c>
      <c r="I10" s="63"/>
      <c r="J10" s="165" t="s">
        <v>167</v>
      </c>
      <c r="K10" s="175"/>
      <c r="L10" s="175"/>
      <c r="M10" s="175" t="s">
        <v>169</v>
      </c>
      <c r="N10" s="176" t="s">
        <v>383</v>
      </c>
      <c r="O10" s="175"/>
      <c r="P10" s="175"/>
      <c r="Q10" s="175"/>
    </row>
    <row r="11" spans="1:17" ht="29.1" customHeight="1">
      <c r="A11" s="165" t="s">
        <v>170</v>
      </c>
      <c r="B11" s="166">
        <f>C11-0.5</f>
        <v>58</v>
      </c>
      <c r="C11" s="166">
        <f>D11-1</f>
        <v>58.5</v>
      </c>
      <c r="D11" s="167" t="s">
        <v>171</v>
      </c>
      <c r="E11" s="166">
        <f>D11+1</f>
        <v>60.5</v>
      </c>
      <c r="F11" s="166">
        <f>E11+1</f>
        <v>61.5</v>
      </c>
      <c r="G11" s="166">
        <f>F11+0.5</f>
        <v>62</v>
      </c>
      <c r="H11" s="166">
        <f>G11+0.5</f>
        <v>62.5</v>
      </c>
      <c r="I11" s="63"/>
      <c r="J11" s="165" t="s">
        <v>170</v>
      </c>
      <c r="K11" s="175"/>
      <c r="L11" s="175"/>
      <c r="M11" s="175" t="s">
        <v>172</v>
      </c>
      <c r="N11" s="176" t="s">
        <v>383</v>
      </c>
      <c r="O11" s="175"/>
      <c r="P11" s="175"/>
      <c r="Q11" s="175"/>
    </row>
    <row r="12" spans="1:17" ht="29.1" customHeight="1">
      <c r="A12" s="165" t="s">
        <v>173</v>
      </c>
      <c r="B12" s="166">
        <f>C12-0.8</f>
        <v>19.899999999999999</v>
      </c>
      <c r="C12" s="166">
        <f>D12-0.8</f>
        <v>20.7</v>
      </c>
      <c r="D12" s="167" t="s">
        <v>174</v>
      </c>
      <c r="E12" s="166">
        <f>D12+0.8</f>
        <v>22.3</v>
      </c>
      <c r="F12" s="166">
        <f>E12+0.8</f>
        <v>23.1</v>
      </c>
      <c r="G12" s="166">
        <f>F12+1.3</f>
        <v>24.400000000000002</v>
      </c>
      <c r="H12" s="166">
        <f>G12+1.3</f>
        <v>25.700000000000003</v>
      </c>
      <c r="I12" s="63"/>
      <c r="J12" s="165" t="s">
        <v>173</v>
      </c>
      <c r="K12" s="175"/>
      <c r="L12" s="175"/>
      <c r="M12" s="175" t="s">
        <v>175</v>
      </c>
      <c r="N12" s="176" t="s">
        <v>385</v>
      </c>
      <c r="O12" s="175"/>
      <c r="P12" s="175"/>
      <c r="Q12" s="175"/>
    </row>
    <row r="13" spans="1:17" ht="29.1" customHeight="1">
      <c r="A13" s="165" t="s">
        <v>176</v>
      </c>
      <c r="B13" s="166">
        <f>C13-0.5</f>
        <v>13</v>
      </c>
      <c r="C13" s="166">
        <f>D13-0.5</f>
        <v>13.5</v>
      </c>
      <c r="D13" s="167" t="s">
        <v>177</v>
      </c>
      <c r="E13" s="166">
        <f>D13+0.5</f>
        <v>14.5</v>
      </c>
      <c r="F13" s="166">
        <f>E13+0.5</f>
        <v>15</v>
      </c>
      <c r="G13" s="166">
        <f>F13+0.7</f>
        <v>15.7</v>
      </c>
      <c r="H13" s="166">
        <f>G13+0.7</f>
        <v>16.399999999999999</v>
      </c>
      <c r="I13" s="63"/>
      <c r="J13" s="165" t="s">
        <v>176</v>
      </c>
      <c r="K13" s="175"/>
      <c r="L13" s="175"/>
      <c r="M13" s="175" t="s">
        <v>178</v>
      </c>
      <c r="N13" s="175" t="s">
        <v>385</v>
      </c>
      <c r="O13" s="175"/>
      <c r="P13" s="175"/>
      <c r="Q13" s="175"/>
    </row>
    <row r="14" spans="1:17" ht="29.1" customHeight="1">
      <c r="A14" s="165" t="s">
        <v>179</v>
      </c>
      <c r="B14" s="166">
        <f>C14-0.5</f>
        <v>34</v>
      </c>
      <c r="C14" s="166">
        <f>D14-0.5</f>
        <v>34.5</v>
      </c>
      <c r="D14" s="167" t="s">
        <v>180</v>
      </c>
      <c r="E14" s="166">
        <f>D14+0.5</f>
        <v>35.5</v>
      </c>
      <c r="F14" s="166">
        <f>E14+0.5</f>
        <v>36</v>
      </c>
      <c r="G14" s="166">
        <f>F14+0.5</f>
        <v>36.5</v>
      </c>
      <c r="H14" s="166">
        <f>G14</f>
        <v>36.5</v>
      </c>
      <c r="I14" s="63"/>
      <c r="J14" s="165" t="s">
        <v>179</v>
      </c>
      <c r="K14" s="175"/>
      <c r="L14" s="175"/>
      <c r="M14" s="175" t="s">
        <v>181</v>
      </c>
      <c r="N14" s="176" t="s">
        <v>386</v>
      </c>
      <c r="O14" s="175"/>
      <c r="P14" s="175"/>
      <c r="Q14" s="175"/>
    </row>
    <row r="15" spans="1:17" ht="29.1" customHeight="1">
      <c r="A15" s="165" t="s">
        <v>182</v>
      </c>
      <c r="B15" s="168">
        <f>C15-0.5</f>
        <v>25</v>
      </c>
      <c r="C15" s="169">
        <f>D15-0.5</f>
        <v>25.5</v>
      </c>
      <c r="D15" s="167" t="s">
        <v>183</v>
      </c>
      <c r="E15" s="169">
        <f>D15+0.5</f>
        <v>26.5</v>
      </c>
      <c r="F15" s="169">
        <f>E15+0.5</f>
        <v>27</v>
      </c>
      <c r="G15" s="169">
        <f>F15+0.75</f>
        <v>27.75</v>
      </c>
      <c r="H15" s="170">
        <f>G15</f>
        <v>27.75</v>
      </c>
      <c r="I15" s="63"/>
      <c r="J15" s="165" t="s">
        <v>182</v>
      </c>
      <c r="K15" s="175"/>
      <c r="L15" s="175"/>
      <c r="M15" s="175" t="s">
        <v>184</v>
      </c>
      <c r="N15" s="176"/>
      <c r="O15" s="175"/>
      <c r="P15" s="175"/>
      <c r="Q15" s="175"/>
    </row>
    <row r="16" spans="1:17" ht="14.25">
      <c r="A16" s="81" t="s">
        <v>128</v>
      </c>
      <c r="D16" s="82"/>
      <c r="E16" s="82"/>
      <c r="F16" s="82"/>
      <c r="G16" s="82"/>
      <c r="H16" s="82"/>
      <c r="I16" s="82"/>
      <c r="J16" s="82"/>
      <c r="K16" s="177"/>
      <c r="L16" s="177"/>
      <c r="M16" s="177"/>
      <c r="N16" s="177"/>
      <c r="O16" s="177"/>
      <c r="P16" s="177"/>
      <c r="Q16" s="177"/>
    </row>
    <row r="17" spans="1:16" ht="14.25">
      <c r="A17" s="59" t="s">
        <v>185</v>
      </c>
      <c r="B17" s="82"/>
      <c r="C17" s="82"/>
      <c r="D17" s="82"/>
      <c r="E17" s="82"/>
      <c r="F17" s="82"/>
      <c r="G17" s="82"/>
      <c r="H17" s="82"/>
      <c r="I17" s="82"/>
      <c r="J17" s="81" t="s">
        <v>186</v>
      </c>
      <c r="K17" s="505" t="s">
        <v>387</v>
      </c>
      <c r="L17" s="178" t="s">
        <v>187</v>
      </c>
      <c r="M17" s="178"/>
      <c r="N17" s="178" t="s">
        <v>188</v>
      </c>
      <c r="O17" s="178"/>
      <c r="P17" s="178"/>
    </row>
    <row r="18" spans="1:16" ht="26.1" customHeight="1">
      <c r="A18" s="82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338" t="s">
        <v>189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128" t="s">
        <v>53</v>
      </c>
      <c r="B2" s="238"/>
      <c r="C2" s="238"/>
      <c r="D2" s="239" t="s">
        <v>55</v>
      </c>
      <c r="E2" s="239"/>
      <c r="F2" s="238"/>
      <c r="G2" s="238"/>
      <c r="H2" s="129" t="s">
        <v>57</v>
      </c>
      <c r="I2" s="240"/>
      <c r="J2" s="240"/>
      <c r="K2" s="241"/>
    </row>
    <row r="3" spans="1:11" ht="16.5" customHeight="1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6.5" customHeight="1">
      <c r="A4" s="132" t="s">
        <v>62</v>
      </c>
      <c r="B4" s="339"/>
      <c r="C4" s="340"/>
      <c r="D4" s="253" t="s">
        <v>64</v>
      </c>
      <c r="E4" s="254"/>
      <c r="F4" s="259"/>
      <c r="G4" s="260"/>
      <c r="H4" s="253" t="s">
        <v>190</v>
      </c>
      <c r="I4" s="254"/>
      <c r="J4" s="147" t="s">
        <v>67</v>
      </c>
      <c r="K4" s="156" t="s">
        <v>68</v>
      </c>
    </row>
    <row r="5" spans="1:11" ht="16.5" customHeight="1">
      <c r="A5" s="135" t="s">
        <v>69</v>
      </c>
      <c r="B5" s="341"/>
      <c r="C5" s="342"/>
      <c r="D5" s="253" t="s">
        <v>191</v>
      </c>
      <c r="E5" s="254"/>
      <c r="F5" s="339"/>
      <c r="G5" s="340"/>
      <c r="H5" s="253" t="s">
        <v>192</v>
      </c>
      <c r="I5" s="254"/>
      <c r="J5" s="147" t="s">
        <v>67</v>
      </c>
      <c r="K5" s="156" t="s">
        <v>68</v>
      </c>
    </row>
    <row r="6" spans="1:11" ht="16.5" customHeight="1">
      <c r="A6" s="132" t="s">
        <v>73</v>
      </c>
      <c r="B6" s="136"/>
      <c r="C6" s="137"/>
      <c r="D6" s="253" t="s">
        <v>193</v>
      </c>
      <c r="E6" s="254"/>
      <c r="F6" s="339"/>
      <c r="G6" s="340"/>
      <c r="H6" s="343" t="s">
        <v>194</v>
      </c>
      <c r="I6" s="344"/>
      <c r="J6" s="344"/>
      <c r="K6" s="345"/>
    </row>
    <row r="7" spans="1:11" ht="16.5" customHeight="1">
      <c r="A7" s="132" t="s">
        <v>76</v>
      </c>
      <c r="B7" s="339"/>
      <c r="C7" s="340"/>
      <c r="D7" s="132" t="s">
        <v>195</v>
      </c>
      <c r="E7" s="134"/>
      <c r="F7" s="339"/>
      <c r="G7" s="340"/>
      <c r="H7" s="346" t="s">
        <v>196</v>
      </c>
      <c r="I7" s="251"/>
      <c r="J7" s="251"/>
      <c r="K7" s="252"/>
    </row>
    <row r="8" spans="1:11" ht="16.5" customHeight="1">
      <c r="A8" s="140" t="s">
        <v>79</v>
      </c>
      <c r="B8" s="265"/>
      <c r="C8" s="266"/>
      <c r="D8" s="267" t="s">
        <v>80</v>
      </c>
      <c r="E8" s="268"/>
      <c r="F8" s="347"/>
      <c r="G8" s="348"/>
      <c r="H8" s="267"/>
      <c r="I8" s="268"/>
      <c r="J8" s="268"/>
      <c r="K8" s="279"/>
    </row>
    <row r="9" spans="1:11" ht="16.5" customHeight="1">
      <c r="A9" s="349" t="s">
        <v>197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6.5" customHeight="1">
      <c r="A10" s="141" t="s">
        <v>84</v>
      </c>
      <c r="B10" s="142" t="s">
        <v>85</v>
      </c>
      <c r="C10" s="143" t="s">
        <v>86</v>
      </c>
      <c r="D10" s="144"/>
      <c r="E10" s="145" t="s">
        <v>89</v>
      </c>
      <c r="F10" s="142" t="s">
        <v>85</v>
      </c>
      <c r="G10" s="143" t="s">
        <v>86</v>
      </c>
      <c r="H10" s="142"/>
      <c r="I10" s="145" t="s">
        <v>87</v>
      </c>
      <c r="J10" s="142" t="s">
        <v>85</v>
      </c>
      <c r="K10" s="157" t="s">
        <v>86</v>
      </c>
    </row>
    <row r="11" spans="1:11" ht="16.5" customHeight="1">
      <c r="A11" s="135" t="s">
        <v>90</v>
      </c>
      <c r="B11" s="146" t="s">
        <v>85</v>
      </c>
      <c r="C11" s="147" t="s">
        <v>86</v>
      </c>
      <c r="D11" s="148"/>
      <c r="E11" s="149" t="s">
        <v>92</v>
      </c>
      <c r="F11" s="146" t="s">
        <v>85</v>
      </c>
      <c r="G11" s="147" t="s">
        <v>86</v>
      </c>
      <c r="H11" s="146"/>
      <c r="I11" s="149" t="s">
        <v>97</v>
      </c>
      <c r="J11" s="146" t="s">
        <v>85</v>
      </c>
      <c r="K11" s="156" t="s">
        <v>86</v>
      </c>
    </row>
    <row r="12" spans="1:11" ht="16.5" customHeight="1">
      <c r="A12" s="267" t="s">
        <v>128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79"/>
    </row>
    <row r="13" spans="1:11" ht="16.5" customHeight="1">
      <c r="A13" s="350" t="s">
        <v>198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 t="s">
        <v>199</v>
      </c>
      <c r="B14" s="352"/>
      <c r="C14" s="352"/>
      <c r="D14" s="352"/>
      <c r="E14" s="352"/>
      <c r="F14" s="352"/>
      <c r="G14" s="352"/>
      <c r="H14" s="352"/>
      <c r="I14" s="353"/>
      <c r="J14" s="353"/>
      <c r="K14" s="354"/>
    </row>
    <row r="15" spans="1:11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1" ht="16.5" customHeight="1">
      <c r="A16" s="362" t="s">
        <v>200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50" t="s">
        <v>201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 t="s">
        <v>202</v>
      </c>
      <c r="B18" s="352"/>
      <c r="C18" s="352"/>
      <c r="D18" s="352"/>
      <c r="E18" s="352"/>
      <c r="F18" s="352"/>
      <c r="G18" s="352"/>
      <c r="H18" s="352"/>
      <c r="I18" s="353"/>
      <c r="J18" s="353"/>
      <c r="K18" s="354"/>
    </row>
    <row r="19" spans="1:11" ht="16.5" customHeight="1">
      <c r="A19" s="355" t="s">
        <v>203</v>
      </c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62" t="s">
        <v>204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125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66" t="s">
        <v>126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298" t="s">
        <v>127</v>
      </c>
      <c r="B23" s="299"/>
      <c r="C23" s="147" t="s">
        <v>67</v>
      </c>
      <c r="D23" s="147" t="s">
        <v>68</v>
      </c>
      <c r="E23" s="369"/>
      <c r="F23" s="369"/>
      <c r="G23" s="369"/>
      <c r="H23" s="369"/>
      <c r="I23" s="369"/>
      <c r="J23" s="369"/>
      <c r="K23" s="370"/>
    </row>
    <row r="24" spans="1:11" ht="16.5" customHeight="1">
      <c r="A24" s="257" t="s">
        <v>205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2"/>
    </row>
    <row r="25" spans="1:11" ht="16.5" customHeight="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6.5" customHeight="1">
      <c r="A26" s="349" t="s">
        <v>132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ht="16.5" customHeight="1">
      <c r="A27" s="130" t="s">
        <v>133</v>
      </c>
      <c r="B27" s="143" t="s">
        <v>95</v>
      </c>
      <c r="C27" s="143" t="s">
        <v>96</v>
      </c>
      <c r="D27" s="143" t="s">
        <v>88</v>
      </c>
      <c r="E27" s="131" t="s">
        <v>134</v>
      </c>
      <c r="F27" s="143" t="s">
        <v>95</v>
      </c>
      <c r="G27" s="143" t="s">
        <v>96</v>
      </c>
      <c r="H27" s="143" t="s">
        <v>88</v>
      </c>
      <c r="I27" s="131" t="s">
        <v>135</v>
      </c>
      <c r="J27" s="143" t="s">
        <v>95</v>
      </c>
      <c r="K27" s="157" t="s">
        <v>96</v>
      </c>
    </row>
    <row r="28" spans="1:11" ht="16.5" customHeight="1">
      <c r="A28" s="138" t="s">
        <v>87</v>
      </c>
      <c r="B28" s="147" t="s">
        <v>95</v>
      </c>
      <c r="C28" s="147" t="s">
        <v>96</v>
      </c>
      <c r="D28" s="147" t="s">
        <v>88</v>
      </c>
      <c r="E28" s="151" t="s">
        <v>94</v>
      </c>
      <c r="F28" s="147" t="s">
        <v>95</v>
      </c>
      <c r="G28" s="147" t="s">
        <v>96</v>
      </c>
      <c r="H28" s="147" t="s">
        <v>88</v>
      </c>
      <c r="I28" s="151" t="s">
        <v>105</v>
      </c>
      <c r="J28" s="147" t="s">
        <v>95</v>
      </c>
      <c r="K28" s="156" t="s">
        <v>96</v>
      </c>
    </row>
    <row r="29" spans="1:11" ht="16.5" customHeight="1">
      <c r="A29" s="253" t="s">
        <v>98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ht="16.5" customHeight="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11" ht="16.5" customHeight="1">
      <c r="A31" s="378" t="s">
        <v>206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spans="1:11" ht="17.25" customHeight="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ht="17.25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17.25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9"/>
    </row>
    <row r="35" spans="1:11" ht="17.25" customHeight="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9"/>
    </row>
    <row r="36" spans="1:11" ht="17.25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7.25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7.25" customHeight="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7.25" customHeight="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7.25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7.2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7.25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7.25" customHeight="1">
      <c r="A43" s="310" t="s">
        <v>131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6.5" customHeight="1">
      <c r="A44" s="378" t="s">
        <v>207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</row>
    <row r="45" spans="1:11" ht="18" customHeight="1">
      <c r="A45" s="382" t="s">
        <v>128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4"/>
    </row>
    <row r="46" spans="1:11" ht="18" customHeight="1">
      <c r="A46" s="382"/>
      <c r="B46" s="383"/>
      <c r="C46" s="383"/>
      <c r="D46" s="383"/>
      <c r="E46" s="383"/>
      <c r="F46" s="383"/>
      <c r="G46" s="383"/>
      <c r="H46" s="383"/>
      <c r="I46" s="383"/>
      <c r="J46" s="383"/>
      <c r="K46" s="384"/>
    </row>
    <row r="47" spans="1:11" ht="18" customHeight="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75"/>
    </row>
    <row r="48" spans="1:11" ht="21" customHeight="1">
      <c r="A48" s="152" t="s">
        <v>137</v>
      </c>
      <c r="B48" s="385" t="s">
        <v>138</v>
      </c>
      <c r="C48" s="385"/>
      <c r="D48" s="153" t="s">
        <v>139</v>
      </c>
      <c r="E48" s="154"/>
      <c r="F48" s="153" t="s">
        <v>141</v>
      </c>
      <c r="G48" s="155"/>
      <c r="H48" s="386" t="s">
        <v>142</v>
      </c>
      <c r="I48" s="386"/>
      <c r="J48" s="385"/>
      <c r="K48" s="387"/>
    </row>
    <row r="49" spans="1:11" ht="16.5" customHeight="1">
      <c r="A49" s="388" t="s">
        <v>143</v>
      </c>
      <c r="B49" s="389"/>
      <c r="C49" s="389"/>
      <c r="D49" s="389"/>
      <c r="E49" s="389"/>
      <c r="F49" s="389"/>
      <c r="G49" s="389"/>
      <c r="H49" s="389"/>
      <c r="I49" s="389"/>
      <c r="J49" s="389"/>
      <c r="K49" s="390"/>
    </row>
    <row r="50" spans="1:11" ht="16.5" customHeight="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3"/>
    </row>
    <row r="51" spans="1:11" ht="16.5" customHeight="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396"/>
    </row>
    <row r="52" spans="1:11" ht="21" customHeight="1">
      <c r="A52" s="152" t="s">
        <v>137</v>
      </c>
      <c r="B52" s="385" t="s">
        <v>138</v>
      </c>
      <c r="C52" s="385"/>
      <c r="D52" s="153" t="s">
        <v>139</v>
      </c>
      <c r="E52" s="153"/>
      <c r="F52" s="153" t="s">
        <v>141</v>
      </c>
      <c r="G52" s="153"/>
      <c r="H52" s="386" t="s">
        <v>142</v>
      </c>
      <c r="I52" s="386"/>
      <c r="J52" s="397"/>
      <c r="K52" s="39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147</v>
      </c>
      <c r="B3" s="402" t="s">
        <v>148</v>
      </c>
      <c r="C3" s="402"/>
      <c r="D3" s="402"/>
      <c r="E3" s="402"/>
      <c r="F3" s="402"/>
      <c r="G3" s="402"/>
      <c r="H3" s="406"/>
      <c r="I3" s="331" t="s">
        <v>149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84" t="s">
        <v>208</v>
      </c>
      <c r="J4" s="84" t="s">
        <v>209</v>
      </c>
      <c r="K4" s="84" t="s">
        <v>210</v>
      </c>
      <c r="L4" s="84" t="s">
        <v>211</v>
      </c>
      <c r="M4" s="84" t="s">
        <v>212</v>
      </c>
      <c r="N4" s="85"/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 t="s">
        <v>213</v>
      </c>
      <c r="J5" s="86" t="s">
        <v>214</v>
      </c>
      <c r="K5" s="86" t="s">
        <v>213</v>
      </c>
      <c r="L5" s="86" t="s">
        <v>214</v>
      </c>
      <c r="M5" s="86" t="s">
        <v>213</v>
      </c>
      <c r="N5" s="87"/>
    </row>
    <row r="6" spans="1:14" ht="29.1" customHeight="1">
      <c r="A6" s="67"/>
      <c r="B6" s="66"/>
      <c r="C6" s="66"/>
      <c r="D6" s="36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6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6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6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6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6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6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215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147</v>
      </c>
      <c r="B3" s="402" t="s">
        <v>148</v>
      </c>
      <c r="C3" s="402"/>
      <c r="D3" s="402"/>
      <c r="E3" s="402"/>
      <c r="F3" s="402"/>
      <c r="G3" s="402"/>
      <c r="H3" s="406"/>
      <c r="I3" s="331" t="s">
        <v>149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6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6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6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6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6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6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6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215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08" t="s">
        <v>216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>
      <c r="A2" s="102" t="s">
        <v>53</v>
      </c>
      <c r="B2" s="409"/>
      <c r="C2" s="409"/>
      <c r="D2" s="103" t="s">
        <v>62</v>
      </c>
      <c r="E2" s="104"/>
      <c r="F2" s="105" t="s">
        <v>217</v>
      </c>
      <c r="G2" s="410"/>
      <c r="H2" s="410"/>
      <c r="I2" s="122" t="s">
        <v>57</v>
      </c>
      <c r="J2" s="410"/>
      <c r="K2" s="411"/>
    </row>
    <row r="3" spans="1:11">
      <c r="A3" s="106" t="s">
        <v>76</v>
      </c>
      <c r="B3" s="412"/>
      <c r="C3" s="412"/>
      <c r="D3" s="107" t="s">
        <v>218</v>
      </c>
      <c r="E3" s="413"/>
      <c r="F3" s="414"/>
      <c r="G3" s="414"/>
      <c r="H3" s="369" t="s">
        <v>219</v>
      </c>
      <c r="I3" s="369"/>
      <c r="J3" s="369"/>
      <c r="K3" s="370"/>
    </row>
    <row r="4" spans="1:11">
      <c r="A4" s="108" t="s">
        <v>73</v>
      </c>
      <c r="B4" s="109"/>
      <c r="C4" s="109"/>
      <c r="D4" s="110" t="s">
        <v>220</v>
      </c>
      <c r="E4" s="414" t="s">
        <v>221</v>
      </c>
      <c r="F4" s="414"/>
      <c r="G4" s="414"/>
      <c r="H4" s="299" t="s">
        <v>222</v>
      </c>
      <c r="I4" s="299"/>
      <c r="J4" s="119" t="s">
        <v>67</v>
      </c>
      <c r="K4" s="125" t="s">
        <v>68</v>
      </c>
    </row>
    <row r="5" spans="1:11">
      <c r="A5" s="108" t="s">
        <v>223</v>
      </c>
      <c r="B5" s="412">
        <v>1</v>
      </c>
      <c r="C5" s="412"/>
      <c r="D5" s="107" t="s">
        <v>224</v>
      </c>
      <c r="E5" s="107" t="s">
        <v>225</v>
      </c>
      <c r="F5" s="107" t="s">
        <v>226</v>
      </c>
      <c r="G5" s="107" t="s">
        <v>227</v>
      </c>
      <c r="H5" s="299" t="s">
        <v>228</v>
      </c>
      <c r="I5" s="299"/>
      <c r="J5" s="119" t="s">
        <v>67</v>
      </c>
      <c r="K5" s="125" t="s">
        <v>68</v>
      </c>
    </row>
    <row r="6" spans="1:11">
      <c r="A6" s="111" t="s">
        <v>229</v>
      </c>
      <c r="B6" s="415">
        <v>125</v>
      </c>
      <c r="C6" s="415"/>
      <c r="D6" s="112" t="s">
        <v>230</v>
      </c>
      <c r="E6" s="113"/>
      <c r="F6" s="114">
        <v>1500</v>
      </c>
      <c r="G6" s="112"/>
      <c r="H6" s="416" t="s">
        <v>231</v>
      </c>
      <c r="I6" s="416"/>
      <c r="J6" s="114" t="s">
        <v>67</v>
      </c>
      <c r="K6" s="126" t="s">
        <v>68</v>
      </c>
    </row>
    <row r="7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232</v>
      </c>
      <c r="B8" s="105" t="s">
        <v>233</v>
      </c>
      <c r="C8" s="105" t="s">
        <v>234</v>
      </c>
      <c r="D8" s="105" t="s">
        <v>235</v>
      </c>
      <c r="E8" s="105" t="s">
        <v>236</v>
      </c>
      <c r="F8" s="105" t="s">
        <v>237</v>
      </c>
      <c r="G8" s="417" t="s">
        <v>79</v>
      </c>
      <c r="H8" s="418"/>
      <c r="I8" s="418"/>
      <c r="J8" s="418"/>
      <c r="K8" s="419"/>
    </row>
    <row r="9" spans="1:11">
      <c r="A9" s="298" t="s">
        <v>238</v>
      </c>
      <c r="B9" s="299"/>
      <c r="C9" s="119" t="s">
        <v>67</v>
      </c>
      <c r="D9" s="119" t="s">
        <v>68</v>
      </c>
      <c r="E9" s="107" t="s">
        <v>239</v>
      </c>
      <c r="F9" s="120" t="s">
        <v>240</v>
      </c>
      <c r="G9" s="420"/>
      <c r="H9" s="421"/>
      <c r="I9" s="421"/>
      <c r="J9" s="421"/>
      <c r="K9" s="422"/>
    </row>
    <row r="10" spans="1:11">
      <c r="A10" s="298" t="s">
        <v>241</v>
      </c>
      <c r="B10" s="299"/>
      <c r="C10" s="119" t="s">
        <v>67</v>
      </c>
      <c r="D10" s="119" t="s">
        <v>68</v>
      </c>
      <c r="E10" s="107" t="s">
        <v>242</v>
      </c>
      <c r="F10" s="120" t="s">
        <v>243</v>
      </c>
      <c r="G10" s="420" t="s">
        <v>244</v>
      </c>
      <c r="H10" s="421"/>
      <c r="I10" s="421"/>
      <c r="J10" s="421"/>
      <c r="K10" s="422"/>
    </row>
    <row r="11" spans="1:11">
      <c r="A11" s="423" t="s">
        <v>197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5"/>
    </row>
    <row r="12" spans="1:11">
      <c r="A12" s="106" t="s">
        <v>89</v>
      </c>
      <c r="B12" s="119" t="s">
        <v>85</v>
      </c>
      <c r="C12" s="119" t="s">
        <v>86</v>
      </c>
      <c r="D12" s="120"/>
      <c r="E12" s="107" t="s">
        <v>87</v>
      </c>
      <c r="F12" s="119" t="s">
        <v>85</v>
      </c>
      <c r="G12" s="119" t="s">
        <v>86</v>
      </c>
      <c r="H12" s="119"/>
      <c r="I12" s="107" t="s">
        <v>245</v>
      </c>
      <c r="J12" s="119" t="s">
        <v>85</v>
      </c>
      <c r="K12" s="125" t="s">
        <v>86</v>
      </c>
    </row>
    <row r="13" spans="1:11">
      <c r="A13" s="106" t="s">
        <v>92</v>
      </c>
      <c r="B13" s="119" t="s">
        <v>85</v>
      </c>
      <c r="C13" s="119" t="s">
        <v>86</v>
      </c>
      <c r="D13" s="120"/>
      <c r="E13" s="107" t="s">
        <v>97</v>
      </c>
      <c r="F13" s="119" t="s">
        <v>85</v>
      </c>
      <c r="G13" s="119" t="s">
        <v>86</v>
      </c>
      <c r="H13" s="119"/>
      <c r="I13" s="107" t="s">
        <v>246</v>
      </c>
      <c r="J13" s="119" t="s">
        <v>85</v>
      </c>
      <c r="K13" s="125" t="s">
        <v>86</v>
      </c>
    </row>
    <row r="14" spans="1:11">
      <c r="A14" s="111" t="s">
        <v>247</v>
      </c>
      <c r="B14" s="114" t="s">
        <v>85</v>
      </c>
      <c r="C14" s="114" t="s">
        <v>86</v>
      </c>
      <c r="D14" s="113"/>
      <c r="E14" s="112" t="s">
        <v>248</v>
      </c>
      <c r="F14" s="114" t="s">
        <v>85</v>
      </c>
      <c r="G14" s="114" t="s">
        <v>86</v>
      </c>
      <c r="H14" s="114"/>
      <c r="I14" s="112" t="s">
        <v>249</v>
      </c>
      <c r="J14" s="114" t="s">
        <v>85</v>
      </c>
      <c r="K14" s="126" t="s">
        <v>86</v>
      </c>
    </row>
    <row r="15" spans="1:11">
      <c r="A15" s="115"/>
      <c r="B15" s="121"/>
      <c r="C15" s="121"/>
      <c r="D15" s="116"/>
      <c r="E15" s="115"/>
      <c r="F15" s="121"/>
      <c r="G15" s="121"/>
      <c r="H15" s="121"/>
      <c r="I15" s="115"/>
      <c r="J15" s="121"/>
      <c r="K15" s="121"/>
    </row>
    <row r="16" spans="1:11" s="99" customFormat="1">
      <c r="A16" s="366" t="s">
        <v>250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>
      <c r="A17" s="298" t="s">
        <v>251</v>
      </c>
      <c r="B17" s="299"/>
      <c r="C17" s="299"/>
      <c r="D17" s="299"/>
      <c r="E17" s="299"/>
      <c r="F17" s="299"/>
      <c r="G17" s="299"/>
      <c r="H17" s="299"/>
      <c r="I17" s="299"/>
      <c r="J17" s="299"/>
      <c r="K17" s="426"/>
    </row>
    <row r="18" spans="1:11">
      <c r="A18" s="298" t="s">
        <v>252</v>
      </c>
      <c r="B18" s="299"/>
      <c r="C18" s="299"/>
      <c r="D18" s="299"/>
      <c r="E18" s="299"/>
      <c r="F18" s="299"/>
      <c r="G18" s="299"/>
      <c r="H18" s="299"/>
      <c r="I18" s="299"/>
      <c r="J18" s="299"/>
      <c r="K18" s="426"/>
    </row>
    <row r="19" spans="1:11">
      <c r="A19" s="427"/>
      <c r="B19" s="428"/>
      <c r="C19" s="428"/>
      <c r="D19" s="428"/>
      <c r="E19" s="428"/>
      <c r="F19" s="428"/>
      <c r="G19" s="428"/>
      <c r="H19" s="428"/>
      <c r="I19" s="428"/>
      <c r="J19" s="428"/>
      <c r="K19" s="429"/>
    </row>
    <row r="20" spans="1:11">
      <c r="A20" s="430"/>
      <c r="B20" s="431"/>
      <c r="C20" s="431"/>
      <c r="D20" s="431"/>
      <c r="E20" s="431"/>
      <c r="F20" s="431"/>
      <c r="G20" s="431"/>
      <c r="H20" s="431"/>
      <c r="I20" s="431"/>
      <c r="J20" s="431"/>
      <c r="K20" s="432"/>
    </row>
    <row r="21" spans="1:11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2"/>
    </row>
    <row r="22" spans="1:11">
      <c r="A22" s="430"/>
      <c r="B22" s="431"/>
      <c r="C22" s="431"/>
      <c r="D22" s="431"/>
      <c r="E22" s="431"/>
      <c r="F22" s="431"/>
      <c r="G22" s="431"/>
      <c r="H22" s="431"/>
      <c r="I22" s="431"/>
      <c r="J22" s="431"/>
      <c r="K22" s="432"/>
    </row>
    <row r="23" spans="1:11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5"/>
    </row>
    <row r="24" spans="1:11">
      <c r="A24" s="298" t="s">
        <v>127</v>
      </c>
      <c r="B24" s="299"/>
      <c r="C24" s="119" t="s">
        <v>67</v>
      </c>
      <c r="D24" s="119" t="s">
        <v>68</v>
      </c>
      <c r="E24" s="369"/>
      <c r="F24" s="369"/>
      <c r="G24" s="369"/>
      <c r="H24" s="369"/>
      <c r="I24" s="369"/>
      <c r="J24" s="369"/>
      <c r="K24" s="370"/>
    </row>
    <row r="25" spans="1:11">
      <c r="A25" s="123" t="s">
        <v>253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>
      <c r="A26" s="438"/>
      <c r="B26" s="438"/>
      <c r="C26" s="438"/>
      <c r="D26" s="438"/>
      <c r="E26" s="438"/>
      <c r="F26" s="438"/>
      <c r="G26" s="438"/>
      <c r="H26" s="438"/>
      <c r="I26" s="438"/>
      <c r="J26" s="438"/>
      <c r="K26" s="438"/>
    </row>
    <row r="27" spans="1:11">
      <c r="A27" s="439" t="s">
        <v>254</v>
      </c>
      <c r="B27" s="418"/>
      <c r="C27" s="418"/>
      <c r="D27" s="418"/>
      <c r="E27" s="418"/>
      <c r="F27" s="418"/>
      <c r="G27" s="418"/>
      <c r="H27" s="418"/>
      <c r="I27" s="418"/>
      <c r="J27" s="418"/>
      <c r="K27" s="419"/>
    </row>
    <row r="28" spans="1:11" ht="17.25" customHeight="1">
      <c r="A28" s="440"/>
      <c r="B28" s="441"/>
      <c r="C28" s="441"/>
      <c r="D28" s="441"/>
      <c r="E28" s="441"/>
      <c r="F28" s="441"/>
      <c r="G28" s="441"/>
      <c r="H28" s="441"/>
      <c r="I28" s="441"/>
      <c r="J28" s="441"/>
      <c r="K28" s="442"/>
    </row>
    <row r="29" spans="1:11" ht="17.25" customHeight="1">
      <c r="A29" s="440"/>
      <c r="B29" s="441"/>
      <c r="C29" s="441"/>
      <c r="D29" s="441"/>
      <c r="E29" s="441"/>
      <c r="F29" s="441"/>
      <c r="G29" s="441"/>
      <c r="H29" s="441"/>
      <c r="I29" s="441"/>
      <c r="J29" s="441"/>
      <c r="K29" s="442"/>
    </row>
    <row r="30" spans="1:11" ht="17.25" customHeight="1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2"/>
    </row>
    <row r="31" spans="1:11" ht="17.25" customHeight="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42"/>
    </row>
    <row r="32" spans="1:11" ht="17.25" customHeight="1">
      <c r="A32" s="440"/>
      <c r="B32" s="441"/>
      <c r="C32" s="441"/>
      <c r="D32" s="441"/>
      <c r="E32" s="441"/>
      <c r="F32" s="441"/>
      <c r="G32" s="441"/>
      <c r="H32" s="441"/>
      <c r="I32" s="441"/>
      <c r="J32" s="441"/>
      <c r="K32" s="442"/>
    </row>
    <row r="33" spans="1:13" ht="17.25" customHeight="1">
      <c r="A33" s="440"/>
      <c r="B33" s="441"/>
      <c r="C33" s="441"/>
      <c r="D33" s="441"/>
      <c r="E33" s="441"/>
      <c r="F33" s="441"/>
      <c r="G33" s="441"/>
      <c r="H33" s="441"/>
      <c r="I33" s="441"/>
      <c r="J33" s="441"/>
      <c r="K33" s="442"/>
    </row>
    <row r="34" spans="1:13" ht="17.25" customHeight="1">
      <c r="A34" s="430"/>
      <c r="B34" s="431"/>
      <c r="C34" s="431"/>
      <c r="D34" s="431"/>
      <c r="E34" s="431"/>
      <c r="F34" s="431"/>
      <c r="G34" s="431"/>
      <c r="H34" s="431"/>
      <c r="I34" s="431"/>
      <c r="J34" s="431"/>
      <c r="K34" s="432"/>
    </row>
    <row r="35" spans="1:13" ht="17.25" customHeight="1">
      <c r="A35" s="443"/>
      <c r="B35" s="431"/>
      <c r="C35" s="431"/>
      <c r="D35" s="431"/>
      <c r="E35" s="431"/>
      <c r="F35" s="431"/>
      <c r="G35" s="431"/>
      <c r="H35" s="431"/>
      <c r="I35" s="431"/>
      <c r="J35" s="431"/>
      <c r="K35" s="432"/>
    </row>
    <row r="36" spans="1:13" ht="17.25" customHeight="1">
      <c r="A36" s="444"/>
      <c r="B36" s="445"/>
      <c r="C36" s="445"/>
      <c r="D36" s="445"/>
      <c r="E36" s="445"/>
      <c r="F36" s="445"/>
      <c r="G36" s="445"/>
      <c r="H36" s="445"/>
      <c r="I36" s="445"/>
      <c r="J36" s="445"/>
      <c r="K36" s="446"/>
    </row>
    <row r="37" spans="1:13" ht="18.75" customHeight="1">
      <c r="A37" s="447" t="s">
        <v>255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9"/>
    </row>
    <row r="38" spans="1:13" s="100" customFormat="1" ht="18.75" customHeight="1">
      <c r="A38" s="298" t="s">
        <v>256</v>
      </c>
      <c r="B38" s="299"/>
      <c r="C38" s="299"/>
      <c r="D38" s="369" t="s">
        <v>257</v>
      </c>
      <c r="E38" s="369"/>
      <c r="F38" s="450" t="s">
        <v>258</v>
      </c>
      <c r="G38" s="451"/>
      <c r="H38" s="299" t="s">
        <v>259</v>
      </c>
      <c r="I38" s="299"/>
      <c r="J38" s="299" t="s">
        <v>260</v>
      </c>
      <c r="K38" s="426"/>
    </row>
    <row r="39" spans="1:13" ht="18.75" customHeight="1">
      <c r="A39" s="108" t="s">
        <v>128</v>
      </c>
      <c r="B39" s="299"/>
      <c r="C39" s="299"/>
      <c r="D39" s="299"/>
      <c r="E39" s="299"/>
      <c r="F39" s="299"/>
      <c r="G39" s="299"/>
      <c r="H39" s="299"/>
      <c r="I39" s="299"/>
      <c r="J39" s="299"/>
      <c r="K39" s="426"/>
      <c r="M39" s="100"/>
    </row>
    <row r="40" spans="1:13" ht="30.95" customHeight="1">
      <c r="A40" s="298" t="s">
        <v>261</v>
      </c>
      <c r="B40" s="299"/>
      <c r="C40" s="299"/>
      <c r="D40" s="299"/>
      <c r="E40" s="299"/>
      <c r="F40" s="299"/>
      <c r="G40" s="299"/>
      <c r="H40" s="299"/>
      <c r="I40" s="299"/>
      <c r="J40" s="299"/>
      <c r="K40" s="426"/>
    </row>
    <row r="41" spans="1:13" ht="18.75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426"/>
    </row>
    <row r="42" spans="1:13" ht="32.1" customHeight="1">
      <c r="A42" s="111" t="s">
        <v>137</v>
      </c>
      <c r="B42" s="452" t="s">
        <v>262</v>
      </c>
      <c r="C42" s="452"/>
      <c r="D42" s="112" t="s">
        <v>263</v>
      </c>
      <c r="E42" s="113"/>
      <c r="F42" s="112" t="s">
        <v>141</v>
      </c>
      <c r="G42" s="124"/>
      <c r="H42" s="453" t="s">
        <v>142</v>
      </c>
      <c r="I42" s="453"/>
      <c r="J42" s="452"/>
      <c r="K42" s="45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147</v>
      </c>
      <c r="B3" s="402" t="s">
        <v>148</v>
      </c>
      <c r="C3" s="402"/>
      <c r="D3" s="402"/>
      <c r="E3" s="402"/>
      <c r="F3" s="402"/>
      <c r="G3" s="402"/>
      <c r="H3" s="406"/>
      <c r="I3" s="331" t="s">
        <v>149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84"/>
      <c r="J4" s="84"/>
      <c r="K4" s="84"/>
      <c r="L4" s="84"/>
      <c r="M4" s="84"/>
      <c r="N4" s="85"/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6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6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6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6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6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6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6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264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2022-05-16T03:28:09Z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