
<file path=[Content_Types].xml><?xml version="1.0" encoding="utf-8"?>
<Types xmlns="http://schemas.openxmlformats.org/package/2006/content-types">
  <Default Extension="wmf" ContentType="image/x-wmf"/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 tabRatio="727" firstSheet="2" activeTab="2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" sheetId="5" r:id="rId7"/>
    <sheet name="验货尺寸表" sheetId="6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calcPr calcId="144525" concurrentCalc="0"/>
</workbook>
</file>

<file path=xl/sharedStrings.xml><?xml version="1.0" encoding="utf-8"?>
<sst xmlns="http://schemas.openxmlformats.org/spreadsheetml/2006/main" count="810" uniqueCount="324">
  <si>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</si>
  <si>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</si>
  <si>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</si>
  <si>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</si>
  <si>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</si>
  <si>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</si>
  <si>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</si>
  <si>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</si>
  <si>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</si>
  <si>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</si>
  <si>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</si>
  <si>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</si>
  <si>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</si>
  <si>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</si>
  <si>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</si>
  <si>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寄3-5件到公司（熨烫平整）并发OA说明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</si>
  <si>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</si>
  <si>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</si>
  <si>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</si>
  <si>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</si>
  <si>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</si>
  <si>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</si>
  <si>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齐色错码各号型2件到公司，并发QA说明</t>
  </si>
  <si>
    <t>寄封样给公司1件（包装完整，附尺寸表一份）发OA，并抄给库房闫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</si>
  <si>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</si>
  <si>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</si>
  <si>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</si>
  <si>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</si>
  <si>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</si>
  <si>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</si>
  <si>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</si>
  <si>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</si>
  <si>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</si>
  <si>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</si>
  <si>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</si>
  <si>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</si>
  <si>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</si>
  <si>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</si>
  <si>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</si>
  <si>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</si>
  <si>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</si>
  <si>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</si>
  <si>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</si>
  <si>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</si>
  <si>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</si>
  <si>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</si>
  <si>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</si>
  <si>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</si>
  <si>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</si>
  <si>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</si>
  <si>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</si>
  <si>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</si>
  <si>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</si>
  <si>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</si>
  <si>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</si>
  <si>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期货</t>
  </si>
  <si>
    <t>合同签订方</t>
  </si>
  <si>
    <t>日升</t>
  </si>
  <si>
    <t>生产工厂</t>
  </si>
  <si>
    <t>东港宏旭</t>
  </si>
  <si>
    <t>订单基础信息</t>
  </si>
  <si>
    <t>生产•出货进度</t>
  </si>
  <si>
    <t>指示•确认资料</t>
  </si>
  <si>
    <t>款号</t>
  </si>
  <si>
    <t>TAWWCK91970</t>
  </si>
  <si>
    <t>合同交期</t>
  </si>
  <si>
    <t>产前确认样</t>
  </si>
  <si>
    <t>有</t>
  </si>
  <si>
    <t>无</t>
  </si>
  <si>
    <t>品名</t>
  </si>
  <si>
    <t>男式套绒冲锋衣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</si>
  <si>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</si>
  <si>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</si>
  <si>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</si>
  <si>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</si>
  <si>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</si>
  <si>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</si>
  <si>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</si>
  <si>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</si>
  <si>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</si>
  <si>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</si>
  <si>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</si>
  <si>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</si>
  <si>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</si>
  <si>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</si>
  <si>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</si>
  <si>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</si>
  <si>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</si>
  <si>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</si>
  <si>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</si>
  <si>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</si>
  <si>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</si>
  <si>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</si>
  <si>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</si>
  <si>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</si>
  <si>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</si>
  <si>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</si>
  <si>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补充事项：双面胶部位洗前洗后都有起泡现象。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</si>
  <si>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</si>
  <si>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</si>
  <si>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</si>
  <si>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</si>
  <si>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</si>
  <si>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</si>
  <si>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</si>
  <si>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问题描述：工厂验料无异常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</si>
  <si>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</si>
  <si>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</si>
  <si>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</si>
  <si>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</si>
  <si>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</si>
  <si>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</si>
  <si>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</si>
  <si>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</si>
  <si>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</si>
  <si>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</si>
  <si>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</si>
  <si>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</si>
  <si>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</si>
  <si>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陆续裁剪中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</si>
  <si>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</si>
  <si>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黑色：L#3件套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</si>
  <si>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</si>
  <si>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</si>
  <si>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</si>
  <si>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</si>
  <si>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</si>
  <si>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1，内件：绣花LOGO面上漏线毛，要清理干净。</t>
  </si>
  <si>
    <t>2，内件：门襟明线宽窄不匀，请及时改进。</t>
  </si>
  <si>
    <t>3，外件：门襟偏长有荷叶边现象，请及时调整放量，要求门襟平整否则大货不能接受。</t>
  </si>
  <si>
    <t>4，外件：后领窝吃纵不平，褶皱，大货不能接受。</t>
  </si>
  <si>
    <t>5，袖口吃纵斜绺，大货不能接受。</t>
  </si>
  <si>
    <t>6，插袋上下口不平服，请及时改进。</t>
  </si>
  <si>
    <t>7，帽子测拼吃纵，帽沿起泡，大货不能接受。</t>
  </si>
  <si>
    <t>8，门襟、帽檐，洗前洗后都有起泡现象，大货不能接受。</t>
  </si>
  <si>
    <t>9，内主项拉链挡片，吃纵不匀，褶皱，大货不能接受。</t>
  </si>
  <si>
    <t>10，请保证规格洗前洗后在误差范围内。</t>
  </si>
  <si>
    <t>以上问题请及时改正。</t>
  </si>
  <si>
    <t>【耐洗水确认】</t>
  </si>
  <si>
    <t>粘衬</t>
  </si>
  <si>
    <t>胶膜</t>
  </si>
  <si>
    <t>扭曲</t>
  </si>
  <si>
    <t>补充事项：门襟、帽檐、双面胶部位洗前洗后都有起泡现象，大货不能接受。</t>
  </si>
  <si>
    <t>【重大改善说明及整改复核时间】</t>
  </si>
  <si>
    <t>检验部门</t>
  </si>
  <si>
    <t>服装品控部</t>
  </si>
  <si>
    <t>检验担当</t>
  </si>
  <si>
    <t>周苑</t>
  </si>
  <si>
    <t>查验时间</t>
  </si>
  <si>
    <t>工厂负责人</t>
  </si>
  <si>
    <t>于家和</t>
  </si>
  <si>
    <t>【整改结果】</t>
  </si>
  <si>
    <t>复核时间</t>
  </si>
  <si>
    <t>QC规格测量表</t>
  </si>
  <si>
    <t>日升-东港宏旭</t>
  </si>
  <si>
    <t>部位名称</t>
  </si>
  <si>
    <t>指示规格  FINAL SPEC（外件）</t>
  </si>
  <si>
    <t>样品规格  SAMPLE SPEC</t>
  </si>
  <si>
    <t>4XL</t>
  </si>
  <si>
    <t>165/88B</t>
  </si>
  <si>
    <t>170/92B</t>
  </si>
  <si>
    <t>175/96B</t>
  </si>
  <si>
    <t>180/100B</t>
  </si>
  <si>
    <t>185/104B</t>
  </si>
  <si>
    <t>190/108B</t>
  </si>
  <si>
    <t>195/112B</t>
  </si>
  <si>
    <t>铁蓝灰（洗前）</t>
  </si>
  <si>
    <t>铁蓝灰（洗后）</t>
  </si>
  <si>
    <t>后中长</t>
  </si>
  <si>
    <t>0</t>
  </si>
  <si>
    <t>前中长</t>
  </si>
  <si>
    <t>-0.5</t>
  </si>
  <si>
    <t>内主项拉链</t>
  </si>
  <si>
    <t>-1</t>
  </si>
  <si>
    <t>胸围</t>
  </si>
  <si>
    <t>腰围</t>
  </si>
  <si>
    <t>1</t>
  </si>
  <si>
    <t>摆围</t>
  </si>
  <si>
    <t>肩宽</t>
  </si>
  <si>
    <t>肩点袖长</t>
  </si>
  <si>
    <t>袖肥/2（参考值见注解）</t>
  </si>
  <si>
    <t>0.5</t>
  </si>
  <si>
    <t>袖肘围/2</t>
  </si>
  <si>
    <t>袖口围/2平量</t>
  </si>
  <si>
    <t>上领围</t>
  </si>
  <si>
    <t>指示规格  FINAL SPEC（内件）</t>
  </si>
  <si>
    <t>2</t>
  </si>
  <si>
    <t>-0.2</t>
  </si>
  <si>
    <t xml:space="preserve">     初期请洗测2-3件，有问题的另加测量数量。</t>
  </si>
  <si>
    <t>验货时间：3-16</t>
  </si>
  <si>
    <t>跟单QC:周苑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</si>
  <si>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</si>
  <si>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</si>
  <si>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</si>
  <si>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</si>
  <si>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</si>
  <si>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</si>
  <si>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</si>
  <si>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</si>
  <si>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</si>
  <si>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</si>
  <si>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</si>
  <si>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</si>
  <si>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t>补充事项：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</si>
  <si>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</si>
  <si>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【整改的严重缺陷及整改复核时间】</t>
  </si>
  <si>
    <t>前中拉链长</t>
  </si>
  <si>
    <t>袖口围/3拉量</t>
  </si>
  <si>
    <t>验货时间：</t>
  </si>
  <si>
    <t>跟单QC: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</si>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</sst>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176" formatCode="0.0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51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b/>
      <sz val="11"/>
      <name val="宋体"/>
      <charset val="134"/>
    </font>
    <font>
      <sz val="12"/>
      <name val="仿宋_GB2312"/>
      <charset val="134"/>
    </font>
    <font>
      <sz val="11"/>
      <name val="宋体"/>
      <charset val="134"/>
    </font>
    <font>
      <b/>
      <sz val="9"/>
      <name val="仿宋_GB2312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8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indexed="8"/>
      <name val="宋体"/>
      <charset val="134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3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6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5">
    <xf numFmtId="0" fontId="0" fillId="0" borderId="0"/>
    <xf numFmtId="42" fontId="32" fillId="0" borderId="0" applyFont="0" applyFill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9" fillId="21" borderId="61" applyNumberFormat="0" applyAlignment="0" applyProtection="0">
      <alignment vertical="center"/>
    </xf>
    <xf numFmtId="44" fontId="32" fillId="0" borderId="0" applyFont="0" applyFill="0" applyBorder="0" applyAlignment="0" applyProtection="0">
      <alignment vertical="center"/>
    </xf>
    <xf numFmtId="41" fontId="32" fillId="0" borderId="0" applyFont="0" applyFill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43" fontId="32" fillId="0" borderId="0" applyFont="0" applyFill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2" fillId="0" borderId="0">
      <alignment vertical="center"/>
    </xf>
    <xf numFmtId="9" fontId="32" fillId="0" borderId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2" fillId="25" borderId="65" applyNumberFormat="0" applyFont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2" fillId="0" borderId="64" applyNumberFormat="0" applyFill="0" applyAlignment="0" applyProtection="0">
      <alignment vertical="center"/>
    </xf>
    <xf numFmtId="0" fontId="49" fillId="0" borderId="64" applyNumberFormat="0" applyFill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5" fillId="0" borderId="68" applyNumberFormat="0" applyFill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48" fillId="9" borderId="67" applyNumberFormat="0" applyAlignment="0" applyProtection="0">
      <alignment vertical="center"/>
    </xf>
    <xf numFmtId="0" fontId="31" fillId="9" borderId="61" applyNumberFormat="0" applyAlignment="0" applyProtection="0">
      <alignment vertical="center"/>
    </xf>
    <xf numFmtId="0" fontId="43" fillId="30" borderId="66" applyNumberFormat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41" fillId="0" borderId="63" applyNumberFormat="0" applyFill="0" applyAlignment="0" applyProtection="0">
      <alignment vertical="center"/>
    </xf>
    <xf numFmtId="0" fontId="34" fillId="0" borderId="62" applyNumberFormat="0" applyFill="0" applyAlignment="0" applyProtection="0">
      <alignment vertical="center"/>
    </xf>
    <xf numFmtId="0" fontId="45" fillId="32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40" fillId="0" borderId="0">
      <alignment vertical="center"/>
    </xf>
    <xf numFmtId="0" fontId="30" fillId="28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/>
    <xf numFmtId="0" fontId="32" fillId="0" borderId="0">
      <alignment vertical="center"/>
    </xf>
    <xf numFmtId="0" fontId="12" fillId="0" borderId="0">
      <alignment vertical="center"/>
    </xf>
  </cellStyleXfs>
  <cellXfs count="366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3" fillId="2" borderId="7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9" fillId="3" borderId="0" xfId="52" applyFont="1" applyFill="1"/>
    <xf numFmtId="0" fontId="10" fillId="3" borderId="0" xfId="52" applyFont="1" applyFill="1" applyBorder="1" applyAlignment="1">
      <alignment horizontal="center"/>
    </xf>
    <xf numFmtId="0" fontId="9" fillId="3" borderId="0" xfId="52" applyFont="1" applyFill="1" applyBorder="1" applyAlignment="1">
      <alignment horizontal="center"/>
    </xf>
    <xf numFmtId="0" fontId="10" fillId="3" borderId="9" xfId="51" applyFont="1" applyFill="1" applyBorder="1" applyAlignment="1">
      <alignment horizontal="left" vertical="center"/>
    </xf>
    <xf numFmtId="0" fontId="9" fillId="3" borderId="10" xfId="51" applyFont="1" applyFill="1" applyBorder="1" applyAlignment="1">
      <alignment horizontal="center" vertical="center"/>
    </xf>
    <xf numFmtId="0" fontId="10" fillId="3" borderId="10" xfId="51" applyFont="1" applyFill="1" applyBorder="1" applyAlignment="1">
      <alignment vertical="center"/>
    </xf>
    <xf numFmtId="0" fontId="10" fillId="3" borderId="11" xfId="52" applyFont="1" applyFill="1" applyBorder="1" applyAlignment="1" applyProtection="1">
      <alignment horizontal="center" vertical="center"/>
    </xf>
    <xf numFmtId="0" fontId="10" fillId="3" borderId="2" xfId="52" applyFont="1" applyFill="1" applyBorder="1" applyAlignment="1">
      <alignment horizontal="center" vertical="center"/>
    </xf>
    <xf numFmtId="0" fontId="11" fillId="0" borderId="2" xfId="54" applyFont="1" applyFill="1" applyBorder="1" applyAlignment="1">
      <alignment horizontal="center"/>
    </xf>
    <xf numFmtId="0" fontId="12" fillId="0" borderId="2" xfId="54" applyFont="1" applyFill="1" applyBorder="1" applyAlignment="1">
      <alignment horizontal="center"/>
    </xf>
    <xf numFmtId="0" fontId="13" fillId="0" borderId="2" xfId="54" applyFont="1" applyFill="1" applyBorder="1" applyAlignment="1">
      <alignment horizontal="center"/>
    </xf>
    <xf numFmtId="0" fontId="14" fillId="0" borderId="2" xfId="53" applyFont="1" applyFill="1" applyBorder="1" applyAlignment="1">
      <alignment horizontal="center"/>
    </xf>
    <xf numFmtId="176" fontId="15" fillId="0" borderId="2" xfId="53" applyNumberFormat="1" applyFont="1" applyFill="1" applyBorder="1" applyAlignment="1">
      <alignment horizontal="center"/>
    </xf>
    <xf numFmtId="0" fontId="16" fillId="0" borderId="2" xfId="53" applyFont="1" applyFill="1" applyBorder="1" applyAlignment="1">
      <alignment horizontal="center"/>
    </xf>
    <xf numFmtId="176" fontId="15" fillId="3" borderId="2" xfId="53" applyNumberFormat="1" applyFont="1" applyFill="1" applyBorder="1" applyAlignment="1">
      <alignment horizontal="center"/>
    </xf>
    <xf numFmtId="176" fontId="14" fillId="0" borderId="2" xfId="53" applyNumberFormat="1" applyFont="1" applyFill="1" applyBorder="1" applyAlignment="1">
      <alignment horizontal="center"/>
    </xf>
    <xf numFmtId="0" fontId="15" fillId="0" borderId="2" xfId="39" applyFont="1" applyFill="1" applyBorder="1" applyAlignment="1">
      <alignment horizontal="center" vertical="center"/>
    </xf>
    <xf numFmtId="0" fontId="14" fillId="0" borderId="12" xfId="53" applyFont="1" applyFill="1" applyBorder="1" applyAlignment="1">
      <alignment horizontal="center"/>
    </xf>
    <xf numFmtId="176" fontId="15" fillId="0" borderId="12" xfId="53" applyNumberFormat="1" applyFont="1" applyFill="1" applyBorder="1" applyAlignment="1">
      <alignment horizontal="center"/>
    </xf>
    <xf numFmtId="0" fontId="14" fillId="0" borderId="12" xfId="54" applyFont="1" applyFill="1" applyBorder="1" applyAlignment="1">
      <alignment horizontal="center"/>
    </xf>
    <xf numFmtId="0" fontId="10" fillId="3" borderId="0" xfId="52" applyFont="1" applyFill="1"/>
    <xf numFmtId="0" fontId="0" fillId="3" borderId="0" xfId="53" applyFont="1" applyFill="1">
      <alignment vertical="center"/>
    </xf>
    <xf numFmtId="0" fontId="9" fillId="3" borderId="10" xfId="52" applyFont="1" applyFill="1" applyBorder="1" applyAlignment="1"/>
    <xf numFmtId="0" fontId="10" fillId="3" borderId="10" xfId="51" applyFont="1" applyFill="1" applyBorder="1" applyAlignment="1">
      <alignment horizontal="left" vertical="center"/>
    </xf>
    <xf numFmtId="0" fontId="9" fillId="3" borderId="13" xfId="51" applyFont="1" applyFill="1" applyBorder="1" applyAlignment="1">
      <alignment horizontal="center" vertical="center"/>
    </xf>
    <xf numFmtId="0" fontId="9" fillId="3" borderId="2" xfId="52" applyFont="1" applyFill="1" applyBorder="1" applyAlignment="1"/>
    <xf numFmtId="0" fontId="10" fillId="3" borderId="2" xfId="52" applyFont="1" applyFill="1" applyBorder="1" applyAlignment="1" applyProtection="1">
      <alignment horizontal="center" vertical="center"/>
    </xf>
    <xf numFmtId="0" fontId="10" fillId="3" borderId="14" xfId="52" applyFont="1" applyFill="1" applyBorder="1" applyAlignment="1" applyProtection="1">
      <alignment horizontal="center" vertical="center"/>
    </xf>
    <xf numFmtId="0" fontId="9" fillId="3" borderId="2" xfId="52" applyFont="1" applyFill="1" applyBorder="1" applyAlignment="1" applyProtection="1">
      <alignment horizontal="center" vertical="center"/>
    </xf>
    <xf numFmtId="0" fontId="9" fillId="3" borderId="14" xfId="52" applyFont="1" applyFill="1" applyBorder="1" applyAlignment="1" applyProtection="1">
      <alignment horizontal="center" vertical="center"/>
    </xf>
    <xf numFmtId="0" fontId="10" fillId="3" borderId="2" xfId="53" applyFont="1" applyFill="1" applyBorder="1" applyAlignment="1">
      <alignment horizontal="center" vertical="center"/>
    </xf>
    <xf numFmtId="0" fontId="10" fillId="3" borderId="14" xfId="53" applyFont="1" applyFill="1" applyBorder="1" applyAlignment="1">
      <alignment horizontal="center" vertical="center"/>
    </xf>
    <xf numFmtId="49" fontId="10" fillId="3" borderId="2" xfId="53" applyNumberFormat="1" applyFont="1" applyFill="1" applyBorder="1" applyAlignment="1">
      <alignment horizontal="center" vertical="center"/>
    </xf>
    <xf numFmtId="49" fontId="10" fillId="3" borderId="14" xfId="53" applyNumberFormat="1" applyFont="1" applyFill="1" applyBorder="1" applyAlignment="1">
      <alignment horizontal="center" vertical="center"/>
    </xf>
    <xf numFmtId="49" fontId="9" fillId="3" borderId="2" xfId="53" applyNumberFormat="1" applyFont="1" applyFill="1" applyBorder="1" applyAlignment="1">
      <alignment horizontal="center" vertical="center"/>
    </xf>
    <xf numFmtId="49" fontId="9" fillId="3" borderId="14" xfId="53" applyNumberFormat="1" applyFont="1" applyFill="1" applyBorder="1" applyAlignment="1">
      <alignment horizontal="center" vertical="center"/>
    </xf>
    <xf numFmtId="49" fontId="10" fillId="4" borderId="2" xfId="53" applyNumberFormat="1" applyFont="1" applyFill="1" applyBorder="1" applyAlignment="1">
      <alignment horizontal="center" vertical="center"/>
    </xf>
    <xf numFmtId="49" fontId="10" fillId="4" borderId="14" xfId="53" applyNumberFormat="1" applyFont="1" applyFill="1" applyBorder="1" applyAlignment="1">
      <alignment horizontal="center" vertical="center"/>
    </xf>
    <xf numFmtId="0" fontId="9" fillId="3" borderId="12" xfId="52" applyFont="1" applyFill="1" applyBorder="1" applyAlignment="1"/>
    <xf numFmtId="49" fontId="9" fillId="3" borderId="12" xfId="52" applyNumberFormat="1" applyFont="1" applyFill="1" applyBorder="1" applyAlignment="1">
      <alignment horizontal="center"/>
    </xf>
    <xf numFmtId="49" fontId="9" fillId="3" borderId="12" xfId="53" applyNumberFormat="1" applyFont="1" applyFill="1" applyBorder="1" applyAlignment="1">
      <alignment horizontal="center" vertical="center"/>
    </xf>
    <xf numFmtId="49" fontId="9" fillId="3" borderId="15" xfId="52" applyNumberFormat="1" applyFont="1" applyFill="1" applyBorder="1" applyAlignment="1">
      <alignment horizontal="center"/>
    </xf>
    <xf numFmtId="14" fontId="10" fillId="3" borderId="0" xfId="52" applyNumberFormat="1" applyFont="1" applyFill="1"/>
    <xf numFmtId="0" fontId="12" fillId="0" borderId="0" xfId="51" applyFill="1" applyBorder="1" applyAlignment="1">
      <alignment horizontal="left" vertical="center"/>
    </xf>
    <xf numFmtId="0" fontId="12" fillId="0" borderId="0" xfId="51" applyFont="1" applyFill="1" applyAlignment="1">
      <alignment horizontal="left" vertical="center"/>
    </xf>
    <xf numFmtId="0" fontId="12" fillId="0" borderId="0" xfId="51" applyFill="1" applyAlignment="1">
      <alignment horizontal="left" vertical="center"/>
    </xf>
    <xf numFmtId="0" fontId="17" fillId="0" borderId="16" xfId="51" applyFont="1" applyFill="1" applyBorder="1" applyAlignment="1">
      <alignment horizontal="center" vertical="top"/>
    </xf>
    <xf numFmtId="0" fontId="18" fillId="0" borderId="17" xfId="51" applyFont="1" applyFill="1" applyBorder="1" applyAlignment="1">
      <alignment horizontal="left" vertical="center"/>
    </xf>
    <xf numFmtId="0" fontId="15" fillId="0" borderId="18" xfId="51" applyFont="1" applyFill="1" applyBorder="1" applyAlignment="1">
      <alignment horizontal="center" vertical="center"/>
    </xf>
    <xf numFmtId="0" fontId="18" fillId="0" borderId="18" xfId="51" applyFont="1" applyFill="1" applyBorder="1" applyAlignment="1">
      <alignment horizontal="center" vertical="center"/>
    </xf>
    <xf numFmtId="0" fontId="19" fillId="0" borderId="18" xfId="51" applyFont="1" applyFill="1" applyBorder="1" applyAlignment="1">
      <alignment vertical="center"/>
    </xf>
    <xf numFmtId="0" fontId="18" fillId="0" borderId="18" xfId="51" applyFont="1" applyFill="1" applyBorder="1" applyAlignment="1">
      <alignment vertical="center"/>
    </xf>
    <xf numFmtId="0" fontId="19" fillId="0" borderId="18" xfId="51" applyFont="1" applyFill="1" applyBorder="1" applyAlignment="1">
      <alignment horizontal="center" vertical="center"/>
    </xf>
    <xf numFmtId="0" fontId="18" fillId="0" borderId="19" xfId="51" applyFont="1" applyFill="1" applyBorder="1" applyAlignment="1">
      <alignment vertical="center"/>
    </xf>
    <xf numFmtId="0" fontId="15" fillId="0" borderId="20" xfId="51" applyFont="1" applyFill="1" applyBorder="1" applyAlignment="1">
      <alignment horizontal="center" vertical="center"/>
    </xf>
    <xf numFmtId="0" fontId="18" fillId="0" borderId="20" xfId="51" applyFont="1" applyFill="1" applyBorder="1" applyAlignment="1">
      <alignment vertical="center"/>
    </xf>
    <xf numFmtId="58" fontId="19" fillId="0" borderId="20" xfId="51" applyNumberFormat="1" applyFont="1" applyFill="1" applyBorder="1" applyAlignment="1">
      <alignment horizontal="center" vertical="center"/>
    </xf>
    <xf numFmtId="0" fontId="19" fillId="0" borderId="20" xfId="51" applyFont="1" applyFill="1" applyBorder="1" applyAlignment="1">
      <alignment horizontal="center" vertical="center"/>
    </xf>
    <xf numFmtId="0" fontId="18" fillId="0" borderId="20" xfId="51" applyFont="1" applyFill="1" applyBorder="1" applyAlignment="1">
      <alignment horizontal="center" vertical="center"/>
    </xf>
    <xf numFmtId="0" fontId="18" fillId="0" borderId="19" xfId="51" applyFont="1" applyFill="1" applyBorder="1" applyAlignment="1">
      <alignment horizontal="left" vertical="center"/>
    </xf>
    <xf numFmtId="0" fontId="15" fillId="0" borderId="20" xfId="51" applyFont="1" applyFill="1" applyBorder="1" applyAlignment="1">
      <alignment horizontal="right" vertical="center"/>
    </xf>
    <xf numFmtId="0" fontId="18" fillId="0" borderId="20" xfId="51" applyFont="1" applyFill="1" applyBorder="1" applyAlignment="1">
      <alignment horizontal="left" vertical="center"/>
    </xf>
    <xf numFmtId="0" fontId="18" fillId="0" borderId="21" xfId="51" applyFont="1" applyFill="1" applyBorder="1" applyAlignment="1">
      <alignment vertical="center"/>
    </xf>
    <xf numFmtId="0" fontId="15" fillId="0" borderId="22" xfId="51" applyFont="1" applyFill="1" applyBorder="1" applyAlignment="1">
      <alignment horizontal="right" vertical="center"/>
    </xf>
    <xf numFmtId="0" fontId="18" fillId="0" borderId="22" xfId="51" applyFont="1" applyFill="1" applyBorder="1" applyAlignment="1">
      <alignment vertical="center"/>
    </xf>
    <xf numFmtId="0" fontId="19" fillId="0" borderId="22" xfId="51" applyFont="1" applyFill="1" applyBorder="1" applyAlignment="1">
      <alignment vertical="center"/>
    </xf>
    <xf numFmtId="0" fontId="19" fillId="0" borderId="22" xfId="51" applyFont="1" applyFill="1" applyBorder="1" applyAlignment="1">
      <alignment horizontal="left" vertical="center"/>
    </xf>
    <xf numFmtId="0" fontId="18" fillId="0" borderId="22" xfId="51" applyFont="1" applyFill="1" applyBorder="1" applyAlignment="1">
      <alignment horizontal="left" vertical="center"/>
    </xf>
    <xf numFmtId="0" fontId="18" fillId="0" borderId="0" xfId="51" applyFont="1" applyFill="1" applyBorder="1" applyAlignment="1">
      <alignment vertical="center"/>
    </xf>
    <xf numFmtId="0" fontId="19" fillId="0" borderId="0" xfId="51" applyFont="1" applyFill="1" applyBorder="1" applyAlignment="1">
      <alignment vertical="center"/>
    </xf>
    <xf numFmtId="0" fontId="19" fillId="0" borderId="0" xfId="51" applyFont="1" applyFill="1" applyAlignment="1">
      <alignment horizontal="left" vertical="center"/>
    </xf>
    <xf numFmtId="0" fontId="18" fillId="0" borderId="17" xfId="51" applyFont="1" applyFill="1" applyBorder="1" applyAlignment="1">
      <alignment vertical="center"/>
    </xf>
    <xf numFmtId="0" fontId="19" fillId="0" borderId="23" xfId="51" applyFont="1" applyFill="1" applyBorder="1" applyAlignment="1">
      <alignment horizontal="center" vertical="center"/>
    </xf>
    <xf numFmtId="0" fontId="19" fillId="0" borderId="24" xfId="51" applyFont="1" applyFill="1" applyBorder="1" applyAlignment="1">
      <alignment horizontal="center" vertical="center"/>
    </xf>
    <xf numFmtId="0" fontId="19" fillId="0" borderId="20" xfId="51" applyFont="1" applyFill="1" applyBorder="1" applyAlignment="1">
      <alignment horizontal="left" vertical="center"/>
    </xf>
    <xf numFmtId="0" fontId="19" fillId="0" borderId="20" xfId="51" applyFont="1" applyFill="1" applyBorder="1" applyAlignment="1">
      <alignment vertical="center"/>
    </xf>
    <xf numFmtId="0" fontId="19" fillId="0" borderId="25" xfId="51" applyFont="1" applyFill="1" applyBorder="1" applyAlignment="1">
      <alignment horizontal="center" vertical="center"/>
    </xf>
    <xf numFmtId="0" fontId="19" fillId="0" borderId="26" xfId="51" applyFont="1" applyFill="1" applyBorder="1" applyAlignment="1">
      <alignment horizontal="center" vertical="center"/>
    </xf>
    <xf numFmtId="0" fontId="13" fillId="0" borderId="27" xfId="51" applyFont="1" applyFill="1" applyBorder="1" applyAlignment="1">
      <alignment horizontal="left" vertical="center"/>
    </xf>
    <xf numFmtId="0" fontId="13" fillId="0" borderId="26" xfId="51" applyFont="1" applyFill="1" applyBorder="1" applyAlignment="1">
      <alignment horizontal="left" vertical="center"/>
    </xf>
    <xf numFmtId="0" fontId="19" fillId="0" borderId="0" xfId="51" applyFont="1" applyFill="1" applyBorder="1" applyAlignment="1">
      <alignment horizontal="left" vertical="center"/>
    </xf>
    <xf numFmtId="0" fontId="18" fillId="0" borderId="18" xfId="51" applyFont="1" applyFill="1" applyBorder="1" applyAlignment="1">
      <alignment horizontal="left" vertical="center"/>
    </xf>
    <xf numFmtId="0" fontId="19" fillId="0" borderId="19" xfId="51" applyFont="1" applyFill="1" applyBorder="1" applyAlignment="1">
      <alignment horizontal="left" vertical="center"/>
    </xf>
    <xf numFmtId="0" fontId="19" fillId="0" borderId="27" xfId="51" applyFont="1" applyFill="1" applyBorder="1" applyAlignment="1">
      <alignment horizontal="left" vertical="center"/>
    </xf>
    <xf numFmtId="0" fontId="19" fillId="0" borderId="26" xfId="51" applyFont="1" applyFill="1" applyBorder="1" applyAlignment="1">
      <alignment horizontal="left" vertical="center"/>
    </xf>
    <xf numFmtId="0" fontId="19" fillId="0" borderId="19" xfId="51" applyFont="1" applyFill="1" applyBorder="1" applyAlignment="1">
      <alignment horizontal="left" vertical="center" wrapText="1"/>
    </xf>
    <xf numFmtId="0" fontId="19" fillId="0" borderId="20" xfId="51" applyFont="1" applyFill="1" applyBorder="1" applyAlignment="1">
      <alignment horizontal="left" vertical="center" wrapText="1"/>
    </xf>
    <xf numFmtId="0" fontId="18" fillId="0" borderId="21" xfId="51" applyFont="1" applyFill="1" applyBorder="1" applyAlignment="1">
      <alignment horizontal="left" vertical="center"/>
    </xf>
    <xf numFmtId="0" fontId="12" fillId="0" borderId="22" xfId="51" applyFill="1" applyBorder="1" applyAlignment="1">
      <alignment horizontal="center" vertical="center"/>
    </xf>
    <xf numFmtId="0" fontId="18" fillId="0" borderId="28" xfId="51" applyFont="1" applyFill="1" applyBorder="1" applyAlignment="1">
      <alignment horizontal="center" vertical="center"/>
    </xf>
    <xf numFmtId="0" fontId="18" fillId="0" borderId="29" xfId="51" applyFont="1" applyFill="1" applyBorder="1" applyAlignment="1">
      <alignment horizontal="left" vertical="center"/>
    </xf>
    <xf numFmtId="0" fontId="18" fillId="0" borderId="24" xfId="51" applyFont="1" applyFill="1" applyBorder="1" applyAlignment="1">
      <alignment horizontal="left" vertical="center"/>
    </xf>
    <xf numFmtId="0" fontId="12" fillId="0" borderId="27" xfId="51" applyFont="1" applyFill="1" applyBorder="1" applyAlignment="1">
      <alignment horizontal="left" vertical="center"/>
    </xf>
    <xf numFmtId="0" fontId="12" fillId="0" borderId="26" xfId="51" applyFont="1" applyFill="1" applyBorder="1" applyAlignment="1">
      <alignment horizontal="left" vertical="center"/>
    </xf>
    <xf numFmtId="0" fontId="11" fillId="0" borderId="27" xfId="51" applyFont="1" applyFill="1" applyBorder="1" applyAlignment="1">
      <alignment horizontal="left" vertical="center"/>
    </xf>
    <xf numFmtId="0" fontId="19" fillId="0" borderId="30" xfId="51" applyFont="1" applyFill="1" applyBorder="1" applyAlignment="1">
      <alignment horizontal="left" vertical="center"/>
    </xf>
    <xf numFmtId="0" fontId="19" fillId="0" borderId="31" xfId="51" applyFont="1" applyFill="1" applyBorder="1" applyAlignment="1">
      <alignment horizontal="left" vertical="center"/>
    </xf>
    <xf numFmtId="0" fontId="13" fillId="0" borderId="17" xfId="51" applyFont="1" applyFill="1" applyBorder="1" applyAlignment="1">
      <alignment horizontal="left" vertical="center"/>
    </xf>
    <xf numFmtId="0" fontId="13" fillId="0" borderId="18" xfId="51" applyFont="1" applyFill="1" applyBorder="1" applyAlignment="1">
      <alignment horizontal="left" vertical="center"/>
    </xf>
    <xf numFmtId="0" fontId="18" fillId="0" borderId="25" xfId="51" applyFont="1" applyFill="1" applyBorder="1" applyAlignment="1">
      <alignment horizontal="left" vertical="center"/>
    </xf>
    <xf numFmtId="0" fontId="18" fillId="0" borderId="32" xfId="51" applyFont="1" applyFill="1" applyBorder="1" applyAlignment="1">
      <alignment horizontal="left" vertical="center"/>
    </xf>
    <xf numFmtId="0" fontId="19" fillId="0" borderId="22" xfId="51" applyFont="1" applyFill="1" applyBorder="1" applyAlignment="1">
      <alignment horizontal="center" vertical="center"/>
    </xf>
    <xf numFmtId="58" fontId="19" fillId="0" borderId="22" xfId="51" applyNumberFormat="1" applyFont="1" applyFill="1" applyBorder="1" applyAlignment="1">
      <alignment vertical="center"/>
    </xf>
    <xf numFmtId="0" fontId="18" fillId="0" borderId="22" xfId="51" applyFont="1" applyFill="1" applyBorder="1" applyAlignment="1">
      <alignment horizontal="center" vertical="center"/>
    </xf>
    <xf numFmtId="0" fontId="19" fillId="0" borderId="33" xfId="51" applyFont="1" applyFill="1" applyBorder="1" applyAlignment="1">
      <alignment horizontal="center" vertical="center"/>
    </xf>
    <xf numFmtId="0" fontId="18" fillId="0" borderId="34" xfId="51" applyFont="1" applyFill="1" applyBorder="1" applyAlignment="1">
      <alignment horizontal="center" vertical="center"/>
    </xf>
    <xf numFmtId="0" fontId="19" fillId="0" borderId="34" xfId="51" applyFont="1" applyFill="1" applyBorder="1" applyAlignment="1">
      <alignment horizontal="left" vertical="center"/>
    </xf>
    <xf numFmtId="0" fontId="19" fillId="0" borderId="35" xfId="51" applyFont="1" applyFill="1" applyBorder="1" applyAlignment="1">
      <alignment horizontal="left" vertical="center"/>
    </xf>
    <xf numFmtId="0" fontId="19" fillId="0" borderId="36" xfId="51" applyFont="1" applyFill="1" applyBorder="1" applyAlignment="1">
      <alignment horizontal="center" vertical="center"/>
    </xf>
    <xf numFmtId="0" fontId="19" fillId="0" borderId="37" xfId="51" applyFont="1" applyFill="1" applyBorder="1" applyAlignment="1">
      <alignment horizontal="center" vertical="center"/>
    </xf>
    <xf numFmtId="0" fontId="13" fillId="0" borderId="37" xfId="51" applyFont="1" applyFill="1" applyBorder="1" applyAlignment="1">
      <alignment horizontal="left" vertical="center"/>
    </xf>
    <xf numFmtId="0" fontId="18" fillId="0" borderId="33" xfId="51" applyFont="1" applyFill="1" applyBorder="1" applyAlignment="1">
      <alignment horizontal="left" vertical="center"/>
    </xf>
    <xf numFmtId="0" fontId="18" fillId="0" borderId="34" xfId="51" applyFont="1" applyFill="1" applyBorder="1" applyAlignment="1">
      <alignment horizontal="left" vertical="center"/>
    </xf>
    <xf numFmtId="0" fontId="19" fillId="0" borderId="37" xfId="51" applyFont="1" applyFill="1" applyBorder="1" applyAlignment="1">
      <alignment horizontal="left" vertical="center"/>
    </xf>
    <xf numFmtId="0" fontId="19" fillId="0" borderId="34" xfId="51" applyFont="1" applyFill="1" applyBorder="1" applyAlignment="1">
      <alignment horizontal="left" vertical="center" wrapText="1"/>
    </xf>
    <xf numFmtId="0" fontId="12" fillId="0" borderId="35" xfId="51" applyFill="1" applyBorder="1" applyAlignment="1">
      <alignment horizontal="center" vertical="center"/>
    </xf>
    <xf numFmtId="0" fontId="18" fillId="0" borderId="36" xfId="51" applyFont="1" applyFill="1" applyBorder="1" applyAlignment="1">
      <alignment horizontal="left" vertical="center"/>
    </xf>
    <xf numFmtId="0" fontId="12" fillId="0" borderId="37" xfId="51" applyFont="1" applyFill="1" applyBorder="1" applyAlignment="1">
      <alignment horizontal="left" vertical="center"/>
    </xf>
    <xf numFmtId="0" fontId="19" fillId="0" borderId="38" xfId="51" applyFont="1" applyFill="1" applyBorder="1" applyAlignment="1">
      <alignment horizontal="left" vertical="center"/>
    </xf>
    <xf numFmtId="0" fontId="13" fillId="0" borderId="33" xfId="51" applyFont="1" applyFill="1" applyBorder="1" applyAlignment="1">
      <alignment horizontal="left" vertical="center"/>
    </xf>
    <xf numFmtId="0" fontId="19" fillId="0" borderId="35" xfId="51" applyFont="1" applyFill="1" applyBorder="1" applyAlignment="1">
      <alignment horizontal="center" vertical="center"/>
    </xf>
    <xf numFmtId="0" fontId="12" fillId="0" borderId="0" xfId="51" applyFont="1" applyAlignment="1">
      <alignment horizontal="left" vertical="center"/>
    </xf>
    <xf numFmtId="0" fontId="20" fillId="0" borderId="16" xfId="51" applyFont="1" applyBorder="1" applyAlignment="1">
      <alignment horizontal="center" vertical="top"/>
    </xf>
    <xf numFmtId="0" fontId="11" fillId="0" borderId="39" xfId="51" applyFont="1" applyBorder="1" applyAlignment="1">
      <alignment horizontal="left" vertical="center"/>
    </xf>
    <xf numFmtId="0" fontId="15" fillId="0" borderId="40" xfId="51" applyFont="1" applyBorder="1" applyAlignment="1">
      <alignment horizontal="center" vertical="center"/>
    </xf>
    <xf numFmtId="0" fontId="11" fillId="0" borderId="40" xfId="51" applyFont="1" applyBorder="1" applyAlignment="1">
      <alignment horizontal="center" vertical="center"/>
    </xf>
    <xf numFmtId="0" fontId="13" fillId="0" borderId="40" xfId="51" applyFont="1" applyBorder="1" applyAlignment="1">
      <alignment horizontal="left" vertical="center"/>
    </xf>
    <xf numFmtId="0" fontId="13" fillId="0" borderId="17" xfId="51" applyFont="1" applyBorder="1" applyAlignment="1">
      <alignment horizontal="center" vertical="center"/>
    </xf>
    <xf numFmtId="0" fontId="13" fillId="0" borderId="18" xfId="51" applyFont="1" applyBorder="1" applyAlignment="1">
      <alignment horizontal="center" vertical="center"/>
    </xf>
    <xf numFmtId="0" fontId="13" fillId="0" borderId="33" xfId="51" applyFont="1" applyBorder="1" applyAlignment="1">
      <alignment horizontal="center" vertical="center"/>
    </xf>
    <xf numFmtId="0" fontId="11" fillId="0" borderId="17" xfId="51" applyFont="1" applyBorder="1" applyAlignment="1">
      <alignment horizontal="center" vertical="center"/>
    </xf>
    <xf numFmtId="0" fontId="11" fillId="0" borderId="18" xfId="51" applyFont="1" applyBorder="1" applyAlignment="1">
      <alignment horizontal="center" vertical="center"/>
    </xf>
    <xf numFmtId="0" fontId="11" fillId="0" borderId="33" xfId="51" applyFont="1" applyBorder="1" applyAlignment="1">
      <alignment horizontal="center" vertical="center"/>
    </xf>
    <xf numFmtId="0" fontId="13" fillId="0" borderId="19" xfId="51" applyFont="1" applyBorder="1" applyAlignment="1">
      <alignment horizontal="left" vertical="center"/>
    </xf>
    <xf numFmtId="0" fontId="15" fillId="0" borderId="20" xfId="51" applyFont="1" applyBorder="1" applyAlignment="1">
      <alignment horizontal="center" vertical="center"/>
    </xf>
    <xf numFmtId="0" fontId="15" fillId="0" borderId="34" xfId="51" applyFont="1" applyBorder="1" applyAlignment="1">
      <alignment horizontal="center" vertical="center"/>
    </xf>
    <xf numFmtId="0" fontId="13" fillId="0" borderId="20" xfId="51" applyFont="1" applyBorder="1" applyAlignment="1">
      <alignment horizontal="left" vertical="center"/>
    </xf>
    <xf numFmtId="14" fontId="15" fillId="0" borderId="20" xfId="51" applyNumberFormat="1" applyFont="1" applyBorder="1" applyAlignment="1">
      <alignment horizontal="center" vertical="center"/>
    </xf>
    <xf numFmtId="14" fontId="15" fillId="0" borderId="34" xfId="51" applyNumberFormat="1" applyFont="1" applyBorder="1" applyAlignment="1">
      <alignment horizontal="center" vertical="center"/>
    </xf>
    <xf numFmtId="0" fontId="13" fillId="0" borderId="19" xfId="51" applyFont="1" applyBorder="1" applyAlignment="1">
      <alignment vertical="center"/>
    </xf>
    <xf numFmtId="0" fontId="19" fillId="0" borderId="20" xfId="51" applyFont="1" applyBorder="1" applyAlignment="1">
      <alignment horizontal="center" vertical="center"/>
    </xf>
    <xf numFmtId="0" fontId="19" fillId="0" borderId="34" xfId="51" applyFont="1" applyBorder="1" applyAlignment="1">
      <alignment horizontal="center" vertical="center"/>
    </xf>
    <xf numFmtId="0" fontId="15" fillId="0" borderId="20" xfId="51" applyFont="1" applyBorder="1" applyAlignment="1">
      <alignment vertical="center"/>
    </xf>
    <xf numFmtId="0" fontId="15" fillId="0" borderId="34" xfId="51" applyFont="1" applyBorder="1" applyAlignment="1">
      <alignment vertical="center"/>
    </xf>
    <xf numFmtId="0" fontId="13" fillId="0" borderId="19" xfId="51" applyFont="1" applyBorder="1" applyAlignment="1">
      <alignment horizontal="center" vertical="center"/>
    </xf>
    <xf numFmtId="0" fontId="15" fillId="0" borderId="19" xfId="51" applyFont="1" applyBorder="1" applyAlignment="1">
      <alignment horizontal="left" vertical="center"/>
    </xf>
    <xf numFmtId="0" fontId="13" fillId="0" borderId="21" xfId="51" applyFont="1" applyBorder="1" applyAlignment="1">
      <alignment horizontal="left" vertical="center"/>
    </xf>
    <xf numFmtId="0" fontId="15" fillId="0" borderId="22" xfId="51" applyFont="1" applyBorder="1" applyAlignment="1">
      <alignment horizontal="center" vertical="center"/>
    </xf>
    <xf numFmtId="0" fontId="15" fillId="0" borderId="35" xfId="51" applyFont="1" applyBorder="1" applyAlignment="1">
      <alignment horizontal="center" vertical="center"/>
    </xf>
    <xf numFmtId="0" fontId="13" fillId="0" borderId="22" xfId="51" applyFont="1" applyBorder="1" applyAlignment="1">
      <alignment horizontal="left" vertical="center"/>
    </xf>
    <xf numFmtId="14" fontId="15" fillId="0" borderId="22" xfId="51" applyNumberFormat="1" applyFont="1" applyBorder="1" applyAlignment="1">
      <alignment horizontal="center" vertical="center"/>
    </xf>
    <xf numFmtId="14" fontId="15" fillId="0" borderId="35" xfId="51" applyNumberFormat="1" applyFont="1" applyBorder="1" applyAlignment="1">
      <alignment horizontal="center" vertical="center"/>
    </xf>
    <xf numFmtId="0" fontId="15" fillId="0" borderId="21" xfId="51" applyFont="1" applyBorder="1" applyAlignment="1">
      <alignment horizontal="left" vertical="center"/>
    </xf>
    <xf numFmtId="0" fontId="11" fillId="0" borderId="0" xfId="51" applyFont="1" applyBorder="1" applyAlignment="1">
      <alignment horizontal="left" vertical="center"/>
    </xf>
    <xf numFmtId="0" fontId="13" fillId="0" borderId="17" xfId="51" applyFont="1" applyBorder="1" applyAlignment="1">
      <alignment vertical="center"/>
    </xf>
    <xf numFmtId="0" fontId="12" fillId="0" borderId="18" xfId="51" applyFont="1" applyBorder="1" applyAlignment="1">
      <alignment horizontal="left" vertical="center"/>
    </xf>
    <xf numFmtId="0" fontId="15" fillId="0" borderId="18" xfId="51" applyFont="1" applyBorder="1" applyAlignment="1">
      <alignment horizontal="left" vertical="center"/>
    </xf>
    <xf numFmtId="0" fontId="12" fillId="0" borderId="18" xfId="51" applyFont="1" applyBorder="1" applyAlignment="1">
      <alignment vertical="center"/>
    </xf>
    <xf numFmtId="0" fontId="13" fillId="0" borderId="18" xfId="51" applyFont="1" applyBorder="1" applyAlignment="1">
      <alignment vertical="center"/>
    </xf>
    <xf numFmtId="0" fontId="12" fillId="0" borderId="20" xfId="51" applyFont="1" applyBorder="1" applyAlignment="1">
      <alignment horizontal="left" vertical="center"/>
    </xf>
    <xf numFmtId="0" fontId="15" fillId="0" borderId="20" xfId="51" applyFont="1" applyBorder="1" applyAlignment="1">
      <alignment horizontal="left" vertical="center"/>
    </xf>
    <xf numFmtId="0" fontId="12" fillId="0" borderId="20" xfId="51" applyFont="1" applyBorder="1" applyAlignment="1">
      <alignment vertical="center"/>
    </xf>
    <xf numFmtId="0" fontId="13" fillId="0" borderId="20" xfId="51" applyFont="1" applyBorder="1" applyAlignment="1">
      <alignment vertical="center"/>
    </xf>
    <xf numFmtId="0" fontId="13" fillId="0" borderId="0" xfId="51" applyFont="1" applyBorder="1" applyAlignment="1">
      <alignment horizontal="left" vertical="center"/>
    </xf>
    <xf numFmtId="0" fontId="19" fillId="0" borderId="17" xfId="51" applyFont="1" applyBorder="1" applyAlignment="1">
      <alignment horizontal="left" vertical="center"/>
    </xf>
    <xf numFmtId="0" fontId="19" fillId="0" borderId="18" xfId="51" applyFont="1" applyBorder="1" applyAlignment="1">
      <alignment horizontal="left" vertical="center"/>
    </xf>
    <xf numFmtId="0" fontId="19" fillId="0" borderId="27" xfId="51" applyFont="1" applyBorder="1" applyAlignment="1">
      <alignment horizontal="left" vertical="center"/>
    </xf>
    <xf numFmtId="0" fontId="19" fillId="0" borderId="26" xfId="51" applyFont="1" applyBorder="1" applyAlignment="1">
      <alignment horizontal="left" vertical="center"/>
    </xf>
    <xf numFmtId="0" fontId="19" fillId="0" borderId="32" xfId="51" applyFont="1" applyBorder="1" applyAlignment="1">
      <alignment horizontal="left" vertical="center"/>
    </xf>
    <xf numFmtId="0" fontId="19" fillId="0" borderId="25" xfId="51" applyFont="1" applyBorder="1" applyAlignment="1">
      <alignment horizontal="left" vertical="center"/>
    </xf>
    <xf numFmtId="0" fontId="15" fillId="0" borderId="22" xfId="51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13" fillId="0" borderId="19" xfId="51" applyFont="1" applyFill="1" applyBorder="1" applyAlignment="1">
      <alignment horizontal="left" vertical="center"/>
    </xf>
    <xf numFmtId="0" fontId="15" fillId="0" borderId="20" xfId="51" applyFont="1" applyFill="1" applyBorder="1" applyAlignment="1">
      <alignment horizontal="left" vertical="center"/>
    </xf>
    <xf numFmtId="0" fontId="13" fillId="0" borderId="21" xfId="51" applyFont="1" applyBorder="1" applyAlignment="1">
      <alignment horizontal="center" vertical="center"/>
    </xf>
    <xf numFmtId="0" fontId="13" fillId="0" borderId="22" xfId="51" applyFont="1" applyBorder="1" applyAlignment="1">
      <alignment horizontal="center" vertical="center"/>
    </xf>
    <xf numFmtId="0" fontId="13" fillId="0" borderId="20" xfId="51" applyFont="1" applyBorder="1" applyAlignment="1">
      <alignment horizontal="center" vertical="center"/>
    </xf>
    <xf numFmtId="0" fontId="18" fillId="0" borderId="20" xfId="51" applyFont="1" applyBorder="1" applyAlignment="1">
      <alignment horizontal="left" vertical="center"/>
    </xf>
    <xf numFmtId="0" fontId="13" fillId="0" borderId="30" xfId="51" applyFont="1" applyFill="1" applyBorder="1" applyAlignment="1">
      <alignment horizontal="left" vertical="center"/>
    </xf>
    <xf numFmtId="0" fontId="13" fillId="0" borderId="31" xfId="51" applyFont="1" applyFill="1" applyBorder="1" applyAlignment="1">
      <alignment horizontal="left" vertical="center"/>
    </xf>
    <xf numFmtId="0" fontId="11" fillId="0" borderId="0" xfId="51" applyFont="1" applyFill="1" applyBorder="1" applyAlignment="1">
      <alignment horizontal="left" vertical="center"/>
    </xf>
    <xf numFmtId="0" fontId="15" fillId="0" borderId="29" xfId="51" applyFont="1" applyFill="1" applyBorder="1" applyAlignment="1">
      <alignment horizontal="left" vertical="center"/>
    </xf>
    <xf numFmtId="0" fontId="15" fillId="0" borderId="24" xfId="51" applyFont="1" applyFill="1" applyBorder="1" applyAlignment="1">
      <alignment horizontal="left" vertical="center"/>
    </xf>
    <xf numFmtId="0" fontId="15" fillId="0" borderId="27" xfId="51" applyFont="1" applyFill="1" applyBorder="1" applyAlignment="1">
      <alignment horizontal="left" vertical="center"/>
    </xf>
    <xf numFmtId="0" fontId="15" fillId="0" borderId="26" xfId="51" applyFont="1" applyFill="1" applyBorder="1" applyAlignment="1">
      <alignment horizontal="left" vertical="center"/>
    </xf>
    <xf numFmtId="0" fontId="13" fillId="0" borderId="27" xfId="51" applyFont="1" applyBorder="1" applyAlignment="1">
      <alignment horizontal="left" vertical="center"/>
    </xf>
    <xf numFmtId="0" fontId="13" fillId="0" borderId="26" xfId="51" applyFont="1" applyBorder="1" applyAlignment="1">
      <alignment horizontal="left" vertical="center"/>
    </xf>
    <xf numFmtId="0" fontId="11" fillId="0" borderId="41" xfId="51" applyFont="1" applyBorder="1" applyAlignment="1">
      <alignment vertical="center"/>
    </xf>
    <xf numFmtId="0" fontId="15" fillId="0" borderId="42" xfId="51" applyFont="1" applyBorder="1" applyAlignment="1">
      <alignment horizontal="center" vertical="center"/>
    </xf>
    <xf numFmtId="0" fontId="11" fillId="0" borderId="42" xfId="51" applyFont="1" applyBorder="1" applyAlignment="1">
      <alignment vertical="center"/>
    </xf>
    <xf numFmtId="0" fontId="15" fillId="0" borderId="42" xfId="51" applyFont="1" applyBorder="1" applyAlignment="1">
      <alignment vertical="center"/>
    </xf>
    <xf numFmtId="58" fontId="12" fillId="0" borderId="42" xfId="51" applyNumberFormat="1" applyFont="1" applyBorder="1" applyAlignment="1">
      <alignment vertical="center"/>
    </xf>
    <xf numFmtId="0" fontId="11" fillId="0" borderId="42" xfId="51" applyFont="1" applyBorder="1" applyAlignment="1">
      <alignment horizontal="center" vertical="center"/>
    </xf>
    <xf numFmtId="0" fontId="11" fillId="0" borderId="43" xfId="51" applyFont="1" applyFill="1" applyBorder="1" applyAlignment="1">
      <alignment horizontal="left" vertical="center"/>
    </xf>
    <xf numFmtId="0" fontId="11" fillId="0" borderId="42" xfId="51" applyFont="1" applyFill="1" applyBorder="1" applyAlignment="1">
      <alignment horizontal="left" vertical="center"/>
    </xf>
    <xf numFmtId="0" fontId="11" fillId="0" borderId="44" xfId="51" applyFont="1" applyFill="1" applyBorder="1" applyAlignment="1">
      <alignment horizontal="center" vertical="center"/>
    </xf>
    <xf numFmtId="0" fontId="11" fillId="0" borderId="45" xfId="51" applyFont="1" applyFill="1" applyBorder="1" applyAlignment="1">
      <alignment horizontal="center" vertical="center"/>
    </xf>
    <xf numFmtId="0" fontId="11" fillId="0" borderId="21" xfId="51" applyFont="1" applyFill="1" applyBorder="1" applyAlignment="1">
      <alignment horizontal="center" vertical="center"/>
    </xf>
    <xf numFmtId="0" fontId="11" fillId="0" borderId="22" xfId="51" applyFont="1" applyFill="1" applyBorder="1" applyAlignment="1">
      <alignment horizontal="center" vertical="center"/>
    </xf>
    <xf numFmtId="0" fontId="12" fillId="0" borderId="40" xfId="51" applyFont="1" applyBorder="1" applyAlignment="1">
      <alignment horizontal="center" vertical="center"/>
    </xf>
    <xf numFmtId="0" fontId="12" fillId="0" borderId="46" xfId="51" applyFont="1" applyBorder="1" applyAlignment="1">
      <alignment horizontal="center" vertical="center"/>
    </xf>
    <xf numFmtId="0" fontId="15" fillId="0" borderId="34" xfId="51" applyFont="1" applyBorder="1" applyAlignment="1">
      <alignment horizontal="left" vertical="center"/>
    </xf>
    <xf numFmtId="0" fontId="13" fillId="0" borderId="34" xfId="51" applyFont="1" applyBorder="1" applyAlignment="1">
      <alignment horizontal="center" vertical="center"/>
    </xf>
    <xf numFmtId="0" fontId="15" fillId="0" borderId="35" xfId="51" applyFont="1" applyBorder="1" applyAlignment="1">
      <alignment horizontal="left" vertical="center"/>
    </xf>
    <xf numFmtId="0" fontId="15" fillId="0" borderId="33" xfId="51" applyFont="1" applyBorder="1" applyAlignment="1">
      <alignment horizontal="left" vertical="center"/>
    </xf>
    <xf numFmtId="0" fontId="13" fillId="0" borderId="35" xfId="51" applyFont="1" applyBorder="1" applyAlignment="1">
      <alignment horizontal="left" vertical="center"/>
    </xf>
    <xf numFmtId="0" fontId="18" fillId="0" borderId="18" xfId="51" applyFont="1" applyBorder="1" applyAlignment="1">
      <alignment horizontal="left" vertical="center"/>
    </xf>
    <xf numFmtId="0" fontId="18" fillId="0" borderId="33" xfId="51" applyFont="1" applyBorder="1" applyAlignment="1">
      <alignment horizontal="left" vertical="center"/>
    </xf>
    <xf numFmtId="0" fontId="18" fillId="0" borderId="25" xfId="51" applyFont="1" applyBorder="1" applyAlignment="1">
      <alignment horizontal="left" vertical="center"/>
    </xf>
    <xf numFmtId="0" fontId="18" fillId="0" borderId="26" xfId="51" applyFont="1" applyBorder="1" applyAlignment="1">
      <alignment horizontal="left" vertical="center"/>
    </xf>
    <xf numFmtId="0" fontId="18" fillId="0" borderId="37" xfId="51" applyFont="1" applyBorder="1" applyAlignment="1">
      <alignment horizontal="left" vertical="center"/>
    </xf>
    <xf numFmtId="0" fontId="15" fillId="0" borderId="34" xfId="51" applyFont="1" applyFill="1" applyBorder="1" applyAlignment="1">
      <alignment horizontal="left" vertical="center"/>
    </xf>
    <xf numFmtId="0" fontId="13" fillId="0" borderId="35" xfId="51" applyFont="1" applyBorder="1" applyAlignment="1">
      <alignment horizontal="center" vertical="center"/>
    </xf>
    <xf numFmtId="0" fontId="18" fillId="0" borderId="34" xfId="51" applyFont="1" applyBorder="1" applyAlignment="1">
      <alignment horizontal="left" vertical="center"/>
    </xf>
    <xf numFmtId="0" fontId="13" fillId="0" borderId="38" xfId="51" applyFont="1" applyFill="1" applyBorder="1" applyAlignment="1">
      <alignment horizontal="left" vertical="center"/>
    </xf>
    <xf numFmtId="0" fontId="15" fillId="0" borderId="36" xfId="51" applyFont="1" applyFill="1" applyBorder="1" applyAlignment="1">
      <alignment horizontal="left" vertical="center"/>
    </xf>
    <xf numFmtId="0" fontId="15" fillId="0" borderId="37" xfId="51" applyFont="1" applyFill="1" applyBorder="1" applyAlignment="1">
      <alignment horizontal="left" vertical="center"/>
    </xf>
    <xf numFmtId="0" fontId="13" fillId="0" borderId="37" xfId="51" applyFont="1" applyBorder="1" applyAlignment="1">
      <alignment horizontal="left" vertical="center"/>
    </xf>
    <xf numFmtId="0" fontId="15" fillId="0" borderId="47" xfId="51" applyFont="1" applyBorder="1" applyAlignment="1">
      <alignment horizontal="center" vertical="center"/>
    </xf>
    <xf numFmtId="0" fontId="11" fillId="0" borderId="48" xfId="51" applyFont="1" applyFill="1" applyBorder="1" applyAlignment="1">
      <alignment horizontal="left" vertical="center"/>
    </xf>
    <xf numFmtId="0" fontId="11" fillId="0" borderId="49" xfId="51" applyFont="1" applyFill="1" applyBorder="1" applyAlignment="1">
      <alignment horizontal="center" vertical="center"/>
    </xf>
    <xf numFmtId="0" fontId="11" fillId="0" borderId="35" xfId="51" applyFont="1" applyFill="1" applyBorder="1" applyAlignment="1">
      <alignment horizontal="center" vertical="center"/>
    </xf>
    <xf numFmtId="0" fontId="12" fillId="0" borderId="42" xfId="51" applyFont="1" applyBorder="1" applyAlignment="1">
      <alignment horizontal="center" vertical="center"/>
    </xf>
    <xf numFmtId="0" fontId="12" fillId="0" borderId="47" xfId="51" applyFont="1" applyBorder="1" applyAlignment="1">
      <alignment horizontal="center" vertical="center"/>
    </xf>
    <xf numFmtId="176" fontId="15" fillId="4" borderId="2" xfId="53" applyNumberFormat="1" applyFont="1" applyFill="1" applyBorder="1" applyAlignment="1">
      <alignment horizontal="center"/>
    </xf>
    <xf numFmtId="176" fontId="14" fillId="4" borderId="2" xfId="53" applyNumberFormat="1" applyFont="1" applyFill="1" applyBorder="1" applyAlignment="1">
      <alignment horizontal="center"/>
    </xf>
    <xf numFmtId="0" fontId="15" fillId="4" borderId="2" xfId="39" applyFont="1" applyFill="1" applyBorder="1" applyAlignment="1">
      <alignment horizontal="center" vertical="center"/>
    </xf>
    <xf numFmtId="0" fontId="12" fillId="0" borderId="0" xfId="51" applyFont="1" applyBorder="1" applyAlignment="1">
      <alignment horizontal="left" vertical="center"/>
    </xf>
    <xf numFmtId="0" fontId="21" fillId="0" borderId="16" xfId="51" applyFont="1" applyBorder="1" applyAlignment="1">
      <alignment horizontal="center" vertical="top"/>
    </xf>
    <xf numFmtId="0" fontId="15" fillId="0" borderId="25" xfId="51" applyFont="1" applyBorder="1" applyAlignment="1">
      <alignment horizontal="left" vertical="center"/>
    </xf>
    <xf numFmtId="0" fontId="15" fillId="0" borderId="37" xfId="51" applyFont="1" applyBorder="1" applyAlignment="1">
      <alignment horizontal="left" vertical="center"/>
    </xf>
    <xf numFmtId="0" fontId="13" fillId="0" borderId="21" xfId="51" applyFont="1" applyBorder="1" applyAlignment="1">
      <alignment vertical="center"/>
    </xf>
    <xf numFmtId="0" fontId="13" fillId="0" borderId="50" xfId="51" applyFont="1" applyBorder="1" applyAlignment="1">
      <alignment horizontal="left" vertical="center"/>
    </xf>
    <xf numFmtId="0" fontId="13" fillId="0" borderId="28" xfId="51" applyFont="1" applyBorder="1" applyAlignment="1">
      <alignment horizontal="left" vertical="center"/>
    </xf>
    <xf numFmtId="0" fontId="11" fillId="0" borderId="43" xfId="51" applyFont="1" applyBorder="1" applyAlignment="1">
      <alignment horizontal="left" vertical="center"/>
    </xf>
    <xf numFmtId="0" fontId="11" fillId="0" borderId="42" xfId="51" applyFont="1" applyBorder="1" applyAlignment="1">
      <alignment horizontal="left" vertical="center"/>
    </xf>
    <xf numFmtId="0" fontId="13" fillId="0" borderId="44" xfId="51" applyFont="1" applyBorder="1" applyAlignment="1">
      <alignment vertical="center"/>
    </xf>
    <xf numFmtId="0" fontId="12" fillId="0" borderId="45" xfId="51" applyFont="1" applyBorder="1" applyAlignment="1">
      <alignment horizontal="left" vertical="center"/>
    </xf>
    <xf numFmtId="0" fontId="15" fillId="0" borderId="45" xfId="51" applyFont="1" applyBorder="1" applyAlignment="1">
      <alignment horizontal="left" vertical="center"/>
    </xf>
    <xf numFmtId="0" fontId="12" fillId="0" borderId="45" xfId="51" applyFont="1" applyBorder="1" applyAlignment="1">
      <alignment vertical="center"/>
    </xf>
    <xf numFmtId="0" fontId="13" fillId="0" borderId="45" xfId="51" applyFont="1" applyBorder="1" applyAlignment="1">
      <alignment vertical="center"/>
    </xf>
    <xf numFmtId="0" fontId="13" fillId="0" borderId="44" xfId="51" applyFont="1" applyBorder="1" applyAlignment="1">
      <alignment horizontal="center" vertical="center"/>
    </xf>
    <xf numFmtId="0" fontId="15" fillId="0" borderId="45" xfId="51" applyFont="1" applyBorder="1" applyAlignment="1">
      <alignment horizontal="center" vertical="center"/>
    </xf>
    <xf numFmtId="0" fontId="13" fillId="0" borderId="45" xfId="51" applyFont="1" applyBorder="1" applyAlignment="1">
      <alignment horizontal="center" vertical="center"/>
    </xf>
    <xf numFmtId="0" fontId="12" fillId="0" borderId="45" xfId="51" applyFont="1" applyBorder="1" applyAlignment="1">
      <alignment horizontal="center" vertical="center"/>
    </xf>
    <xf numFmtId="0" fontId="12" fillId="0" borderId="20" xfId="51" applyFont="1" applyBorder="1" applyAlignment="1">
      <alignment horizontal="center" vertical="center"/>
    </xf>
    <xf numFmtId="0" fontId="13" fillId="0" borderId="30" xfId="51" applyFont="1" applyBorder="1" applyAlignment="1">
      <alignment horizontal="left" vertical="center" wrapText="1"/>
    </xf>
    <xf numFmtId="0" fontId="13" fillId="0" borderId="31" xfId="51" applyFont="1" applyBorder="1" applyAlignment="1">
      <alignment horizontal="left" vertical="center" wrapText="1"/>
    </xf>
    <xf numFmtId="0" fontId="13" fillId="0" borderId="44" xfId="51" applyFont="1" applyBorder="1" applyAlignment="1">
      <alignment horizontal="left" vertical="center"/>
    </xf>
    <xf numFmtId="0" fontId="13" fillId="0" borderId="45" xfId="51" applyFont="1" applyBorder="1" applyAlignment="1">
      <alignment horizontal="left" vertical="center"/>
    </xf>
    <xf numFmtId="0" fontId="22" fillId="0" borderId="51" xfId="51" applyFont="1" applyBorder="1" applyAlignment="1">
      <alignment horizontal="left" vertical="center" wrapText="1"/>
    </xf>
    <xf numFmtId="9" fontId="15" fillId="0" borderId="20" xfId="51" applyNumberFormat="1" applyFont="1" applyBorder="1" applyAlignment="1">
      <alignment horizontal="center" vertical="center"/>
    </xf>
    <xf numFmtId="0" fontId="11" fillId="0" borderId="43" xfId="0" applyFont="1" applyBorder="1" applyAlignment="1">
      <alignment horizontal="left" vertical="center"/>
    </xf>
    <xf numFmtId="0" fontId="11" fillId="0" borderId="42" xfId="0" applyFont="1" applyBorder="1" applyAlignment="1">
      <alignment horizontal="left" vertical="center"/>
    </xf>
    <xf numFmtId="9" fontId="15" fillId="0" borderId="29" xfId="51" applyNumberFormat="1" applyFont="1" applyBorder="1" applyAlignment="1">
      <alignment horizontal="left" vertical="center"/>
    </xf>
    <xf numFmtId="9" fontId="15" fillId="0" borderId="24" xfId="51" applyNumberFormat="1" applyFont="1" applyBorder="1" applyAlignment="1">
      <alignment horizontal="left" vertical="center"/>
    </xf>
    <xf numFmtId="9" fontId="15" fillId="0" borderId="30" xfId="51" applyNumberFormat="1" applyFont="1" applyBorder="1" applyAlignment="1">
      <alignment horizontal="left" vertical="center"/>
    </xf>
    <xf numFmtId="9" fontId="15" fillId="0" borderId="31" xfId="51" applyNumberFormat="1" applyFont="1" applyBorder="1" applyAlignment="1">
      <alignment horizontal="left" vertical="center"/>
    </xf>
    <xf numFmtId="0" fontId="18" fillId="0" borderId="44" xfId="51" applyFont="1" applyFill="1" applyBorder="1" applyAlignment="1">
      <alignment horizontal="left" vertical="center"/>
    </xf>
    <xf numFmtId="0" fontId="18" fillId="0" borderId="45" xfId="51" applyFont="1" applyFill="1" applyBorder="1" applyAlignment="1">
      <alignment horizontal="left" vertical="center"/>
    </xf>
    <xf numFmtId="0" fontId="18" fillId="0" borderId="52" xfId="51" applyFont="1" applyFill="1" applyBorder="1" applyAlignment="1">
      <alignment horizontal="left" vertical="center"/>
    </xf>
    <xf numFmtId="0" fontId="18" fillId="0" borderId="31" xfId="51" applyFont="1" applyFill="1" applyBorder="1" applyAlignment="1">
      <alignment horizontal="left" vertical="center"/>
    </xf>
    <xf numFmtId="0" fontId="11" fillId="0" borderId="28" xfId="51" applyFont="1" applyFill="1" applyBorder="1" applyAlignment="1">
      <alignment horizontal="left" vertical="center"/>
    </xf>
    <xf numFmtId="0" fontId="15" fillId="0" borderId="53" xfId="51" applyFont="1" applyFill="1" applyBorder="1" applyAlignment="1">
      <alignment horizontal="left" vertical="center"/>
    </xf>
    <xf numFmtId="0" fontId="15" fillId="0" borderId="54" xfId="51" applyFont="1" applyFill="1" applyBorder="1" applyAlignment="1">
      <alignment horizontal="left" vertical="center"/>
    </xf>
    <xf numFmtId="0" fontId="11" fillId="0" borderId="39" xfId="51" applyFont="1" applyBorder="1" applyAlignment="1">
      <alignment vertical="center"/>
    </xf>
    <xf numFmtId="0" fontId="23" fillId="0" borderId="42" xfId="51" applyFont="1" applyBorder="1" applyAlignment="1">
      <alignment horizontal="center" vertical="center"/>
    </xf>
    <xf numFmtId="0" fontId="11" fillId="0" borderId="40" xfId="51" applyFont="1" applyBorder="1" applyAlignment="1">
      <alignment vertical="center"/>
    </xf>
    <xf numFmtId="0" fontId="15" fillId="0" borderId="55" xfId="51" applyFont="1" applyBorder="1" applyAlignment="1">
      <alignment vertical="center"/>
    </xf>
    <xf numFmtId="0" fontId="11" fillId="0" borderId="55" xfId="51" applyFont="1" applyBorder="1" applyAlignment="1">
      <alignment vertical="center"/>
    </xf>
    <xf numFmtId="58" fontId="12" fillId="0" borderId="40" xfId="51" applyNumberFormat="1" applyFont="1" applyBorder="1" applyAlignment="1">
      <alignment vertical="center"/>
    </xf>
    <xf numFmtId="0" fontId="11" fillId="0" borderId="28" xfId="51" applyFont="1" applyBorder="1" applyAlignment="1">
      <alignment horizontal="center" vertical="center"/>
    </xf>
    <xf numFmtId="0" fontId="15" fillId="0" borderId="50" xfId="51" applyFont="1" applyFill="1" applyBorder="1" applyAlignment="1">
      <alignment horizontal="left" vertical="center"/>
    </xf>
    <xf numFmtId="0" fontId="15" fillId="0" borderId="28" xfId="51" applyFont="1" applyFill="1" applyBorder="1" applyAlignment="1">
      <alignment horizontal="left" vertical="center"/>
    </xf>
    <xf numFmtId="0" fontId="12" fillId="0" borderId="55" xfId="51" applyFont="1" applyBorder="1" applyAlignment="1">
      <alignment vertical="center"/>
    </xf>
    <xf numFmtId="0" fontId="13" fillId="0" borderId="56" xfId="51" applyFont="1" applyBorder="1" applyAlignment="1">
      <alignment horizontal="left" vertical="center"/>
    </xf>
    <xf numFmtId="0" fontId="11" fillId="0" borderId="48" xfId="51" applyFont="1" applyBorder="1" applyAlignment="1">
      <alignment horizontal="left" vertical="center"/>
    </xf>
    <xf numFmtId="0" fontId="15" fillId="0" borderId="49" xfId="51" applyFont="1" applyBorder="1" applyAlignment="1">
      <alignment horizontal="left" vertical="center"/>
    </xf>
    <xf numFmtId="0" fontId="13" fillId="0" borderId="0" xfId="51" applyFont="1" applyBorder="1" applyAlignment="1">
      <alignment vertical="center"/>
    </xf>
    <xf numFmtId="0" fontId="13" fillId="0" borderId="38" xfId="51" applyFont="1" applyBorder="1" applyAlignment="1">
      <alignment horizontal="left" vertical="center" wrapText="1"/>
    </xf>
    <xf numFmtId="0" fontId="13" fillId="0" borderId="49" xfId="51" applyFont="1" applyBorder="1" applyAlignment="1">
      <alignment horizontal="left" vertical="center"/>
    </xf>
    <xf numFmtId="0" fontId="24" fillId="0" borderId="34" xfId="51" applyFont="1" applyBorder="1" applyAlignment="1">
      <alignment horizontal="left" vertical="center" wrapText="1"/>
    </xf>
    <xf numFmtId="0" fontId="19" fillId="0" borderId="34" xfId="51" applyFont="1" applyBorder="1" applyAlignment="1">
      <alignment horizontal="left" vertical="center"/>
    </xf>
    <xf numFmtId="0" fontId="11" fillId="0" borderId="48" xfId="0" applyFont="1" applyBorder="1" applyAlignment="1">
      <alignment horizontal="left" vertical="center"/>
    </xf>
    <xf numFmtId="9" fontId="15" fillId="0" borderId="36" xfId="51" applyNumberFormat="1" applyFont="1" applyBorder="1" applyAlignment="1">
      <alignment horizontal="left" vertical="center"/>
    </xf>
    <xf numFmtId="9" fontId="15" fillId="0" borderId="38" xfId="51" applyNumberFormat="1" applyFont="1" applyBorder="1" applyAlignment="1">
      <alignment horizontal="left" vertical="center"/>
    </xf>
    <xf numFmtId="0" fontId="18" fillId="0" borderId="49" xfId="51" applyFont="1" applyFill="1" applyBorder="1" applyAlignment="1">
      <alignment horizontal="left" vertical="center"/>
    </xf>
    <xf numFmtId="0" fontId="18" fillId="0" borderId="38" xfId="51" applyFont="1" applyFill="1" applyBorder="1" applyAlignment="1">
      <alignment horizontal="left" vertical="center"/>
    </xf>
    <xf numFmtId="0" fontId="15" fillId="0" borderId="57" xfId="51" applyFont="1" applyFill="1" applyBorder="1" applyAlignment="1">
      <alignment horizontal="left" vertical="center"/>
    </xf>
    <xf numFmtId="0" fontId="11" fillId="0" borderId="58" xfId="51" applyFont="1" applyBorder="1" applyAlignment="1">
      <alignment horizontal="center" vertical="center"/>
    </xf>
    <xf numFmtId="0" fontId="15" fillId="0" borderId="55" xfId="51" applyFont="1" applyBorder="1" applyAlignment="1">
      <alignment horizontal="center" vertical="center"/>
    </xf>
    <xf numFmtId="0" fontId="15" fillId="0" borderId="56" xfId="51" applyFont="1" applyBorder="1" applyAlignment="1">
      <alignment horizontal="center" vertical="center"/>
    </xf>
    <xf numFmtId="0" fontId="15" fillId="0" borderId="56" xfId="51" applyFont="1" applyFill="1" applyBorder="1" applyAlignment="1">
      <alignment horizontal="left" vertical="center"/>
    </xf>
    <xf numFmtId="0" fontId="25" fillId="0" borderId="9" xfId="0" applyFont="1" applyBorder="1" applyAlignment="1">
      <alignment horizontal="center" vertical="center" wrapText="1"/>
    </xf>
    <xf numFmtId="0" fontId="25" fillId="0" borderId="10" xfId="0" applyFont="1" applyBorder="1" applyAlignment="1">
      <alignment horizontal="center" vertical="center" wrapText="1"/>
    </xf>
    <xf numFmtId="0" fontId="26" fillId="0" borderId="11" xfId="0" applyFont="1" applyBorder="1"/>
    <xf numFmtId="0" fontId="26" fillId="0" borderId="2" xfId="0" applyFont="1" applyBorder="1"/>
    <xf numFmtId="0" fontId="26" fillId="0" borderId="5" xfId="0" applyFont="1" applyBorder="1" applyAlignment="1">
      <alignment horizontal="center" vertical="center"/>
    </xf>
    <xf numFmtId="0" fontId="26" fillId="0" borderId="7" xfId="0" applyFont="1" applyBorder="1" applyAlignment="1">
      <alignment horizontal="center" vertical="center"/>
    </xf>
    <xf numFmtId="0" fontId="26" fillId="5" borderId="5" xfId="0" applyFont="1" applyFill="1" applyBorder="1" applyAlignment="1">
      <alignment horizontal="center" vertical="center"/>
    </xf>
    <xf numFmtId="0" fontId="26" fillId="5" borderId="7" xfId="0" applyFont="1" applyFill="1" applyBorder="1" applyAlignment="1">
      <alignment horizontal="center" vertical="center"/>
    </xf>
    <xf numFmtId="0" fontId="26" fillId="5" borderId="2" xfId="0" applyFont="1" applyFill="1" applyBorder="1"/>
    <xf numFmtId="0" fontId="0" fillId="0" borderId="11" xfId="0" applyBorder="1"/>
    <xf numFmtId="0" fontId="0" fillId="5" borderId="2" xfId="0" applyFill="1" applyBorder="1"/>
    <xf numFmtId="0" fontId="0" fillId="0" borderId="59" xfId="0" applyBorder="1"/>
    <xf numFmtId="0" fontId="0" fillId="0" borderId="12" xfId="0" applyBorder="1"/>
    <xf numFmtId="0" fontId="0" fillId="5" borderId="12" xfId="0" applyFill="1" applyBorder="1"/>
    <xf numFmtId="0" fontId="0" fillId="6" borderId="0" xfId="0" applyFill="1"/>
    <xf numFmtId="0" fontId="25" fillId="0" borderId="13" xfId="0" applyFont="1" applyBorder="1" applyAlignment="1">
      <alignment horizontal="center" vertical="center" wrapText="1"/>
    </xf>
    <xf numFmtId="0" fontId="26" fillId="0" borderId="60" xfId="0" applyFont="1" applyBorder="1" applyAlignment="1">
      <alignment horizontal="center" vertical="center"/>
    </xf>
    <xf numFmtId="0" fontId="26" fillId="0" borderId="14" xfId="0" applyFont="1" applyBorder="1"/>
    <xf numFmtId="0" fontId="0" fillId="0" borderId="14" xfId="0" applyBorder="1"/>
    <xf numFmtId="0" fontId="0" fillId="0" borderId="15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7" borderId="2" xfId="0" applyFill="1" applyBorder="1"/>
    <xf numFmtId="0" fontId="27" fillId="7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26" fillId="7" borderId="2" xfId="0" applyFont="1" applyFill="1" applyBorder="1" applyAlignment="1">
      <alignment vertical="top" wrapText="1"/>
    </xf>
    <xf numFmtId="0" fontId="28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29" fillId="0" borderId="0" xfId="0" applyFont="1"/>
    <xf numFmtId="0" fontId="29" fillId="0" borderId="0" xfId="0" applyFont="1" applyAlignment="1">
      <alignment vertical="top" wrapText="1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40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常规 69 2" xfId="39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3" xfId="52"/>
    <cellStyle name="常规 4" xfId="53"/>
    <cellStyle name="常规 23" xfId="54"/>
  </cellStyles>
  <tableStyles count="0" defaultTableStyle="TableStyleMedium9" defaultPivotStyle="PivotStyleMedium4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noThreeD="1" val="0"/>
</file>

<file path=xl/ctrlProps/ctrlProp129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noThreeD="1" val="0"/>
</file>

<file path=xl/ctrlProps/ctrlProp132.xml><?xml version="1.0" encoding="utf-8"?>
<formControlPr xmlns="http://schemas.microsoft.com/office/spreadsheetml/2009/9/main" objectType="CheckBox" noThreeD="1" val="0"/>
</file>

<file path=xl/ctrlProps/ctrlProp133.xml><?xml version="1.0" encoding="utf-8"?>
<formControlPr xmlns="http://schemas.microsoft.com/office/spreadsheetml/2009/9/main" objectType="CheckBox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noThreeD="1" val="0"/>
</file>

<file path=xl/ctrlProps/ctrlProp137.xml><?xml version="1.0" encoding="utf-8"?>
<formControlPr xmlns="http://schemas.microsoft.com/office/spreadsheetml/2009/9/main" objectType="CheckBox" noThreeD="1" val="0"/>
</file>

<file path=xl/ctrlProps/ctrlProp138.xml><?xml version="1.0" encoding="utf-8"?>
<formControlPr xmlns="http://schemas.microsoft.com/office/spreadsheetml/2009/9/main" objectType="CheckBox" noThreeD="1" val="0"/>
</file>

<file path=xl/ctrlProps/ctrlProp139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checked="Checked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checked="Checked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checked="Checked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noThreeD="1" val="0"/>
</file>

<file path=xl/ctrlProps/ctrlProp73.xml><?xml version="1.0" encoding="utf-8"?>
<formControlPr xmlns="http://schemas.microsoft.com/office/spreadsheetml/2009/9/main" objectType="CheckBox" noThreeD="1" val="0"/>
</file>

<file path=xl/ctrlProps/ctrlProp74.xml><?xml version="1.0" encoding="utf-8"?>
<formControlPr xmlns="http://schemas.microsoft.com/office/spreadsheetml/2009/9/main" objectType="CheckBox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752600" y="228790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101600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8437500" y="10227945"/>
              <a:ext cx="304800" cy="101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4927600" y="2216785"/>
              <a:ext cx="393700" cy="3327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965200" y="2287905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596900</xdr:colOff>
          <xdr:row>12</xdr:row>
          <xdr:rowOff>63500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7962900" y="2216785"/>
              <a:ext cx="393700" cy="3327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752600" y="208978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393700</xdr:colOff>
          <xdr:row>50</xdr:row>
          <xdr:rowOff>10795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8437500" y="10227945"/>
              <a:ext cx="393700" cy="21844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152900" y="2089785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4927600" y="2059940"/>
              <a:ext cx="393700" cy="22796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596900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140200" y="2287905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965200" y="208978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264400" y="2089785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63500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7950200" y="1996440"/>
              <a:ext cx="393700" cy="35496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277100" y="2287905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596900</xdr:colOff>
          <xdr:row>16</xdr:row>
          <xdr:rowOff>25400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990600" y="311213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12700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990600" y="331025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765300" y="329755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778000" y="309943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127500" y="329755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14800" y="3099435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4927600" y="329755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4927600" y="309943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289800" y="329755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7975600" y="329755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289800" y="309943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7975600" y="309943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9</xdr:col>
          <xdr:colOff>635000</xdr:colOff>
          <xdr:row>7</xdr:row>
          <xdr:rowOff>39370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327900" y="1268730"/>
              <a:ext cx="393700" cy="23749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9</xdr:col>
          <xdr:colOff>635000</xdr:colOff>
          <xdr:row>8</xdr:row>
          <xdr:rowOff>10795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327900" y="1466850"/>
              <a:ext cx="393700" cy="2184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9</xdr:col>
          <xdr:colOff>635000</xdr:colOff>
          <xdr:row>6</xdr:row>
          <xdr:rowOff>26670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327900" y="1070610"/>
              <a:ext cx="393700" cy="22479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5</xdr:row>
          <xdr:rowOff>40640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315200" y="839470"/>
              <a:ext cx="393700" cy="27178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4</xdr:row>
          <xdr:rowOff>27940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02500" y="654050"/>
              <a:ext cx="393700" cy="24638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4</xdr:row>
          <xdr:rowOff>15240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7950200" y="615950"/>
              <a:ext cx="393700" cy="27178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5</xdr:row>
          <xdr:rowOff>27940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7962900" y="826770"/>
              <a:ext cx="393700" cy="27178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6</xdr:row>
          <xdr:rowOff>1270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7975600" y="1070610"/>
              <a:ext cx="393700" cy="19939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7</xdr:row>
          <xdr:rowOff>13970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7975600" y="1268730"/>
              <a:ext cx="393700" cy="21209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7975600" y="1466850"/>
              <a:ext cx="39370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752600" y="2486025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965200" y="2486025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152900" y="2486025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4927600" y="2486025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13</xdr:row>
          <xdr:rowOff>12700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096000" y="248602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44</xdr:row>
          <xdr:rowOff>12700</xdr:rowOff>
        </xdr:from>
        <xdr:to>
          <xdr:col>1</xdr:col>
          <xdr:colOff>596900</xdr:colOff>
          <xdr:row>45</xdr:row>
          <xdr:rowOff>25400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990600" y="922147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45</xdr:row>
          <xdr:rowOff>0</xdr:rowOff>
        </xdr:from>
        <xdr:to>
          <xdr:col>1</xdr:col>
          <xdr:colOff>596900</xdr:colOff>
          <xdr:row>46</xdr:row>
          <xdr:rowOff>12700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990600" y="940689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45</xdr:row>
          <xdr:rowOff>0</xdr:rowOff>
        </xdr:from>
        <xdr:to>
          <xdr:col>2</xdr:col>
          <xdr:colOff>596900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778000" y="9406890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44</xdr:row>
          <xdr:rowOff>0</xdr:rowOff>
        </xdr:from>
        <xdr:to>
          <xdr:col>2</xdr:col>
          <xdr:colOff>596900</xdr:colOff>
          <xdr:row>45</xdr:row>
          <xdr:rowOff>12700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778000" y="920877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45</xdr:row>
          <xdr:rowOff>0</xdr:rowOff>
        </xdr:from>
        <xdr:to>
          <xdr:col>5</xdr:col>
          <xdr:colOff>635000</xdr:colOff>
          <xdr:row>46</xdr:row>
          <xdr:rowOff>12700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178300" y="940689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622300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165600" y="9208770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02200" y="9406890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02200" y="9208770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45</xdr:row>
          <xdr:rowOff>0</xdr:rowOff>
        </xdr:from>
        <xdr:to>
          <xdr:col>9</xdr:col>
          <xdr:colOff>596900</xdr:colOff>
          <xdr:row>46</xdr:row>
          <xdr:rowOff>12700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289800" y="940689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45</xdr:row>
          <xdr:rowOff>0</xdr:rowOff>
        </xdr:from>
        <xdr:to>
          <xdr:col>10</xdr:col>
          <xdr:colOff>609600</xdr:colOff>
          <xdr:row>46</xdr:row>
          <xdr:rowOff>12700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7975600" y="940689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584200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277100" y="9208770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7975600" y="9208770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096000" y="940689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44</xdr:row>
          <xdr:rowOff>0</xdr:rowOff>
        </xdr:from>
        <xdr:to>
          <xdr:col>8</xdr:col>
          <xdr:colOff>190500</xdr:colOff>
          <xdr:row>45</xdr:row>
          <xdr:rowOff>12700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096000" y="920877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45</xdr:row>
          <xdr:rowOff>0</xdr:rowOff>
        </xdr:from>
        <xdr:to>
          <xdr:col>4</xdr:col>
          <xdr:colOff>190500</xdr:colOff>
          <xdr:row>46</xdr:row>
          <xdr:rowOff>12700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2946400" y="940689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44</xdr:row>
          <xdr:rowOff>0</xdr:rowOff>
        </xdr:from>
        <xdr:to>
          <xdr:col>4</xdr:col>
          <xdr:colOff>190500</xdr:colOff>
          <xdr:row>45</xdr:row>
          <xdr:rowOff>12700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2946400" y="920877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10</xdr:col>
          <xdr:colOff>596900</xdr:colOff>
          <xdr:row>13</xdr:row>
          <xdr:rowOff>63500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7962900" y="2427605"/>
              <a:ext cx="393700" cy="3200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264400" y="248602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096000" y="228790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190500</xdr:colOff>
          <xdr:row>11</xdr:row>
          <xdr:rowOff>12700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096000" y="208978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096000" y="940689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28</xdr:row>
          <xdr:rowOff>0</xdr:rowOff>
        </xdr:from>
        <xdr:to>
          <xdr:col>2</xdr:col>
          <xdr:colOff>596900</xdr:colOff>
          <xdr:row>29</xdr:row>
          <xdr:rowOff>12700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778000" y="6000750"/>
              <a:ext cx="393700" cy="2203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28</xdr:row>
          <xdr:rowOff>0</xdr:rowOff>
        </xdr:from>
        <xdr:to>
          <xdr:col>3</xdr:col>
          <xdr:colOff>596900</xdr:colOff>
          <xdr:row>29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565400" y="6000750"/>
              <a:ext cx="39370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30</xdr:row>
      <xdr:rowOff>0</xdr:rowOff>
    </xdr:from>
    <xdr:to>
      <xdr:col>9</xdr:col>
      <xdr:colOff>431800</xdr:colOff>
      <xdr:row>30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6096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26</xdr:row>
      <xdr:rowOff>0</xdr:rowOff>
    </xdr:from>
    <xdr:to>
      <xdr:col>9</xdr:col>
      <xdr:colOff>431800</xdr:colOff>
      <xdr:row>26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52832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26</xdr:row>
      <xdr:rowOff>0</xdr:rowOff>
    </xdr:from>
    <xdr:to>
      <xdr:col>9</xdr:col>
      <xdr:colOff>431800</xdr:colOff>
      <xdr:row>26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52832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27</xdr:row>
      <xdr:rowOff>0</xdr:rowOff>
    </xdr:from>
    <xdr:to>
      <xdr:col>9</xdr:col>
      <xdr:colOff>431800</xdr:colOff>
      <xdr:row>27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5486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30</xdr:row>
      <xdr:rowOff>0</xdr:rowOff>
    </xdr:from>
    <xdr:to>
      <xdr:col>9</xdr:col>
      <xdr:colOff>431800</xdr:colOff>
      <xdr:row>30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6096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101600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24000" y="10106025"/>
              <a:ext cx="304800" cy="101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263525</xdr:colOff>
          <xdr:row>9</xdr:row>
          <xdr:rowOff>169545</xdr:rowOff>
        </xdr:from>
        <xdr:to>
          <xdr:col>6</xdr:col>
          <xdr:colOff>657225</xdr:colOff>
          <xdr:row>11</xdr:row>
          <xdr:rowOff>67945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835525" y="2141220"/>
              <a:ext cx="393700" cy="317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313055</xdr:colOff>
          <xdr:row>9</xdr:row>
          <xdr:rowOff>3175</xdr:rowOff>
        </xdr:from>
        <xdr:to>
          <xdr:col>2</xdr:col>
          <xdr:colOff>724535</xdr:colOff>
          <xdr:row>10</xdr:row>
          <xdr:rowOff>1905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837055" y="1974850"/>
              <a:ext cx="411480" cy="20828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393700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24000" y="10106025"/>
              <a:ext cx="3937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306070</xdr:colOff>
          <xdr:row>10</xdr:row>
          <xdr:rowOff>30480</xdr:rowOff>
        </xdr:from>
        <xdr:to>
          <xdr:col>2</xdr:col>
          <xdr:colOff>735330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30070" y="2211705"/>
              <a:ext cx="42926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361315</xdr:colOff>
          <xdr:row>8</xdr:row>
          <xdr:rowOff>201295</xdr:rowOff>
        </xdr:from>
        <xdr:to>
          <xdr:col>6</xdr:col>
          <xdr:colOff>10795</xdr:colOff>
          <xdr:row>10</xdr:row>
          <xdr:rowOff>43180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171315" y="1963420"/>
              <a:ext cx="411480" cy="26098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269240</xdr:colOff>
          <xdr:row>8</xdr:row>
          <xdr:rowOff>163195</xdr:rowOff>
        </xdr:from>
        <xdr:to>
          <xdr:col>6</xdr:col>
          <xdr:colOff>662940</xdr:colOff>
          <xdr:row>10</xdr:row>
          <xdr:rowOff>48895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841240" y="1925320"/>
              <a:ext cx="393700" cy="304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355600</xdr:colOff>
          <xdr:row>10</xdr:row>
          <xdr:rowOff>26035</xdr:rowOff>
        </xdr:from>
        <xdr:to>
          <xdr:col>6</xdr:col>
          <xdr:colOff>5080</xdr:colOff>
          <xdr:row>11</xdr:row>
          <xdr:rowOff>24130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165600" y="2207260"/>
              <a:ext cx="41148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348615</xdr:colOff>
          <xdr:row>9</xdr:row>
          <xdr:rowOff>2540</xdr:rowOff>
        </xdr:from>
        <xdr:to>
          <xdr:col>1</xdr:col>
          <xdr:colOff>760095</xdr:colOff>
          <xdr:row>10</xdr:row>
          <xdr:rowOff>2540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10615" y="1974215"/>
              <a:ext cx="41148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354330</xdr:colOff>
          <xdr:row>10</xdr:row>
          <xdr:rowOff>33020</xdr:rowOff>
        </xdr:from>
        <xdr:to>
          <xdr:col>2</xdr:col>
          <xdr:colOff>15240</xdr:colOff>
          <xdr:row>11</xdr:row>
          <xdr:rowOff>35560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16330" y="2214245"/>
              <a:ext cx="422910" cy="21209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353695</xdr:colOff>
          <xdr:row>8</xdr:row>
          <xdr:rowOff>208915</xdr:rowOff>
        </xdr:from>
        <xdr:to>
          <xdr:col>10</xdr:col>
          <xdr:colOff>3175</xdr:colOff>
          <xdr:row>10</xdr:row>
          <xdr:rowOff>37465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11695" y="1971040"/>
              <a:ext cx="411480" cy="2476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311150</xdr:colOff>
          <xdr:row>8</xdr:row>
          <xdr:rowOff>180340</xdr:rowOff>
        </xdr:from>
        <xdr:to>
          <xdr:col>10</xdr:col>
          <xdr:colOff>722630</xdr:colOff>
          <xdr:row>10</xdr:row>
          <xdr:rowOff>63500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7931150" y="1942465"/>
              <a:ext cx="411480" cy="3022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353695</xdr:colOff>
          <xdr:row>10</xdr:row>
          <xdr:rowOff>20955</xdr:rowOff>
        </xdr:from>
        <xdr:to>
          <xdr:col>10</xdr:col>
          <xdr:colOff>3175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11695" y="2202180"/>
              <a:ext cx="41148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316865</xdr:colOff>
          <xdr:row>9</xdr:row>
          <xdr:rowOff>174625</xdr:rowOff>
        </xdr:from>
        <xdr:to>
          <xdr:col>10</xdr:col>
          <xdr:colOff>728345</xdr:colOff>
          <xdr:row>11</xdr:row>
          <xdr:rowOff>36830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7936865" y="2146300"/>
              <a:ext cx="411480" cy="28130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305435</xdr:colOff>
          <xdr:row>2</xdr:row>
          <xdr:rowOff>176530</xdr:rowOff>
        </xdr:from>
        <xdr:to>
          <xdr:col>9</xdr:col>
          <xdr:colOff>716915</xdr:colOff>
          <xdr:row>4</xdr:row>
          <xdr:rowOff>37465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163435" y="681355"/>
              <a:ext cx="411480" cy="28003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336550</xdr:colOff>
          <xdr:row>3</xdr:row>
          <xdr:rowOff>17145</xdr:rowOff>
        </xdr:from>
        <xdr:to>
          <xdr:col>10</xdr:col>
          <xdr:colOff>748030</xdr:colOff>
          <xdr:row>4</xdr:row>
          <xdr:rowOff>24130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7956550" y="731520"/>
              <a:ext cx="411480" cy="21653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312420</xdr:colOff>
          <xdr:row>3</xdr:row>
          <xdr:rowOff>170815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170420" y="885190"/>
              <a:ext cx="411480" cy="28638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165100</xdr:rowOff>
        </xdr:from>
        <xdr:to>
          <xdr:col>11</xdr:col>
          <xdr:colOff>3810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7943850" y="879475"/>
              <a:ext cx="441960" cy="292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14500" y="4664075"/>
              <a:ext cx="393700" cy="2540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476500" y="4664075"/>
              <a:ext cx="393700" cy="2413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965200" y="5546725"/>
              <a:ext cx="39370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952500" y="5743575"/>
              <a:ext cx="39370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01800" y="5743575"/>
              <a:ext cx="39370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01800" y="5546725"/>
              <a:ext cx="39370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13200" y="5724525"/>
              <a:ext cx="393700" cy="1968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13200" y="5534025"/>
              <a:ext cx="39370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775200" y="5743575"/>
              <a:ext cx="39370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762500" y="5534025"/>
              <a:ext cx="39370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073900" y="5743575"/>
              <a:ext cx="39370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23200" y="5756275"/>
              <a:ext cx="39370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061200" y="5534025"/>
              <a:ext cx="39370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23200" y="5534025"/>
              <a:ext cx="39370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5930900" y="5743575"/>
              <a:ext cx="39370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5930900" y="5534025"/>
              <a:ext cx="39370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882900" y="5743575"/>
              <a:ext cx="39370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882900" y="5534025"/>
              <a:ext cx="39370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5930900" y="5743575"/>
              <a:ext cx="39370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32</xdr:row>
      <xdr:rowOff>0</xdr:rowOff>
    </xdr:from>
    <xdr:to>
      <xdr:col>9</xdr:col>
      <xdr:colOff>431800</xdr:colOff>
      <xdr:row>32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6502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28</xdr:row>
      <xdr:rowOff>0</xdr:rowOff>
    </xdr:from>
    <xdr:to>
      <xdr:col>9</xdr:col>
      <xdr:colOff>431800</xdr:colOff>
      <xdr:row>28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5689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28</xdr:row>
      <xdr:rowOff>0</xdr:rowOff>
    </xdr:from>
    <xdr:to>
      <xdr:col>9</xdr:col>
      <xdr:colOff>431800</xdr:colOff>
      <xdr:row>28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5689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29</xdr:row>
      <xdr:rowOff>0</xdr:rowOff>
    </xdr:from>
    <xdr:to>
      <xdr:col>9</xdr:col>
      <xdr:colOff>431800</xdr:colOff>
      <xdr:row>29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5892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32</xdr:row>
      <xdr:rowOff>0</xdr:rowOff>
    </xdr:from>
    <xdr:to>
      <xdr:col>9</xdr:col>
      <xdr:colOff>431800</xdr:colOff>
      <xdr:row>32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6502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5800" y="2329815"/>
              <a:ext cx="787400" cy="2057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70000" y="7942580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464185</xdr:colOff>
          <xdr:row>6</xdr:row>
          <xdr:rowOff>173355</xdr:rowOff>
        </xdr:from>
        <xdr:to>
          <xdr:col>2</xdr:col>
          <xdr:colOff>24765</xdr:colOff>
          <xdr:row>8</xdr:row>
          <xdr:rowOff>64770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785" y="1510665"/>
              <a:ext cx="411480" cy="29718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546600" y="7942580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007100" y="7942580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404100" y="7955280"/>
              <a:ext cx="393700" cy="177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13</xdr:row>
          <xdr:rowOff>190500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8500" y="2733675"/>
              <a:ext cx="7874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076700" y="2329815"/>
              <a:ext cx="406400" cy="2057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4914900" y="2202815"/>
              <a:ext cx="635000" cy="4089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4914900" y="2400935"/>
              <a:ext cx="635000" cy="3835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076700" y="2726055"/>
              <a:ext cx="406400" cy="1727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4914900" y="2624455"/>
              <a:ext cx="635000" cy="31686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759700" y="2190115"/>
              <a:ext cx="355600" cy="4216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759700" y="2400935"/>
              <a:ext cx="355600" cy="3835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6908800" y="2726055"/>
              <a:ext cx="406400" cy="1727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759700" y="2560955"/>
              <a:ext cx="355600" cy="52006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5</xdr:row>
          <xdr:rowOff>190500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769100" y="1142365"/>
              <a:ext cx="393700" cy="177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569200" y="746125"/>
              <a:ext cx="393700" cy="1854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569200" y="944245"/>
              <a:ext cx="393700" cy="1854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5800" y="1743075"/>
              <a:ext cx="7874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16200" y="1755775"/>
              <a:ext cx="596900" cy="1854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16200" y="1953895"/>
              <a:ext cx="596900" cy="1854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469900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403600" y="1544955"/>
              <a:ext cx="774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17800" y="1544955"/>
              <a:ext cx="6604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191000" y="1544955"/>
              <a:ext cx="3429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27300" y="4700905"/>
              <a:ext cx="393700" cy="1854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6908800" y="2337435"/>
              <a:ext cx="406400" cy="165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6908800" y="2535555"/>
              <a:ext cx="406400" cy="165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5</xdr:row>
          <xdr:rowOff>190500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569200" y="1142365"/>
              <a:ext cx="393700" cy="177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769100" y="944245"/>
              <a:ext cx="393700" cy="1854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769100" y="746125"/>
              <a:ext cx="393700" cy="1854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407670</xdr:colOff>
          <xdr:row>11</xdr:row>
          <xdr:rowOff>159385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4270" y="2496820"/>
              <a:ext cx="519430" cy="28765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5300" y="4502785"/>
              <a:ext cx="1028700" cy="66230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5800" y="2489835"/>
              <a:ext cx="787400" cy="2438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398145</xdr:colOff>
          <xdr:row>12</xdr:row>
          <xdr:rowOff>188595</xdr:rowOff>
        </xdr:from>
        <xdr:to>
          <xdr:col>2</xdr:col>
          <xdr:colOff>182245</xdr:colOff>
          <xdr:row>13</xdr:row>
          <xdr:rowOff>201295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34745" y="2724150"/>
              <a:ext cx="6350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30300" y="2317115"/>
              <a:ext cx="635000" cy="2438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051300" y="2502535"/>
              <a:ext cx="698500" cy="2438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412115</xdr:colOff>
          <xdr:row>6</xdr:row>
          <xdr:rowOff>152400</xdr:rowOff>
        </xdr:from>
        <xdr:to>
          <xdr:col>3</xdr:col>
          <xdr:colOff>122555</xdr:colOff>
          <xdr:row>8</xdr:row>
          <xdr:rowOff>48260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9615" y="1489710"/>
              <a:ext cx="408940" cy="3016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375285</xdr:colOff>
          <xdr:row>8</xdr:row>
          <xdr:rowOff>191770</xdr:rowOff>
        </xdr:from>
        <xdr:to>
          <xdr:col>3</xdr:col>
          <xdr:colOff>85725</xdr:colOff>
          <xdr:row>10</xdr:row>
          <xdr:rowOff>23495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62785" y="1934845"/>
              <a:ext cx="408940" cy="22796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32</xdr:row>
      <xdr:rowOff>0</xdr:rowOff>
    </xdr:from>
    <xdr:to>
      <xdr:col>9</xdr:col>
      <xdr:colOff>431800</xdr:colOff>
      <xdr:row>32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6502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28</xdr:row>
      <xdr:rowOff>0</xdr:rowOff>
    </xdr:from>
    <xdr:to>
      <xdr:col>9</xdr:col>
      <xdr:colOff>431800</xdr:colOff>
      <xdr:row>28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5689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28</xdr:row>
      <xdr:rowOff>0</xdr:rowOff>
    </xdr:from>
    <xdr:to>
      <xdr:col>9</xdr:col>
      <xdr:colOff>431800</xdr:colOff>
      <xdr:row>28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5689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29</xdr:row>
      <xdr:rowOff>0</xdr:rowOff>
    </xdr:from>
    <xdr:to>
      <xdr:col>9</xdr:col>
      <xdr:colOff>431800</xdr:colOff>
      <xdr:row>29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5892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32</xdr:row>
      <xdr:rowOff>0</xdr:rowOff>
    </xdr:from>
    <xdr:to>
      <xdr:col>9</xdr:col>
      <xdr:colOff>431800</xdr:colOff>
      <xdr:row>32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6502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40"/>
  <sheetViews>
    <sheetView zoomScale="120" zoomScaleNormal="120" workbookViewId="0">
      <selection activeCell="D32" sqref="D32"/>
    </sheetView>
  </sheetViews>
  <sheetFormatPr defaultColWidth="11" defaultRowHeight="15.6" outlineLevelCol="1"/>
  <cols>
    <col min="1" max="1" width="5.5" customWidth="1"/>
    <col min="2" max="2" width="96.3333333333333" style="355" customWidth="1"/>
    <col min="3" max="3" width="10.1666666666667" customWidth="1"/>
  </cols>
  <sheetData>
    <row r="1" ht="21" customHeight="1" spans="1:2">
      <c r="A1" s="356"/>
      <c r="B1" s="357" t="s">
        <v>0</v>
      </c>
    </row>
    <row r="2" spans="1:2">
      <c r="A2" s="9">
        <v>1</v>
      </c>
      <c r="B2" s="358" t="s">
        <v>1</v>
      </c>
    </row>
    <row r="3" spans="1:2">
      <c r="A3" s="9">
        <v>2</v>
      </c>
      <c r="B3" s="358" t="s">
        <v>2</v>
      </c>
    </row>
    <row r="4" spans="1:2">
      <c r="A4" s="9">
        <v>3</v>
      </c>
      <c r="B4" s="358" t="s">
        <v>3</v>
      </c>
    </row>
    <row r="5" spans="1:2">
      <c r="A5" s="9">
        <v>4</v>
      </c>
      <c r="B5" s="358" t="s">
        <v>4</v>
      </c>
    </row>
    <row r="6" spans="1:2">
      <c r="A6" s="9">
        <v>5</v>
      </c>
      <c r="B6" s="358" t="s">
        <v>5</v>
      </c>
    </row>
    <row r="7" spans="1:2">
      <c r="A7" s="9">
        <v>6</v>
      </c>
      <c r="B7" s="358" t="s">
        <v>6</v>
      </c>
    </row>
    <row r="8" s="354" customFormat="1" ht="15" customHeight="1" spans="1:2">
      <c r="A8" s="359">
        <v>7</v>
      </c>
      <c r="B8" s="360" t="s">
        <v>7</v>
      </c>
    </row>
    <row r="9" ht="19" customHeight="1" spans="1:2">
      <c r="A9" s="356"/>
      <c r="B9" s="361" t="s">
        <v>8</v>
      </c>
    </row>
    <row r="10" ht="16" customHeight="1" spans="1:2">
      <c r="A10" s="9">
        <v>1</v>
      </c>
      <c r="B10" s="362" t="s">
        <v>9</v>
      </c>
    </row>
    <row r="11" spans="1:2">
      <c r="A11" s="9">
        <v>2</v>
      </c>
      <c r="B11" s="358" t="s">
        <v>10</v>
      </c>
    </row>
    <row r="12" spans="1:2">
      <c r="A12" s="9">
        <v>3</v>
      </c>
      <c r="B12" s="360" t="s">
        <v>11</v>
      </c>
    </row>
    <row r="13" spans="1:2">
      <c r="A13" s="9">
        <v>4</v>
      </c>
      <c r="B13" s="358" t="s">
        <v>12</v>
      </c>
    </row>
    <row r="14" spans="1:2">
      <c r="A14" s="9">
        <v>5</v>
      </c>
      <c r="B14" s="358" t="s">
        <v>13</v>
      </c>
    </row>
    <row r="15" spans="1:2">
      <c r="A15" s="9">
        <v>6</v>
      </c>
      <c r="B15" s="358" t="s">
        <v>14</v>
      </c>
    </row>
    <row r="16" spans="1:2">
      <c r="A16" s="9">
        <v>7</v>
      </c>
      <c r="B16" s="358" t="s">
        <v>15</v>
      </c>
    </row>
    <row r="17" spans="1:2">
      <c r="A17" s="9">
        <v>8</v>
      </c>
      <c r="B17" s="358" t="s">
        <v>16</v>
      </c>
    </row>
    <row r="18" spans="1:2">
      <c r="A18" s="9">
        <v>9</v>
      </c>
      <c r="B18" s="358" t="s">
        <v>17</v>
      </c>
    </row>
    <row r="19" spans="1:2">
      <c r="A19" s="9"/>
      <c r="B19" s="358"/>
    </row>
    <row r="20" ht="20.4" spans="1:2">
      <c r="A20" s="356"/>
      <c r="B20" s="357" t="s">
        <v>18</v>
      </c>
    </row>
    <row r="21" spans="1:2">
      <c r="A21" s="9">
        <v>1</v>
      </c>
      <c r="B21" s="363" t="s">
        <v>19</v>
      </c>
    </row>
    <row r="22" spans="1:2">
      <c r="A22" s="9">
        <v>2</v>
      </c>
      <c r="B22" s="358" t="s">
        <v>20</v>
      </c>
    </row>
    <row r="23" spans="1:2">
      <c r="A23" s="9">
        <v>3</v>
      </c>
      <c r="B23" s="358" t="s">
        <v>21</v>
      </c>
    </row>
    <row r="24" spans="1:2">
      <c r="A24" s="9">
        <v>4</v>
      </c>
      <c r="B24" s="358" t="s">
        <v>22</v>
      </c>
    </row>
    <row r="25" spans="1:2">
      <c r="A25" s="9">
        <v>5</v>
      </c>
      <c r="B25" s="358" t="s">
        <v>23</v>
      </c>
    </row>
    <row r="26" spans="1:2">
      <c r="A26" s="9">
        <v>6</v>
      </c>
      <c r="B26" s="358" t="s">
        <v>24</v>
      </c>
    </row>
    <row r="27" spans="1:2">
      <c r="A27" s="9">
        <v>7</v>
      </c>
      <c r="B27" s="358" t="s">
        <v>25</v>
      </c>
    </row>
    <row r="28" customFormat="1" spans="1:2">
      <c r="A28" s="9">
        <v>8</v>
      </c>
      <c r="B28" s="358" t="s">
        <v>26</v>
      </c>
    </row>
    <row r="29" spans="1:2">
      <c r="A29" s="9"/>
      <c r="B29" s="358"/>
    </row>
    <row r="30" ht="20.4" spans="1:2">
      <c r="A30" s="356"/>
      <c r="B30" s="357" t="s">
        <v>27</v>
      </c>
    </row>
    <row r="31" spans="1:2">
      <c r="A31" s="9">
        <v>1</v>
      </c>
      <c r="B31" s="363" t="s">
        <v>28</v>
      </c>
    </row>
    <row r="32" spans="1:2">
      <c r="A32" s="9">
        <v>2</v>
      </c>
      <c r="B32" s="358" t="s">
        <v>29</v>
      </c>
    </row>
    <row r="33" spans="1:2">
      <c r="A33" s="9">
        <v>3</v>
      </c>
      <c r="B33" s="358" t="s">
        <v>30</v>
      </c>
    </row>
    <row r="34" spans="1:2">
      <c r="A34" s="9">
        <v>4</v>
      </c>
      <c r="B34" s="358" t="s">
        <v>31</v>
      </c>
    </row>
    <row r="35" spans="1:2">
      <c r="A35" s="9">
        <v>5</v>
      </c>
      <c r="B35" s="358" t="s">
        <v>32</v>
      </c>
    </row>
    <row r="36" spans="1:2">
      <c r="A36" s="9">
        <v>6</v>
      </c>
      <c r="B36" s="358" t="s">
        <v>33</v>
      </c>
    </row>
    <row r="37" customFormat="1" spans="1:2">
      <c r="A37" s="9">
        <v>7</v>
      </c>
      <c r="B37" s="358" t="s">
        <v>34</v>
      </c>
    </row>
    <row r="38" spans="1:2">
      <c r="A38" s="9"/>
      <c r="B38" s="358"/>
    </row>
    <row r="40" spans="1:2">
      <c r="A40" s="364" t="s">
        <v>35</v>
      </c>
      <c r="B40" s="365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"/>
  <sheetViews>
    <sheetView zoomScale="125" zoomScaleNormal="125" workbookViewId="0">
      <selection activeCell="A13" sqref="A13:M13"/>
    </sheetView>
  </sheetViews>
  <sheetFormatPr defaultColWidth="9" defaultRowHeight="15.6"/>
  <cols>
    <col min="1" max="2" width="7" customWidth="1"/>
    <col min="3" max="3" width="12.1666666666667" customWidth="1"/>
    <col min="4" max="4" width="12.8333333333333" customWidth="1"/>
    <col min="5" max="5" width="12.1666666666667" customWidth="1"/>
    <col min="6" max="6" width="14.3333333333333" customWidth="1"/>
    <col min="7" max="10" width="10" customWidth="1"/>
    <col min="11" max="11" width="9.16666666666667" customWidth="1"/>
    <col min="12" max="13" width="10.6666666666667" customWidth="1"/>
  </cols>
  <sheetData>
    <row r="1" ht="28.2" spans="1:13">
      <c r="A1" s="3" t="s">
        <v>277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spans="1:13">
      <c r="A2" s="4" t="s">
        <v>258</v>
      </c>
      <c r="B2" s="5" t="s">
        <v>263</v>
      </c>
      <c r="C2" s="5" t="s">
        <v>259</v>
      </c>
      <c r="D2" s="5" t="s">
        <v>260</v>
      </c>
      <c r="E2" s="5" t="s">
        <v>261</v>
      </c>
      <c r="F2" s="5" t="s">
        <v>262</v>
      </c>
      <c r="G2" s="4" t="s">
        <v>278</v>
      </c>
      <c r="H2" s="4"/>
      <c r="I2" s="4" t="s">
        <v>279</v>
      </c>
      <c r="J2" s="4"/>
      <c r="K2" s="6" t="s">
        <v>280</v>
      </c>
      <c r="L2" s="38" t="s">
        <v>281</v>
      </c>
      <c r="M2" s="17" t="s">
        <v>282</v>
      </c>
    </row>
    <row r="3" s="1" customFormat="1" spans="1:13">
      <c r="A3" s="4"/>
      <c r="B3" s="7"/>
      <c r="C3" s="7"/>
      <c r="D3" s="7"/>
      <c r="E3" s="7"/>
      <c r="F3" s="7"/>
      <c r="G3" s="4" t="s">
        <v>283</v>
      </c>
      <c r="H3" s="4" t="s">
        <v>284</v>
      </c>
      <c r="I3" s="4" t="s">
        <v>283</v>
      </c>
      <c r="J3" s="4" t="s">
        <v>284</v>
      </c>
      <c r="K3" s="8"/>
      <c r="L3" s="39"/>
      <c r="M3" s="18"/>
    </row>
    <row r="4" spans="1:13">
      <c r="A4" s="9"/>
      <c r="B4" s="9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</row>
    <row r="5" spans="1:13">
      <c r="A5" s="9"/>
      <c r="B5" s="9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</row>
    <row r="6" spans="1:13">
      <c r="A6" s="9"/>
      <c r="B6" s="9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>
      <c r="A7" s="9"/>
      <c r="B7" s="9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</row>
    <row r="8" spans="1:13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</row>
    <row r="9" spans="1:1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</row>
    <row r="10" spans="1:13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</row>
    <row r="11" spans="1:13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</row>
    <row r="12" s="2" customFormat="1" ht="17.4" spans="1:13">
      <c r="A12" s="11" t="s">
        <v>274</v>
      </c>
      <c r="B12" s="12"/>
      <c r="C12" s="12"/>
      <c r="D12" s="12"/>
      <c r="E12" s="13"/>
      <c r="F12" s="14"/>
      <c r="G12" s="20"/>
      <c r="H12" s="11" t="s">
        <v>275</v>
      </c>
      <c r="I12" s="12"/>
      <c r="J12" s="12"/>
      <c r="K12" s="13"/>
      <c r="L12" s="40"/>
      <c r="M12" s="19"/>
    </row>
    <row r="13" spans="1:13">
      <c r="A13" s="37" t="s">
        <v>285</v>
      </c>
      <c r="B13" s="37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</row>
  </sheetData>
  <mergeCells count="17">
    <mergeCell ref="A1:M1"/>
    <mergeCell ref="G2:H2"/>
    <mergeCell ref="I2:J2"/>
    <mergeCell ref="A12:E12"/>
    <mergeCell ref="F12:G1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8"/>
  <sheetViews>
    <sheetView zoomScale="125" zoomScaleNormal="125" workbookViewId="0">
      <selection activeCell="G12" sqref="G12"/>
    </sheetView>
  </sheetViews>
  <sheetFormatPr defaultColWidth="9" defaultRowHeight="15.6"/>
  <cols>
    <col min="1" max="2" width="8.66666666666667" customWidth="1"/>
    <col min="3" max="3" width="12.1666666666667" customWidth="1"/>
    <col min="4" max="4" width="12.8333333333333" customWidth="1"/>
    <col min="5" max="5" width="12.1666666666667" customWidth="1"/>
    <col min="6" max="6" width="14.3333333333333" customWidth="1"/>
    <col min="7" max="7" width="7.5" customWidth="1"/>
    <col min="8" max="9" width="6.33333333333333" customWidth="1"/>
    <col min="10" max="20" width="8.16666666666667" customWidth="1"/>
    <col min="21" max="21" width="7.83333333333333" customWidth="1"/>
    <col min="22" max="22" width="7" customWidth="1"/>
    <col min="23" max="23" width="8.5" customWidth="1"/>
  </cols>
  <sheetData>
    <row r="1" ht="28.2" spans="1:23">
      <c r="A1" s="3" t="s">
        <v>286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6" customHeight="1" spans="1:23">
      <c r="A2" s="5" t="s">
        <v>287</v>
      </c>
      <c r="B2" s="5" t="s">
        <v>263</v>
      </c>
      <c r="C2" s="5" t="s">
        <v>259</v>
      </c>
      <c r="D2" s="5" t="s">
        <v>260</v>
      </c>
      <c r="E2" s="5" t="s">
        <v>261</v>
      </c>
      <c r="F2" s="5" t="s">
        <v>262</v>
      </c>
      <c r="G2" s="26" t="s">
        <v>288</v>
      </c>
      <c r="H2" s="27"/>
      <c r="I2" s="35"/>
      <c r="J2" s="26" t="s">
        <v>289</v>
      </c>
      <c r="K2" s="27"/>
      <c r="L2" s="35"/>
      <c r="M2" s="26" t="s">
        <v>290</v>
      </c>
      <c r="N2" s="27"/>
      <c r="O2" s="35"/>
      <c r="P2" s="26" t="s">
        <v>291</v>
      </c>
      <c r="Q2" s="27"/>
      <c r="R2" s="35"/>
      <c r="S2" s="27" t="s">
        <v>292</v>
      </c>
      <c r="T2" s="27"/>
      <c r="U2" s="35"/>
      <c r="V2" s="22" t="s">
        <v>293</v>
      </c>
      <c r="W2" s="22" t="s">
        <v>272</v>
      </c>
    </row>
    <row r="3" s="1" customFormat="1" spans="1:23">
      <c r="A3" s="7"/>
      <c r="B3" s="28"/>
      <c r="C3" s="28"/>
      <c r="D3" s="28"/>
      <c r="E3" s="28"/>
      <c r="F3" s="28"/>
      <c r="G3" s="4" t="s">
        <v>294</v>
      </c>
      <c r="H3" s="4" t="s">
        <v>69</v>
      </c>
      <c r="I3" s="4" t="s">
        <v>263</v>
      </c>
      <c r="J3" s="4" t="s">
        <v>294</v>
      </c>
      <c r="K3" s="4" t="s">
        <v>69</v>
      </c>
      <c r="L3" s="4" t="s">
        <v>263</v>
      </c>
      <c r="M3" s="4" t="s">
        <v>294</v>
      </c>
      <c r="N3" s="4" t="s">
        <v>69</v>
      </c>
      <c r="O3" s="4" t="s">
        <v>263</v>
      </c>
      <c r="P3" s="4" t="s">
        <v>294</v>
      </c>
      <c r="Q3" s="4" t="s">
        <v>69</v>
      </c>
      <c r="R3" s="4" t="s">
        <v>263</v>
      </c>
      <c r="S3" s="4" t="s">
        <v>294</v>
      </c>
      <c r="T3" s="4" t="s">
        <v>69</v>
      </c>
      <c r="U3" s="4" t="s">
        <v>263</v>
      </c>
      <c r="V3" s="36"/>
      <c r="W3" s="36"/>
    </row>
    <row r="4" spans="1:23">
      <c r="A4" s="29" t="s">
        <v>295</v>
      </c>
      <c r="B4" s="30"/>
      <c r="C4" s="30"/>
      <c r="D4" s="30"/>
      <c r="E4" s="30"/>
      <c r="F4" s="3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</row>
    <row r="5" spans="1:23">
      <c r="A5" s="31"/>
      <c r="B5" s="32"/>
      <c r="C5" s="32"/>
      <c r="D5" s="32"/>
      <c r="E5" s="32"/>
      <c r="F5" s="32"/>
      <c r="G5" s="26" t="s">
        <v>296</v>
      </c>
      <c r="H5" s="27"/>
      <c r="I5" s="35"/>
      <c r="J5" s="26" t="s">
        <v>297</v>
      </c>
      <c r="K5" s="27"/>
      <c r="L5" s="35"/>
      <c r="M5" s="26" t="s">
        <v>298</v>
      </c>
      <c r="N5" s="27"/>
      <c r="O5" s="35"/>
      <c r="P5" s="26" t="s">
        <v>299</v>
      </c>
      <c r="Q5" s="27"/>
      <c r="R5" s="35"/>
      <c r="S5" s="27" t="s">
        <v>300</v>
      </c>
      <c r="T5" s="27"/>
      <c r="U5" s="35"/>
      <c r="V5" s="10"/>
      <c r="W5" s="10"/>
    </row>
    <row r="6" spans="1:23">
      <c r="A6" s="31"/>
      <c r="B6" s="32"/>
      <c r="C6" s="32"/>
      <c r="D6" s="32"/>
      <c r="E6" s="32"/>
      <c r="F6" s="32"/>
      <c r="G6" s="4" t="s">
        <v>294</v>
      </c>
      <c r="H6" s="4" t="s">
        <v>69</v>
      </c>
      <c r="I6" s="4" t="s">
        <v>263</v>
      </c>
      <c r="J6" s="4" t="s">
        <v>294</v>
      </c>
      <c r="K6" s="4" t="s">
        <v>69</v>
      </c>
      <c r="L6" s="4" t="s">
        <v>263</v>
      </c>
      <c r="M6" s="4" t="s">
        <v>294</v>
      </c>
      <c r="N6" s="4" t="s">
        <v>69</v>
      </c>
      <c r="O6" s="4" t="s">
        <v>263</v>
      </c>
      <c r="P6" s="4" t="s">
        <v>294</v>
      </c>
      <c r="Q6" s="4" t="s">
        <v>69</v>
      </c>
      <c r="R6" s="4" t="s">
        <v>263</v>
      </c>
      <c r="S6" s="4" t="s">
        <v>294</v>
      </c>
      <c r="T6" s="4" t="s">
        <v>69</v>
      </c>
      <c r="U6" s="4" t="s">
        <v>263</v>
      </c>
      <c r="V6" s="10"/>
      <c r="W6" s="10"/>
    </row>
    <row r="7" spans="1:23">
      <c r="A7" s="33"/>
      <c r="B7" s="34"/>
      <c r="C7" s="34"/>
      <c r="D7" s="34"/>
      <c r="E7" s="34"/>
      <c r="F7" s="34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</row>
    <row r="8" spans="1:23">
      <c r="A8" s="30" t="s">
        <v>301</v>
      </c>
      <c r="B8" s="30"/>
      <c r="C8" s="30"/>
      <c r="D8" s="30"/>
      <c r="E8" s="30"/>
      <c r="F8" s="3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</row>
    <row r="9" spans="1:23">
      <c r="A9" s="34"/>
      <c r="B9" s="34"/>
      <c r="C9" s="34"/>
      <c r="D9" s="34"/>
      <c r="E9" s="34"/>
      <c r="F9" s="34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>
      <c r="A10" s="30" t="s">
        <v>302</v>
      </c>
      <c r="B10" s="30"/>
      <c r="C10" s="30"/>
      <c r="D10" s="30"/>
      <c r="E10" s="30"/>
      <c r="F10" s="3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</row>
    <row r="11" spans="1:23">
      <c r="A11" s="34"/>
      <c r="B11" s="34"/>
      <c r="C11" s="34"/>
      <c r="D11" s="34"/>
      <c r="E11" s="34"/>
      <c r="F11" s="34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</row>
    <row r="12" spans="1:23">
      <c r="A12" s="30" t="s">
        <v>303</v>
      </c>
      <c r="B12" s="30"/>
      <c r="C12" s="30"/>
      <c r="D12" s="30"/>
      <c r="E12" s="30"/>
      <c r="F12" s="3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</row>
    <row r="13" spans="1:23">
      <c r="A13" s="34"/>
      <c r="B13" s="34"/>
      <c r="C13" s="34"/>
      <c r="D13" s="34"/>
      <c r="E13" s="34"/>
      <c r="F13" s="34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</row>
    <row r="14" spans="1:23">
      <c r="A14" s="30" t="s">
        <v>304</v>
      </c>
      <c r="B14" s="30"/>
      <c r="C14" s="30"/>
      <c r="D14" s="30"/>
      <c r="E14" s="30"/>
      <c r="F14" s="30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</row>
    <row r="15" spans="1:23">
      <c r="A15" s="34"/>
      <c r="B15" s="34"/>
      <c r="C15" s="34"/>
      <c r="D15" s="34"/>
      <c r="E15" s="34"/>
      <c r="F15" s="34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</row>
    <row r="16" spans="1:23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</row>
    <row r="17" s="2" customFormat="1" ht="17.4" spans="1:23">
      <c r="A17" s="11" t="s">
        <v>274</v>
      </c>
      <c r="B17" s="12"/>
      <c r="C17" s="12"/>
      <c r="D17" s="12"/>
      <c r="E17" s="13"/>
      <c r="F17" s="14"/>
      <c r="G17" s="20"/>
      <c r="H17" s="25"/>
      <c r="I17" s="25"/>
      <c r="J17" s="11" t="s">
        <v>275</v>
      </c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3"/>
      <c r="V17" s="12"/>
      <c r="W17" s="19"/>
    </row>
    <row r="18" spans="1:23">
      <c r="A18" s="15" t="s">
        <v>305</v>
      </c>
      <c r="B18" s="15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</row>
  </sheetData>
  <mergeCells count="53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2:C3"/>
    <mergeCell ref="C4:C7"/>
    <mergeCell ref="C8:C9"/>
    <mergeCell ref="C10:C11"/>
    <mergeCell ref="C12:C13"/>
    <mergeCell ref="C14:C15"/>
    <mergeCell ref="D2:D3"/>
    <mergeCell ref="D4:D7"/>
    <mergeCell ref="D8:D9"/>
    <mergeCell ref="D10:D11"/>
    <mergeCell ref="D12:D13"/>
    <mergeCell ref="D14:D15"/>
    <mergeCell ref="E2:E3"/>
    <mergeCell ref="E4:E7"/>
    <mergeCell ref="E8:E9"/>
    <mergeCell ref="E10:E11"/>
    <mergeCell ref="E12:E13"/>
    <mergeCell ref="E14:E15"/>
    <mergeCell ref="F2:F3"/>
    <mergeCell ref="F4:F7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workbookViewId="0">
      <selection activeCell="I17" sqref="I17"/>
    </sheetView>
  </sheetViews>
  <sheetFormatPr defaultColWidth="9" defaultRowHeight="15.6"/>
  <cols>
    <col min="1" max="1" width="7" customWidth="1"/>
    <col min="2" max="2" width="8.33333333333333" customWidth="1"/>
    <col min="3" max="3" width="12.8333333333333" customWidth="1"/>
    <col min="4" max="4" width="9.83333333333333" customWidth="1"/>
    <col min="5" max="6" width="13.5" customWidth="1"/>
    <col min="7" max="7" width="11.6666666666667" customWidth="1"/>
    <col min="8" max="8" width="14" customWidth="1"/>
    <col min="9" max="9" width="11.5" customWidth="1"/>
    <col min="10" max="13" width="10" customWidth="1"/>
    <col min="14" max="14" width="10.6666666666667" customWidth="1"/>
  </cols>
  <sheetData>
    <row r="1" ht="28.2" spans="1:14">
      <c r="A1" s="3" t="s">
        <v>306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spans="1:14">
      <c r="A2" s="21" t="s">
        <v>307</v>
      </c>
      <c r="B2" s="22" t="s">
        <v>259</v>
      </c>
      <c r="C2" s="22" t="s">
        <v>260</v>
      </c>
      <c r="D2" s="22" t="s">
        <v>261</v>
      </c>
      <c r="E2" s="22" t="s">
        <v>262</v>
      </c>
      <c r="F2" s="22" t="s">
        <v>263</v>
      </c>
      <c r="G2" s="21" t="s">
        <v>308</v>
      </c>
      <c r="H2" s="21" t="s">
        <v>309</v>
      </c>
      <c r="I2" s="21" t="s">
        <v>310</v>
      </c>
      <c r="J2" s="21" t="s">
        <v>309</v>
      </c>
      <c r="K2" s="21" t="s">
        <v>311</v>
      </c>
      <c r="L2" s="21" t="s">
        <v>309</v>
      </c>
      <c r="M2" s="22" t="s">
        <v>293</v>
      </c>
      <c r="N2" s="22" t="s">
        <v>272</v>
      </c>
    </row>
    <row r="3" spans="1:14">
      <c r="A3" s="9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</row>
    <row r="4" spans="1:14">
      <c r="A4" s="23" t="s">
        <v>307</v>
      </c>
      <c r="B4" s="24" t="s">
        <v>312</v>
      </c>
      <c r="C4" s="24" t="s">
        <v>294</v>
      </c>
      <c r="D4" s="24" t="s">
        <v>261</v>
      </c>
      <c r="E4" s="22" t="s">
        <v>262</v>
      </c>
      <c r="F4" s="22" t="s">
        <v>263</v>
      </c>
      <c r="G4" s="21" t="s">
        <v>308</v>
      </c>
      <c r="H4" s="21" t="s">
        <v>309</v>
      </c>
      <c r="I4" s="21" t="s">
        <v>310</v>
      </c>
      <c r="J4" s="21" t="s">
        <v>309</v>
      </c>
      <c r="K4" s="21" t="s">
        <v>311</v>
      </c>
      <c r="L4" s="21" t="s">
        <v>309</v>
      </c>
      <c r="M4" s="22" t="s">
        <v>293</v>
      </c>
      <c r="N4" s="22" t="s">
        <v>272</v>
      </c>
    </row>
    <row r="5" spans="1:14">
      <c r="A5" s="9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</row>
    <row r="6" spans="1:14">
      <c r="A6" s="9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pans="1:14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="2" customFormat="1" ht="17.4" spans="1:14">
      <c r="A11" s="11" t="s">
        <v>274</v>
      </c>
      <c r="B11" s="12"/>
      <c r="C11" s="12"/>
      <c r="D11" s="13"/>
      <c r="E11" s="14"/>
      <c r="F11" s="25"/>
      <c r="G11" s="20"/>
      <c r="H11" s="25"/>
      <c r="I11" s="11" t="s">
        <v>275</v>
      </c>
      <c r="J11" s="12"/>
      <c r="K11" s="12"/>
      <c r="L11" s="12"/>
      <c r="M11" s="12"/>
      <c r="N11" s="19"/>
    </row>
    <row r="12" spans="1:14">
      <c r="A12" s="15" t="s">
        <v>313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zoomScale="125" zoomScaleNormal="125" workbookViewId="0">
      <selection activeCell="I15" sqref="I15"/>
    </sheetView>
  </sheetViews>
  <sheetFormatPr defaultColWidth="9" defaultRowHeight="15.6"/>
  <cols>
    <col min="1" max="2" width="7" customWidth="1"/>
    <col min="3" max="3" width="12.1666666666667" customWidth="1"/>
    <col min="4" max="4" width="12.8333333333333" customWidth="1"/>
    <col min="5" max="5" width="12.1666666666667" customWidth="1"/>
    <col min="6" max="6" width="14.3333333333333" customWidth="1"/>
    <col min="7" max="7" width="11.6666666666667" customWidth="1"/>
    <col min="8" max="9" width="14" customWidth="1"/>
    <col min="10" max="10" width="11.5" customWidth="1"/>
  </cols>
  <sheetData>
    <row r="1" ht="28.2" spans="1:10">
      <c r="A1" s="3" t="s">
        <v>314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spans="1:12">
      <c r="A2" s="4" t="s">
        <v>287</v>
      </c>
      <c r="B2" s="5" t="s">
        <v>263</v>
      </c>
      <c r="C2" s="5" t="s">
        <v>259</v>
      </c>
      <c r="D2" s="5" t="s">
        <v>260</v>
      </c>
      <c r="E2" s="5" t="s">
        <v>261</v>
      </c>
      <c r="F2" s="5" t="s">
        <v>262</v>
      </c>
      <c r="G2" s="4" t="s">
        <v>315</v>
      </c>
      <c r="H2" s="4" t="s">
        <v>316</v>
      </c>
      <c r="I2" s="4" t="s">
        <v>317</v>
      </c>
      <c r="J2" s="4" t="s">
        <v>318</v>
      </c>
      <c r="K2" s="5" t="s">
        <v>293</v>
      </c>
      <c r="L2" s="5" t="s">
        <v>272</v>
      </c>
    </row>
    <row r="3" spans="1:12">
      <c r="A3" s="9" t="s">
        <v>295</v>
      </c>
      <c r="B3" s="9"/>
      <c r="C3" s="10"/>
      <c r="D3" s="10"/>
      <c r="E3" s="10"/>
      <c r="F3" s="10"/>
      <c r="G3" s="10"/>
      <c r="H3" s="10"/>
      <c r="I3" s="10"/>
      <c r="J3" s="10"/>
      <c r="K3" s="10"/>
      <c r="L3" s="10"/>
    </row>
    <row r="4" spans="1:12">
      <c r="A4" s="9" t="s">
        <v>301</v>
      </c>
      <c r="B4" s="9"/>
      <c r="C4" s="10"/>
      <c r="D4" s="10"/>
      <c r="E4" s="10"/>
      <c r="F4" s="10"/>
      <c r="G4" s="10"/>
      <c r="H4" s="10"/>
      <c r="I4" s="10"/>
      <c r="J4" s="10"/>
      <c r="K4" s="10"/>
      <c r="L4" s="10"/>
    </row>
    <row r="5" spans="1:12">
      <c r="A5" s="9" t="s">
        <v>302</v>
      </c>
      <c r="B5" s="9"/>
      <c r="C5" s="10"/>
      <c r="D5" s="10"/>
      <c r="E5" s="10"/>
      <c r="F5" s="10"/>
      <c r="G5" s="10"/>
      <c r="H5" s="10"/>
      <c r="I5" s="10"/>
      <c r="J5" s="10"/>
      <c r="K5" s="10"/>
      <c r="L5" s="10"/>
    </row>
    <row r="6" spans="1:12">
      <c r="A6" s="9" t="s">
        <v>303</v>
      </c>
      <c r="B6" s="9"/>
      <c r="C6" s="10"/>
      <c r="D6" s="10"/>
      <c r="E6" s="10"/>
      <c r="F6" s="10"/>
      <c r="G6" s="10"/>
      <c r="H6" s="10"/>
      <c r="I6" s="10"/>
      <c r="J6" s="10"/>
      <c r="K6" s="10"/>
      <c r="L6" s="10"/>
    </row>
    <row r="7" spans="1:12">
      <c r="A7" s="9" t="s">
        <v>304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</row>
    <row r="8" spans="1:12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</row>
    <row r="9" spans="1:1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</row>
    <row r="10" spans="1:12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</row>
    <row r="11" s="2" customFormat="1" ht="17.4" spans="1:12">
      <c r="A11" s="11" t="s">
        <v>274</v>
      </c>
      <c r="B11" s="12"/>
      <c r="C11" s="12"/>
      <c r="D11" s="12"/>
      <c r="E11" s="13"/>
      <c r="F11" s="14"/>
      <c r="G11" s="20"/>
      <c r="H11" s="11" t="s">
        <v>275</v>
      </c>
      <c r="I11" s="12"/>
      <c r="J11" s="12"/>
      <c r="K11" s="12"/>
      <c r="L11" s="19"/>
    </row>
    <row r="12" spans="1:12">
      <c r="A12" s="15" t="s">
        <v>319</v>
      </c>
      <c r="B12" s="15"/>
      <c r="C12" s="16"/>
      <c r="D12" s="16"/>
      <c r="E12" s="16"/>
      <c r="F12" s="16"/>
      <c r="G12" s="16"/>
      <c r="H12" s="16"/>
      <c r="I12" s="16"/>
      <c r="J12" s="16"/>
      <c r="K12" s="16"/>
      <c r="L12" s="16"/>
    </row>
  </sheetData>
  <mergeCells count="5">
    <mergeCell ref="A1:J1"/>
    <mergeCell ref="A11:E11"/>
    <mergeCell ref="F11:G11"/>
    <mergeCell ref="H11:J11"/>
    <mergeCell ref="A12:L12"/>
  </mergeCells>
  <dataValidations count="1">
    <dataValidation type="list" allowBlank="1" showInputMessage="1" showErrorMessage="1" sqref="L3:L12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F22" sqref="F22"/>
    </sheetView>
  </sheetViews>
  <sheetFormatPr defaultColWidth="9" defaultRowHeight="15.6"/>
  <cols>
    <col min="1" max="1" width="7" customWidth="1"/>
    <col min="2" max="2" width="10" customWidth="1"/>
    <col min="3" max="3" width="16.1666666666667" customWidth="1"/>
    <col min="4" max="4" width="12.1666666666667" customWidth="1"/>
    <col min="5" max="5" width="14.3333333333333" customWidth="1"/>
    <col min="6" max="6" width="12.8333333333333" customWidth="1"/>
    <col min="7" max="7" width="12" customWidth="1"/>
    <col min="8" max="8" width="12.6666666666667" customWidth="1"/>
    <col min="9" max="9" width="13.3333333333333" customWidth="1"/>
  </cols>
  <sheetData>
    <row r="1" ht="28.2" spans="1:9">
      <c r="A1" s="3" t="s">
        <v>320</v>
      </c>
      <c r="B1" s="3"/>
      <c r="C1" s="3"/>
      <c r="D1" s="3"/>
      <c r="E1" s="3"/>
      <c r="F1" s="3"/>
      <c r="G1" s="3"/>
      <c r="H1" s="3"/>
      <c r="I1" s="3"/>
    </row>
    <row r="2" s="1" customFormat="1" spans="1:9">
      <c r="A2" s="4" t="s">
        <v>258</v>
      </c>
      <c r="B2" s="5" t="s">
        <v>263</v>
      </c>
      <c r="C2" s="5" t="s">
        <v>294</v>
      </c>
      <c r="D2" s="5" t="s">
        <v>261</v>
      </c>
      <c r="E2" s="5" t="s">
        <v>262</v>
      </c>
      <c r="F2" s="4" t="s">
        <v>321</v>
      </c>
      <c r="G2" s="4" t="s">
        <v>279</v>
      </c>
      <c r="H2" s="6" t="s">
        <v>280</v>
      </c>
      <c r="I2" s="17" t="s">
        <v>282</v>
      </c>
    </row>
    <row r="3" s="1" customFormat="1" spans="1:9">
      <c r="A3" s="4"/>
      <c r="B3" s="7"/>
      <c r="C3" s="7"/>
      <c r="D3" s="7"/>
      <c r="E3" s="7"/>
      <c r="F3" s="4" t="s">
        <v>322</v>
      </c>
      <c r="G3" s="4" t="s">
        <v>283</v>
      </c>
      <c r="H3" s="8"/>
      <c r="I3" s="18"/>
    </row>
    <row r="4" spans="1:9">
      <c r="A4" s="9"/>
      <c r="B4" s="9"/>
      <c r="C4" s="10"/>
      <c r="D4" s="10"/>
      <c r="E4" s="10"/>
      <c r="F4" s="10"/>
      <c r="G4" s="10"/>
      <c r="H4" s="10"/>
      <c r="I4" s="10"/>
    </row>
    <row r="5" spans="1:9">
      <c r="A5" s="9"/>
      <c r="B5" s="9"/>
      <c r="C5" s="10"/>
      <c r="D5" s="10"/>
      <c r="E5" s="10"/>
      <c r="F5" s="10"/>
      <c r="G5" s="10"/>
      <c r="H5" s="10"/>
      <c r="I5" s="10"/>
    </row>
    <row r="6" spans="1:9">
      <c r="A6" s="9"/>
      <c r="B6" s="9"/>
      <c r="C6" s="10"/>
      <c r="D6" s="10"/>
      <c r="E6" s="10"/>
      <c r="F6" s="10"/>
      <c r="G6" s="10"/>
      <c r="H6" s="10"/>
      <c r="I6" s="10"/>
    </row>
    <row r="7" spans="1:9">
      <c r="A7" s="9"/>
      <c r="B7" s="9"/>
      <c r="C7" s="10"/>
      <c r="D7" s="10"/>
      <c r="E7" s="10"/>
      <c r="F7" s="10"/>
      <c r="G7" s="10"/>
      <c r="H7" s="10"/>
      <c r="I7" s="10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pans="1:9">
      <c r="A11" s="9"/>
      <c r="B11" s="9"/>
      <c r="C11" s="9"/>
      <c r="D11" s="9"/>
      <c r="E11" s="9"/>
      <c r="F11" s="9"/>
      <c r="G11" s="9"/>
      <c r="H11" s="9"/>
      <c r="I11" s="9"/>
    </row>
    <row r="12" s="2" customFormat="1" ht="17.4" spans="1:9">
      <c r="A12" s="11" t="s">
        <v>274</v>
      </c>
      <c r="B12" s="12"/>
      <c r="C12" s="12"/>
      <c r="D12" s="13"/>
      <c r="E12" s="14"/>
      <c r="F12" s="11" t="s">
        <v>275</v>
      </c>
      <c r="G12" s="12"/>
      <c r="H12" s="13"/>
      <c r="I12" s="19"/>
    </row>
    <row r="13" spans="1:9">
      <c r="A13" s="15" t="s">
        <v>323</v>
      </c>
      <c r="B13" s="15"/>
      <c r="C13" s="16"/>
      <c r="D13" s="16"/>
      <c r="E13" s="16"/>
      <c r="F13" s="16"/>
      <c r="G13" s="16"/>
      <c r="H13" s="16"/>
      <c r="I13" s="16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="125" zoomScaleNormal="125" workbookViewId="0">
      <selection activeCell="L6" sqref="L6"/>
    </sheetView>
  </sheetViews>
  <sheetFormatPr defaultColWidth="11" defaultRowHeight="15.6"/>
  <cols>
    <col min="2" max="2" width="12.8333333333333" customWidth="1"/>
    <col min="3" max="3" width="11.8333333333333" customWidth="1"/>
    <col min="4" max="4" width="11" customWidth="1"/>
    <col min="5" max="5" width="10" customWidth="1"/>
  </cols>
  <sheetData>
    <row r="1" ht="16.35"/>
    <row r="2" ht="41" customHeight="1" spans="2:9">
      <c r="B2" s="334" t="s">
        <v>36</v>
      </c>
      <c r="C2" s="335"/>
      <c r="D2" s="335"/>
      <c r="E2" s="335"/>
      <c r="F2" s="335"/>
      <c r="G2" s="335"/>
      <c r="H2" s="335"/>
      <c r="I2" s="349"/>
    </row>
    <row r="3" ht="28" customHeight="1" spans="2:9">
      <c r="B3" s="336"/>
      <c r="C3" s="337"/>
      <c r="D3" s="338" t="s">
        <v>37</v>
      </c>
      <c r="E3" s="339"/>
      <c r="F3" s="340" t="s">
        <v>38</v>
      </c>
      <c r="G3" s="341"/>
      <c r="H3" s="338" t="s">
        <v>39</v>
      </c>
      <c r="I3" s="350"/>
    </row>
    <row r="4" ht="28" customHeight="1" spans="2:9">
      <c r="B4" s="336" t="s">
        <v>40</v>
      </c>
      <c r="C4" s="337" t="s">
        <v>41</v>
      </c>
      <c r="D4" s="337" t="s">
        <v>42</v>
      </c>
      <c r="E4" s="337" t="s">
        <v>43</v>
      </c>
      <c r="F4" s="342" t="s">
        <v>42</v>
      </c>
      <c r="G4" s="342" t="s">
        <v>43</v>
      </c>
      <c r="H4" s="337" t="s">
        <v>42</v>
      </c>
      <c r="I4" s="351" t="s">
        <v>43</v>
      </c>
    </row>
    <row r="5" ht="28" customHeight="1" spans="2:9">
      <c r="B5" s="343" t="s">
        <v>44</v>
      </c>
      <c r="C5" s="9">
        <v>13</v>
      </c>
      <c r="D5" s="9">
        <v>0</v>
      </c>
      <c r="E5" s="9">
        <v>1</v>
      </c>
      <c r="F5" s="344">
        <v>0</v>
      </c>
      <c r="G5" s="344">
        <v>1</v>
      </c>
      <c r="H5" s="9">
        <v>1</v>
      </c>
      <c r="I5" s="352">
        <v>2</v>
      </c>
    </row>
    <row r="6" ht="28" customHeight="1" spans="2:9">
      <c r="B6" s="343" t="s">
        <v>45</v>
      </c>
      <c r="C6" s="9">
        <v>20</v>
      </c>
      <c r="D6" s="9">
        <v>0</v>
      </c>
      <c r="E6" s="9">
        <v>1</v>
      </c>
      <c r="F6" s="344">
        <v>1</v>
      </c>
      <c r="G6" s="344">
        <v>2</v>
      </c>
      <c r="H6" s="9">
        <v>2</v>
      </c>
      <c r="I6" s="352">
        <v>3</v>
      </c>
    </row>
    <row r="7" ht="28" customHeight="1" spans="2:9">
      <c r="B7" s="343" t="s">
        <v>46</v>
      </c>
      <c r="C7" s="9">
        <v>32</v>
      </c>
      <c r="D7" s="9">
        <v>0</v>
      </c>
      <c r="E7" s="9">
        <v>1</v>
      </c>
      <c r="F7" s="344">
        <v>2</v>
      </c>
      <c r="G7" s="344">
        <v>3</v>
      </c>
      <c r="H7" s="9">
        <v>3</v>
      </c>
      <c r="I7" s="352">
        <v>4</v>
      </c>
    </row>
    <row r="8" ht="28" customHeight="1" spans="2:9">
      <c r="B8" s="343" t="s">
        <v>47</v>
      </c>
      <c r="C8" s="9">
        <v>50</v>
      </c>
      <c r="D8" s="9">
        <v>1</v>
      </c>
      <c r="E8" s="9">
        <v>2</v>
      </c>
      <c r="F8" s="344">
        <v>3</v>
      </c>
      <c r="G8" s="344">
        <v>4</v>
      </c>
      <c r="H8" s="9">
        <v>5</v>
      </c>
      <c r="I8" s="352">
        <v>6</v>
      </c>
    </row>
    <row r="9" ht="28" customHeight="1" spans="2:9">
      <c r="B9" s="343" t="s">
        <v>48</v>
      </c>
      <c r="C9" s="9">
        <v>80</v>
      </c>
      <c r="D9" s="9">
        <v>2</v>
      </c>
      <c r="E9" s="9">
        <v>3</v>
      </c>
      <c r="F9" s="344">
        <v>5</v>
      </c>
      <c r="G9" s="344">
        <v>6</v>
      </c>
      <c r="H9" s="9">
        <v>7</v>
      </c>
      <c r="I9" s="352">
        <v>8</v>
      </c>
    </row>
    <row r="10" ht="28" customHeight="1" spans="2:9">
      <c r="B10" s="343" t="s">
        <v>49</v>
      </c>
      <c r="C10" s="9">
        <v>125</v>
      </c>
      <c r="D10" s="9">
        <v>3</v>
      </c>
      <c r="E10" s="9">
        <v>4</v>
      </c>
      <c r="F10" s="344">
        <v>7</v>
      </c>
      <c r="G10" s="344">
        <v>8</v>
      </c>
      <c r="H10" s="9">
        <v>10</v>
      </c>
      <c r="I10" s="352">
        <v>11</v>
      </c>
    </row>
    <row r="11" ht="28" customHeight="1" spans="2:9">
      <c r="B11" s="343" t="s">
        <v>50</v>
      </c>
      <c r="C11" s="9">
        <v>200</v>
      </c>
      <c r="D11" s="9">
        <v>5</v>
      </c>
      <c r="E11" s="9">
        <v>6</v>
      </c>
      <c r="F11" s="344">
        <v>10</v>
      </c>
      <c r="G11" s="344">
        <v>11</v>
      </c>
      <c r="H11" s="9">
        <v>14</v>
      </c>
      <c r="I11" s="352">
        <v>15</v>
      </c>
    </row>
    <row r="12" ht="28" customHeight="1" spans="2:9">
      <c r="B12" s="345" t="s">
        <v>51</v>
      </c>
      <c r="C12" s="346">
        <v>315</v>
      </c>
      <c r="D12" s="346">
        <v>7</v>
      </c>
      <c r="E12" s="346">
        <v>8</v>
      </c>
      <c r="F12" s="347">
        <v>14</v>
      </c>
      <c r="G12" s="347">
        <v>15</v>
      </c>
      <c r="H12" s="346">
        <v>21</v>
      </c>
      <c r="I12" s="353">
        <v>22</v>
      </c>
    </row>
    <row r="14" spans="2:4">
      <c r="B14" s="348" t="s">
        <v>52</v>
      </c>
      <c r="C14" s="348"/>
      <c r="D14" s="348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tabSelected="1" zoomScale="125" zoomScaleNormal="125" topLeftCell="A17" workbookViewId="0">
      <selection activeCell="A26" sqref="A26:K26"/>
    </sheetView>
  </sheetViews>
  <sheetFormatPr defaultColWidth="10.3333333333333" defaultRowHeight="16.5" customHeight="1"/>
  <cols>
    <col min="1" max="9" width="10.3333333333333" style="162"/>
    <col min="10" max="10" width="8.83333333333333" style="162" customWidth="1"/>
    <col min="11" max="11" width="12" style="162" customWidth="1"/>
    <col min="12" max="16384" width="10.3333333333333" style="162"/>
  </cols>
  <sheetData>
    <row r="1" ht="21.15" spans="1:11">
      <c r="A1" s="269" t="s">
        <v>53</v>
      </c>
      <c r="B1" s="269"/>
      <c r="C1" s="269"/>
      <c r="D1" s="269"/>
      <c r="E1" s="269"/>
      <c r="F1" s="269"/>
      <c r="G1" s="269"/>
      <c r="H1" s="269"/>
      <c r="I1" s="269"/>
      <c r="J1" s="269"/>
      <c r="K1" s="269"/>
    </row>
    <row r="2" ht="16.35" spans="1:11">
      <c r="A2" s="164" t="s">
        <v>54</v>
      </c>
      <c r="B2" s="165" t="s">
        <v>55</v>
      </c>
      <c r="C2" s="165"/>
      <c r="D2" s="166" t="s">
        <v>56</v>
      </c>
      <c r="E2" s="166"/>
      <c r="F2" s="165" t="s">
        <v>57</v>
      </c>
      <c r="G2" s="165"/>
      <c r="H2" s="167" t="s">
        <v>58</v>
      </c>
      <c r="I2" s="240" t="s">
        <v>59</v>
      </c>
      <c r="J2" s="240"/>
      <c r="K2" s="241"/>
    </row>
    <row r="3" ht="15.6" spans="1:11">
      <c r="A3" s="168" t="s">
        <v>60</v>
      </c>
      <c r="B3" s="169"/>
      <c r="C3" s="170"/>
      <c r="D3" s="171" t="s">
        <v>61</v>
      </c>
      <c r="E3" s="172"/>
      <c r="F3" s="172"/>
      <c r="G3" s="173"/>
      <c r="H3" s="171" t="s">
        <v>62</v>
      </c>
      <c r="I3" s="172"/>
      <c r="J3" s="172"/>
      <c r="K3" s="173"/>
    </row>
    <row r="4" ht="15.6" spans="1:11">
      <c r="A4" s="174" t="s">
        <v>63</v>
      </c>
      <c r="B4" s="201" t="s">
        <v>64</v>
      </c>
      <c r="C4" s="242"/>
      <c r="D4" s="174" t="s">
        <v>65</v>
      </c>
      <c r="E4" s="177"/>
      <c r="F4" s="178">
        <v>44747</v>
      </c>
      <c r="G4" s="179"/>
      <c r="H4" s="174" t="s">
        <v>66</v>
      </c>
      <c r="I4" s="177"/>
      <c r="J4" s="201" t="s">
        <v>67</v>
      </c>
      <c r="K4" s="242" t="s">
        <v>68</v>
      </c>
    </row>
    <row r="5" ht="15.6" spans="1:11">
      <c r="A5" s="180" t="s">
        <v>69</v>
      </c>
      <c r="B5" s="201" t="s">
        <v>70</v>
      </c>
      <c r="C5" s="242"/>
      <c r="D5" s="174" t="s">
        <v>71</v>
      </c>
      <c r="E5" s="177"/>
      <c r="F5" s="178">
        <v>44626</v>
      </c>
      <c r="G5" s="179"/>
      <c r="H5" s="174" t="s">
        <v>72</v>
      </c>
      <c r="I5" s="177"/>
      <c r="J5" s="201" t="s">
        <v>67</v>
      </c>
      <c r="K5" s="242" t="s">
        <v>68</v>
      </c>
    </row>
    <row r="6" ht="15.6" spans="1:11">
      <c r="A6" s="174" t="s">
        <v>73</v>
      </c>
      <c r="B6" s="183">
        <v>4</v>
      </c>
      <c r="C6" s="184">
        <v>6</v>
      </c>
      <c r="D6" s="180" t="s">
        <v>74</v>
      </c>
      <c r="E6" s="203"/>
      <c r="F6" s="178">
        <v>44732</v>
      </c>
      <c r="G6" s="179"/>
      <c r="H6" s="174" t="s">
        <v>75</v>
      </c>
      <c r="I6" s="177"/>
      <c r="J6" s="201" t="s">
        <v>67</v>
      </c>
      <c r="K6" s="242" t="s">
        <v>68</v>
      </c>
    </row>
    <row r="7" ht="15.6" spans="1:11">
      <c r="A7" s="174" t="s">
        <v>76</v>
      </c>
      <c r="B7" s="270">
        <v>9500</v>
      </c>
      <c r="C7" s="271"/>
      <c r="D7" s="180" t="s">
        <v>77</v>
      </c>
      <c r="E7" s="202"/>
      <c r="F7" s="178">
        <v>44737</v>
      </c>
      <c r="G7" s="179"/>
      <c r="H7" s="174" t="s">
        <v>78</v>
      </c>
      <c r="I7" s="177"/>
      <c r="J7" s="201" t="s">
        <v>67</v>
      </c>
      <c r="K7" s="242" t="s">
        <v>68</v>
      </c>
    </row>
    <row r="8" ht="16.35" spans="1:11">
      <c r="A8" s="272"/>
      <c r="B8" s="188"/>
      <c r="C8" s="189"/>
      <c r="D8" s="187" t="s">
        <v>79</v>
      </c>
      <c r="E8" s="190"/>
      <c r="F8" s="191">
        <v>44743</v>
      </c>
      <c r="G8" s="192"/>
      <c r="H8" s="187" t="s">
        <v>80</v>
      </c>
      <c r="I8" s="190"/>
      <c r="J8" s="211" t="s">
        <v>67</v>
      </c>
      <c r="K8" s="244" t="s">
        <v>68</v>
      </c>
    </row>
    <row r="9" ht="16.35" spans="1:11">
      <c r="A9" s="273" t="s">
        <v>81</v>
      </c>
      <c r="B9" s="274"/>
      <c r="C9" s="274"/>
      <c r="D9" s="274"/>
      <c r="E9" s="274"/>
      <c r="F9" s="274"/>
      <c r="G9" s="274"/>
      <c r="H9" s="274"/>
      <c r="I9" s="274"/>
      <c r="J9" s="274"/>
      <c r="K9" s="316"/>
    </row>
    <row r="10" ht="16.35" spans="1:11">
      <c r="A10" s="275" t="s">
        <v>82</v>
      </c>
      <c r="B10" s="276"/>
      <c r="C10" s="276"/>
      <c r="D10" s="276"/>
      <c r="E10" s="276"/>
      <c r="F10" s="276"/>
      <c r="G10" s="276"/>
      <c r="H10" s="276"/>
      <c r="I10" s="276"/>
      <c r="J10" s="276"/>
      <c r="K10" s="317"/>
    </row>
    <row r="11" ht="15.6" spans="1:11">
      <c r="A11" s="277" t="s">
        <v>83</v>
      </c>
      <c r="B11" s="278" t="s">
        <v>84</v>
      </c>
      <c r="C11" s="279" t="s">
        <v>85</v>
      </c>
      <c r="D11" s="280"/>
      <c r="E11" s="281" t="s">
        <v>86</v>
      </c>
      <c r="F11" s="278" t="s">
        <v>84</v>
      </c>
      <c r="G11" s="279" t="s">
        <v>85</v>
      </c>
      <c r="H11" s="279" t="s">
        <v>87</v>
      </c>
      <c r="I11" s="281" t="s">
        <v>88</v>
      </c>
      <c r="J11" s="278" t="s">
        <v>84</v>
      </c>
      <c r="K11" s="318" t="s">
        <v>85</v>
      </c>
    </row>
    <row r="12" ht="15.6" spans="1:11">
      <c r="A12" s="180" t="s">
        <v>89</v>
      </c>
      <c r="B12" s="200" t="s">
        <v>84</v>
      </c>
      <c r="C12" s="201" t="s">
        <v>85</v>
      </c>
      <c r="D12" s="202"/>
      <c r="E12" s="203" t="s">
        <v>90</v>
      </c>
      <c r="F12" s="200" t="s">
        <v>84</v>
      </c>
      <c r="G12" s="201" t="s">
        <v>85</v>
      </c>
      <c r="H12" s="201" t="s">
        <v>87</v>
      </c>
      <c r="I12" s="203" t="s">
        <v>91</v>
      </c>
      <c r="J12" s="200" t="s">
        <v>84</v>
      </c>
      <c r="K12" s="242" t="s">
        <v>85</v>
      </c>
    </row>
    <row r="13" ht="15.6" spans="1:11">
      <c r="A13" s="180" t="s">
        <v>92</v>
      </c>
      <c r="B13" s="200" t="s">
        <v>84</v>
      </c>
      <c r="C13" s="201" t="s">
        <v>85</v>
      </c>
      <c r="D13" s="202"/>
      <c r="E13" s="203" t="s">
        <v>93</v>
      </c>
      <c r="F13" s="201" t="s">
        <v>94</v>
      </c>
      <c r="G13" s="201" t="s">
        <v>95</v>
      </c>
      <c r="H13" s="201" t="s">
        <v>87</v>
      </c>
      <c r="I13" s="203" t="s">
        <v>96</v>
      </c>
      <c r="J13" s="200" t="s">
        <v>84</v>
      </c>
      <c r="K13" s="242" t="s">
        <v>85</v>
      </c>
    </row>
    <row r="14" ht="16.35" spans="1:11">
      <c r="A14" s="187" t="s">
        <v>97</v>
      </c>
      <c r="B14" s="190"/>
      <c r="C14" s="190"/>
      <c r="D14" s="190"/>
      <c r="E14" s="190"/>
      <c r="F14" s="190"/>
      <c r="G14" s="190"/>
      <c r="H14" s="190"/>
      <c r="I14" s="190"/>
      <c r="J14" s="190"/>
      <c r="K14" s="246"/>
    </row>
    <row r="15" ht="16.35" spans="1:11">
      <c r="A15" s="275" t="s">
        <v>98</v>
      </c>
      <c r="B15" s="276"/>
      <c r="C15" s="276"/>
      <c r="D15" s="276"/>
      <c r="E15" s="276"/>
      <c r="F15" s="276"/>
      <c r="G15" s="276"/>
      <c r="H15" s="276"/>
      <c r="I15" s="276"/>
      <c r="J15" s="276"/>
      <c r="K15" s="317"/>
    </row>
    <row r="16" ht="15.6" spans="1:11">
      <c r="A16" s="282" t="s">
        <v>99</v>
      </c>
      <c r="B16" s="279" t="s">
        <v>94</v>
      </c>
      <c r="C16" s="279" t="s">
        <v>95</v>
      </c>
      <c r="D16" s="283"/>
      <c r="E16" s="284" t="s">
        <v>100</v>
      </c>
      <c r="F16" s="279" t="s">
        <v>94</v>
      </c>
      <c r="G16" s="279" t="s">
        <v>95</v>
      </c>
      <c r="H16" s="285"/>
      <c r="I16" s="284" t="s">
        <v>101</v>
      </c>
      <c r="J16" s="279" t="s">
        <v>94</v>
      </c>
      <c r="K16" s="318" t="s">
        <v>95</v>
      </c>
    </row>
    <row r="17" customHeight="1" spans="1:22">
      <c r="A17" s="185" t="s">
        <v>102</v>
      </c>
      <c r="B17" s="201" t="s">
        <v>94</v>
      </c>
      <c r="C17" s="201" t="s">
        <v>95</v>
      </c>
      <c r="D17" s="175"/>
      <c r="E17" s="217" t="s">
        <v>103</v>
      </c>
      <c r="F17" s="201" t="s">
        <v>94</v>
      </c>
      <c r="G17" s="201" t="s">
        <v>95</v>
      </c>
      <c r="H17" s="286"/>
      <c r="I17" s="217" t="s">
        <v>104</v>
      </c>
      <c r="J17" s="201" t="s">
        <v>94</v>
      </c>
      <c r="K17" s="242" t="s">
        <v>95</v>
      </c>
      <c r="L17" s="319"/>
      <c r="M17" s="319"/>
      <c r="N17" s="319"/>
      <c r="O17" s="319"/>
      <c r="P17" s="319"/>
      <c r="Q17" s="319"/>
      <c r="R17" s="319"/>
      <c r="S17" s="319"/>
      <c r="T17" s="319"/>
      <c r="U17" s="319"/>
      <c r="V17" s="319"/>
    </row>
    <row r="18" ht="18" customHeight="1" spans="1:11">
      <c r="A18" s="287" t="s">
        <v>105</v>
      </c>
      <c r="B18" s="288"/>
      <c r="C18" s="288"/>
      <c r="D18" s="288"/>
      <c r="E18" s="288"/>
      <c r="F18" s="288"/>
      <c r="G18" s="288"/>
      <c r="H18" s="288"/>
      <c r="I18" s="288"/>
      <c r="J18" s="288"/>
      <c r="K18" s="320"/>
    </row>
    <row r="19" s="268" customFormat="1" ht="18" customHeight="1" spans="1:11">
      <c r="A19" s="275" t="s">
        <v>106</v>
      </c>
      <c r="B19" s="276"/>
      <c r="C19" s="276"/>
      <c r="D19" s="276"/>
      <c r="E19" s="276"/>
      <c r="F19" s="276"/>
      <c r="G19" s="276"/>
      <c r="H19" s="276"/>
      <c r="I19" s="276"/>
      <c r="J19" s="276"/>
      <c r="K19" s="317"/>
    </row>
    <row r="20" customHeight="1" spans="1:11">
      <c r="A20" s="289" t="s">
        <v>107</v>
      </c>
      <c r="B20" s="290"/>
      <c r="C20" s="290"/>
      <c r="D20" s="290"/>
      <c r="E20" s="290"/>
      <c r="F20" s="290"/>
      <c r="G20" s="290"/>
      <c r="H20" s="290"/>
      <c r="I20" s="290"/>
      <c r="J20" s="290"/>
      <c r="K20" s="321"/>
    </row>
    <row r="21" ht="21.75" customHeight="1" spans="1:11">
      <c r="A21" s="291" t="s">
        <v>108</v>
      </c>
      <c r="B21" s="217" t="s">
        <v>109</v>
      </c>
      <c r="C21" s="217" t="s">
        <v>110</v>
      </c>
      <c r="D21" s="217" t="s">
        <v>111</v>
      </c>
      <c r="E21" s="217" t="s">
        <v>112</v>
      </c>
      <c r="F21" s="217" t="s">
        <v>113</v>
      </c>
      <c r="G21" s="217" t="s">
        <v>114</v>
      </c>
      <c r="H21" s="217" t="s">
        <v>115</v>
      </c>
      <c r="I21" s="217" t="s">
        <v>116</v>
      </c>
      <c r="J21" s="217" t="s">
        <v>117</v>
      </c>
      <c r="K21" s="254" t="s">
        <v>118</v>
      </c>
    </row>
    <row r="22" customHeight="1" spans="1:11">
      <c r="A22" s="186"/>
      <c r="B22" s="292"/>
      <c r="C22" s="292"/>
      <c r="D22" s="292"/>
      <c r="E22" s="292"/>
      <c r="F22" s="292"/>
      <c r="G22" s="292"/>
      <c r="H22" s="292"/>
      <c r="I22" s="292"/>
      <c r="J22" s="292"/>
      <c r="K22" s="322" t="s">
        <v>119</v>
      </c>
    </row>
    <row r="23" customHeight="1" spans="1:11">
      <c r="A23" s="186"/>
      <c r="B23" s="292"/>
      <c r="C23" s="292"/>
      <c r="D23" s="292"/>
      <c r="E23" s="292"/>
      <c r="F23" s="292"/>
      <c r="G23" s="292"/>
      <c r="H23" s="292"/>
      <c r="I23" s="292"/>
      <c r="J23" s="292"/>
      <c r="K23" s="323"/>
    </row>
    <row r="24" ht="18" customHeight="1" spans="1:11">
      <c r="A24" s="293" t="s">
        <v>120</v>
      </c>
      <c r="B24" s="294"/>
      <c r="C24" s="294"/>
      <c r="D24" s="294"/>
      <c r="E24" s="294"/>
      <c r="F24" s="294"/>
      <c r="G24" s="294"/>
      <c r="H24" s="294"/>
      <c r="I24" s="294"/>
      <c r="J24" s="294"/>
      <c r="K24" s="324"/>
    </row>
    <row r="25" ht="18.75" customHeight="1" spans="1:11">
      <c r="A25" s="295" t="s">
        <v>121</v>
      </c>
      <c r="B25" s="296"/>
      <c r="C25" s="296"/>
      <c r="D25" s="296"/>
      <c r="E25" s="296"/>
      <c r="F25" s="296"/>
      <c r="G25" s="296"/>
      <c r="H25" s="296"/>
      <c r="I25" s="296"/>
      <c r="J25" s="296"/>
      <c r="K25" s="325"/>
    </row>
    <row r="26" ht="18.75" customHeight="1" spans="1:11">
      <c r="A26" s="297"/>
      <c r="B26" s="298"/>
      <c r="C26" s="298"/>
      <c r="D26" s="298"/>
      <c r="E26" s="298"/>
      <c r="F26" s="298"/>
      <c r="G26" s="298"/>
      <c r="H26" s="298"/>
      <c r="I26" s="298"/>
      <c r="J26" s="298"/>
      <c r="K26" s="326"/>
    </row>
    <row r="27" ht="18" customHeight="1" spans="1:11">
      <c r="A27" s="293" t="s">
        <v>122</v>
      </c>
      <c r="B27" s="294"/>
      <c r="C27" s="294"/>
      <c r="D27" s="294"/>
      <c r="E27" s="294"/>
      <c r="F27" s="294"/>
      <c r="G27" s="294"/>
      <c r="H27" s="294"/>
      <c r="I27" s="294"/>
      <c r="J27" s="294"/>
      <c r="K27" s="324"/>
    </row>
    <row r="28" ht="15.6" spans="1:11">
      <c r="A28" s="299" t="s">
        <v>123</v>
      </c>
      <c r="B28" s="300"/>
      <c r="C28" s="300"/>
      <c r="D28" s="300"/>
      <c r="E28" s="300"/>
      <c r="F28" s="300"/>
      <c r="G28" s="300"/>
      <c r="H28" s="300"/>
      <c r="I28" s="300"/>
      <c r="J28" s="300"/>
      <c r="K28" s="327"/>
    </row>
    <row r="29" ht="16.35" spans="1:11">
      <c r="A29" s="100" t="s">
        <v>124</v>
      </c>
      <c r="B29" s="102"/>
      <c r="C29" s="201" t="s">
        <v>67</v>
      </c>
      <c r="D29" s="201" t="s">
        <v>68</v>
      </c>
      <c r="E29" s="301" t="s">
        <v>125</v>
      </c>
      <c r="F29" s="302"/>
      <c r="G29" s="302"/>
      <c r="H29" s="302"/>
      <c r="I29" s="302"/>
      <c r="J29" s="302"/>
      <c r="K29" s="328"/>
    </row>
    <row r="30" ht="16.35" spans="1:11">
      <c r="A30" s="303" t="s">
        <v>126</v>
      </c>
      <c r="B30" s="303"/>
      <c r="C30" s="303"/>
      <c r="D30" s="303"/>
      <c r="E30" s="303"/>
      <c r="F30" s="303"/>
      <c r="G30" s="303"/>
      <c r="H30" s="303"/>
      <c r="I30" s="303"/>
      <c r="J30" s="303"/>
      <c r="K30" s="303"/>
    </row>
    <row r="31" ht="15.6" spans="1:11">
      <c r="A31" s="304" t="s">
        <v>127</v>
      </c>
      <c r="B31" s="305"/>
      <c r="C31" s="305"/>
      <c r="D31" s="305"/>
      <c r="E31" s="305"/>
      <c r="F31" s="305"/>
      <c r="G31" s="305"/>
      <c r="H31" s="305"/>
      <c r="I31" s="305"/>
      <c r="J31" s="305"/>
      <c r="K31" s="329"/>
    </row>
    <row r="32" ht="15.6" spans="1:11">
      <c r="A32" s="224" t="s">
        <v>128</v>
      </c>
      <c r="B32" s="225"/>
      <c r="C32" s="225"/>
      <c r="D32" s="225"/>
      <c r="E32" s="225"/>
      <c r="F32" s="225"/>
      <c r="G32" s="225"/>
      <c r="H32" s="225"/>
      <c r="I32" s="225"/>
      <c r="J32" s="225"/>
      <c r="K32" s="257"/>
    </row>
    <row r="33" ht="15.6" spans="1:11">
      <c r="A33" s="224" t="s">
        <v>129</v>
      </c>
      <c r="B33" s="225"/>
      <c r="C33" s="225"/>
      <c r="D33" s="225"/>
      <c r="E33" s="225"/>
      <c r="F33" s="225"/>
      <c r="G33" s="225"/>
      <c r="H33" s="225"/>
      <c r="I33" s="225"/>
      <c r="J33" s="225"/>
      <c r="K33" s="257"/>
    </row>
    <row r="34" ht="15.6" spans="1:11">
      <c r="A34" s="224" t="s">
        <v>130</v>
      </c>
      <c r="B34" s="225"/>
      <c r="C34" s="225"/>
      <c r="D34" s="225"/>
      <c r="E34" s="225"/>
      <c r="F34" s="225"/>
      <c r="G34" s="225"/>
      <c r="H34" s="225"/>
      <c r="I34" s="225"/>
      <c r="J34" s="225"/>
      <c r="K34" s="257"/>
    </row>
    <row r="35" ht="15.6" spans="1:11">
      <c r="A35" s="224" t="s">
        <v>131</v>
      </c>
      <c r="B35" s="225"/>
      <c r="C35" s="225"/>
      <c r="D35" s="225"/>
      <c r="E35" s="225"/>
      <c r="F35" s="225"/>
      <c r="G35" s="225"/>
      <c r="H35" s="225"/>
      <c r="I35" s="225"/>
      <c r="J35" s="225"/>
      <c r="K35" s="257"/>
    </row>
    <row r="36" ht="15.6" spans="1:11">
      <c r="A36" s="224" t="s">
        <v>132</v>
      </c>
      <c r="B36" s="225"/>
      <c r="C36" s="225"/>
      <c r="D36" s="225"/>
      <c r="E36" s="225"/>
      <c r="F36" s="225"/>
      <c r="G36" s="225"/>
      <c r="H36" s="225"/>
      <c r="I36" s="225"/>
      <c r="J36" s="225"/>
      <c r="K36" s="257"/>
    </row>
    <row r="37" ht="15.6" spans="1:11">
      <c r="A37" s="224" t="s">
        <v>133</v>
      </c>
      <c r="B37" s="225"/>
      <c r="C37" s="225"/>
      <c r="D37" s="225"/>
      <c r="E37" s="225"/>
      <c r="F37" s="225"/>
      <c r="G37" s="225"/>
      <c r="H37" s="225"/>
      <c r="I37" s="225"/>
      <c r="J37" s="225"/>
      <c r="K37" s="257"/>
    </row>
    <row r="38" ht="15.6" spans="1:11">
      <c r="A38" s="224" t="s">
        <v>134</v>
      </c>
      <c r="B38" s="225"/>
      <c r="C38" s="225"/>
      <c r="D38" s="225"/>
      <c r="E38" s="225"/>
      <c r="F38" s="225"/>
      <c r="G38" s="225"/>
      <c r="H38" s="225"/>
      <c r="I38" s="225"/>
      <c r="J38" s="225"/>
      <c r="K38" s="257"/>
    </row>
    <row r="39" ht="15.6" spans="1:11">
      <c r="A39" s="224" t="s">
        <v>135</v>
      </c>
      <c r="B39" s="225"/>
      <c r="C39" s="225"/>
      <c r="D39" s="225"/>
      <c r="E39" s="225"/>
      <c r="F39" s="225"/>
      <c r="G39" s="225"/>
      <c r="H39" s="225"/>
      <c r="I39" s="225"/>
      <c r="J39" s="225"/>
      <c r="K39" s="257"/>
    </row>
    <row r="40" ht="15.6" spans="1:11">
      <c r="A40" s="224" t="s">
        <v>136</v>
      </c>
      <c r="B40" s="225"/>
      <c r="C40" s="225"/>
      <c r="D40" s="225"/>
      <c r="E40" s="225"/>
      <c r="F40" s="225"/>
      <c r="G40" s="225"/>
      <c r="H40" s="225"/>
      <c r="I40" s="225"/>
      <c r="J40" s="225"/>
      <c r="K40" s="257"/>
    </row>
    <row r="41" ht="15.6" spans="1:11">
      <c r="A41" s="224"/>
      <c r="B41" s="225"/>
      <c r="C41" s="225"/>
      <c r="D41" s="225"/>
      <c r="E41" s="225"/>
      <c r="F41" s="225"/>
      <c r="G41" s="225"/>
      <c r="H41" s="225"/>
      <c r="I41" s="225"/>
      <c r="J41" s="225"/>
      <c r="K41" s="257"/>
    </row>
    <row r="42" ht="15.6" spans="1:11">
      <c r="A42" s="224"/>
      <c r="B42" s="225"/>
      <c r="C42" s="225"/>
      <c r="D42" s="225"/>
      <c r="E42" s="225"/>
      <c r="F42" s="225"/>
      <c r="G42" s="225"/>
      <c r="H42" s="225"/>
      <c r="I42" s="225"/>
      <c r="J42" s="225"/>
      <c r="K42" s="257"/>
    </row>
    <row r="43" ht="16.35" spans="1:11">
      <c r="A43" s="219" t="s">
        <v>137</v>
      </c>
      <c r="B43" s="220"/>
      <c r="C43" s="220"/>
      <c r="D43" s="220"/>
      <c r="E43" s="220"/>
      <c r="F43" s="220"/>
      <c r="G43" s="220"/>
      <c r="H43" s="220"/>
      <c r="I43" s="220"/>
      <c r="J43" s="220"/>
      <c r="K43" s="255"/>
    </row>
    <row r="44" ht="16.35" spans="1:11">
      <c r="A44" s="275" t="s">
        <v>138</v>
      </c>
      <c r="B44" s="276"/>
      <c r="C44" s="276"/>
      <c r="D44" s="276"/>
      <c r="E44" s="276"/>
      <c r="F44" s="276"/>
      <c r="G44" s="276"/>
      <c r="H44" s="276"/>
      <c r="I44" s="276"/>
      <c r="J44" s="276"/>
      <c r="K44" s="317"/>
    </row>
    <row r="45" ht="15.6" spans="1:11">
      <c r="A45" s="282" t="s">
        <v>139</v>
      </c>
      <c r="B45" s="279" t="s">
        <v>94</v>
      </c>
      <c r="C45" s="279" t="s">
        <v>95</v>
      </c>
      <c r="D45" s="279" t="s">
        <v>87</v>
      </c>
      <c r="E45" s="284" t="s">
        <v>140</v>
      </c>
      <c r="F45" s="279" t="s">
        <v>94</v>
      </c>
      <c r="G45" s="279" t="s">
        <v>95</v>
      </c>
      <c r="H45" s="279" t="s">
        <v>87</v>
      </c>
      <c r="I45" s="284" t="s">
        <v>141</v>
      </c>
      <c r="J45" s="279" t="s">
        <v>94</v>
      </c>
      <c r="K45" s="318" t="s">
        <v>95</v>
      </c>
    </row>
    <row r="46" ht="15.6" spans="1:11">
      <c r="A46" s="185" t="s">
        <v>86</v>
      </c>
      <c r="B46" s="201" t="s">
        <v>94</v>
      </c>
      <c r="C46" s="201" t="s">
        <v>95</v>
      </c>
      <c r="D46" s="201" t="s">
        <v>87</v>
      </c>
      <c r="E46" s="217" t="s">
        <v>93</v>
      </c>
      <c r="F46" s="201" t="s">
        <v>94</v>
      </c>
      <c r="G46" s="201" t="s">
        <v>95</v>
      </c>
      <c r="H46" s="201" t="s">
        <v>87</v>
      </c>
      <c r="I46" s="217" t="s">
        <v>104</v>
      </c>
      <c r="J46" s="201" t="s">
        <v>94</v>
      </c>
      <c r="K46" s="242" t="s">
        <v>95</v>
      </c>
    </row>
    <row r="47" ht="16.35" spans="1:11">
      <c r="A47" s="187" t="s">
        <v>142</v>
      </c>
      <c r="B47" s="190"/>
      <c r="C47" s="190"/>
      <c r="D47" s="190"/>
      <c r="E47" s="190"/>
      <c r="F47" s="190"/>
      <c r="G47" s="190"/>
      <c r="H47" s="190"/>
      <c r="I47" s="190"/>
      <c r="J47" s="190"/>
      <c r="K47" s="246"/>
    </row>
    <row r="48" ht="16.35" spans="1:11">
      <c r="A48" s="303" t="s">
        <v>143</v>
      </c>
      <c r="B48" s="303"/>
      <c r="C48" s="303"/>
      <c r="D48" s="303"/>
      <c r="E48" s="303"/>
      <c r="F48" s="303"/>
      <c r="G48" s="303"/>
      <c r="H48" s="303"/>
      <c r="I48" s="303"/>
      <c r="J48" s="303"/>
      <c r="K48" s="303"/>
    </row>
    <row r="49" ht="16.35" spans="1:11">
      <c r="A49" s="304"/>
      <c r="B49" s="305"/>
      <c r="C49" s="305"/>
      <c r="D49" s="305"/>
      <c r="E49" s="305"/>
      <c r="F49" s="305"/>
      <c r="G49" s="305"/>
      <c r="H49" s="305"/>
      <c r="I49" s="305"/>
      <c r="J49" s="305"/>
      <c r="K49" s="329"/>
    </row>
    <row r="50" ht="16.35" spans="1:11">
      <c r="A50" s="306" t="s">
        <v>144</v>
      </c>
      <c r="B50" s="307" t="s">
        <v>145</v>
      </c>
      <c r="C50" s="307"/>
      <c r="D50" s="308" t="s">
        <v>146</v>
      </c>
      <c r="E50" s="309" t="s">
        <v>147</v>
      </c>
      <c r="F50" s="310" t="s">
        <v>148</v>
      </c>
      <c r="G50" s="311">
        <v>44636</v>
      </c>
      <c r="H50" s="312" t="s">
        <v>149</v>
      </c>
      <c r="I50" s="330"/>
      <c r="J50" s="331" t="s">
        <v>150</v>
      </c>
      <c r="K50" s="332"/>
    </row>
    <row r="51" ht="16.35" spans="1:11">
      <c r="A51" s="303" t="s">
        <v>151</v>
      </c>
      <c r="B51" s="303"/>
      <c r="C51" s="303"/>
      <c r="D51" s="303"/>
      <c r="E51" s="303"/>
      <c r="F51" s="303"/>
      <c r="G51" s="303"/>
      <c r="H51" s="303"/>
      <c r="I51" s="303"/>
      <c r="J51" s="303"/>
      <c r="K51" s="303"/>
    </row>
    <row r="52" ht="16.35" spans="1:11">
      <c r="A52" s="313"/>
      <c r="B52" s="314"/>
      <c r="C52" s="314"/>
      <c r="D52" s="314"/>
      <c r="E52" s="314"/>
      <c r="F52" s="314"/>
      <c r="G52" s="314"/>
      <c r="H52" s="314"/>
      <c r="I52" s="314"/>
      <c r="J52" s="314"/>
      <c r="K52" s="333"/>
    </row>
    <row r="53" ht="16.35" spans="1:11">
      <c r="A53" s="306" t="s">
        <v>144</v>
      </c>
      <c r="B53" s="307" t="s">
        <v>145</v>
      </c>
      <c r="C53" s="307"/>
      <c r="D53" s="308" t="s">
        <v>146</v>
      </c>
      <c r="E53" s="315"/>
      <c r="F53" s="310" t="s">
        <v>152</v>
      </c>
      <c r="G53" s="311"/>
      <c r="H53" s="312" t="s">
        <v>149</v>
      </c>
      <c r="I53" s="330"/>
      <c r="J53" s="331"/>
      <c r="K53" s="332"/>
    </row>
  </sheetData>
  <mergeCells count="65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4:K24"/>
    <mergeCell ref="A25:K25"/>
    <mergeCell ref="A26:K26"/>
    <mergeCell ref="A27:K27"/>
    <mergeCell ref="A28:K28"/>
    <mergeCell ref="A29:B29"/>
    <mergeCell ref="E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393700</xdr:colOff>
                    <xdr:row>50</xdr:row>
                    <xdr:rowOff>10795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596900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596900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9</xdr:col>
                    <xdr:colOff>635000</xdr:colOff>
                    <xdr:row>7</xdr:row>
                    <xdr:rowOff>39370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9</xdr:col>
                    <xdr:colOff>635000</xdr:colOff>
                    <xdr:row>8</xdr:row>
                    <xdr:rowOff>10795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9</xdr:col>
                    <xdr:colOff>635000</xdr:colOff>
                    <xdr:row>6</xdr:row>
                    <xdr:rowOff>26670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5</xdr:row>
                    <xdr:rowOff>40640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4</xdr:row>
                    <xdr:rowOff>27940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5</xdr:row>
                    <xdr:rowOff>27940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1270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13970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203200</xdr:colOff>
                    <xdr:row>44</xdr:row>
                    <xdr:rowOff>12700</xdr:rowOff>
                  </from>
                  <to>
                    <xdr:col>1</xdr:col>
                    <xdr:colOff>596900</xdr:colOff>
                    <xdr:row>45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203200</xdr:colOff>
                    <xdr:row>45</xdr:row>
                    <xdr:rowOff>0</xdr:rowOff>
                  </from>
                  <to>
                    <xdr:col>1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203200</xdr:colOff>
                    <xdr:row>45</xdr:row>
                    <xdr:rowOff>0</xdr:rowOff>
                  </from>
                  <to>
                    <xdr:col>2</xdr:col>
                    <xdr:colOff>596900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203200</xdr:colOff>
                    <xdr:row>44</xdr:row>
                    <xdr:rowOff>0</xdr:rowOff>
                  </from>
                  <to>
                    <xdr:col>2</xdr:col>
                    <xdr:colOff>596900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241300</xdr:colOff>
                    <xdr:row>45</xdr:row>
                    <xdr:rowOff>0</xdr:rowOff>
                  </from>
                  <to>
                    <xdr:col>5</xdr:col>
                    <xdr:colOff>635000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622300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177800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177800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203200</xdr:colOff>
                    <xdr:row>45</xdr:row>
                    <xdr:rowOff>0</xdr:rowOff>
                  </from>
                  <to>
                    <xdr:col>9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215900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584200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215900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584200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584200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584200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10</xdr:col>
                    <xdr:colOff>596900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203200</xdr:colOff>
                    <xdr:row>28</xdr:row>
                    <xdr:rowOff>0</xdr:rowOff>
                  </from>
                  <to>
                    <xdr:col>2</xdr:col>
                    <xdr:colOff>596900</xdr:colOff>
                    <xdr:row>29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203200</xdr:colOff>
                    <xdr:row>28</xdr:row>
                    <xdr:rowOff>0</xdr:rowOff>
                  </from>
                  <to>
                    <xdr:col>3</xdr:col>
                    <xdr:colOff>596900</xdr:colOff>
                    <xdr:row>29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4"/>
  <sheetViews>
    <sheetView workbookViewId="0">
      <selection activeCell="L12" sqref="L12"/>
    </sheetView>
  </sheetViews>
  <sheetFormatPr defaultColWidth="9" defaultRowHeight="26" customHeight="1"/>
  <cols>
    <col min="1" max="1" width="17.1666666666667" style="41" customWidth="1"/>
    <col min="2" max="8" width="9.33333333333333" style="41" customWidth="1"/>
    <col min="9" max="9" width="1.33333333333333" style="41" customWidth="1"/>
    <col min="10" max="10" width="16.5" style="41" customWidth="1"/>
    <col min="11" max="11" width="17" style="41" customWidth="1"/>
    <col min="12" max="12" width="18.5" style="41" customWidth="1"/>
    <col min="13" max="13" width="16.6666666666667" style="41" customWidth="1"/>
    <col min="14" max="14" width="14.1666666666667" style="41" customWidth="1"/>
    <col min="15" max="15" width="16.3333333333333" style="41" customWidth="1"/>
    <col min="16" max="16384" width="9" style="41"/>
  </cols>
  <sheetData>
    <row r="1" ht="16" customHeight="1" spans="1:15">
      <c r="A1" s="42" t="s">
        <v>153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</row>
    <row r="2" ht="16" customHeight="1" spans="1:15">
      <c r="A2" s="44" t="s">
        <v>63</v>
      </c>
      <c r="B2" s="45" t="s">
        <v>64</v>
      </c>
      <c r="C2" s="45"/>
      <c r="D2" s="46" t="s">
        <v>69</v>
      </c>
      <c r="E2" s="45" t="s">
        <v>70</v>
      </c>
      <c r="F2" s="45"/>
      <c r="G2" s="45"/>
      <c r="H2" s="45"/>
      <c r="I2" s="63"/>
      <c r="J2" s="64" t="s">
        <v>58</v>
      </c>
      <c r="K2" s="45" t="s">
        <v>154</v>
      </c>
      <c r="L2" s="45"/>
      <c r="M2" s="45"/>
      <c r="N2" s="45"/>
      <c r="O2" s="65"/>
    </row>
    <row r="3" ht="16" customHeight="1" spans="1:15">
      <c r="A3" s="47" t="s">
        <v>155</v>
      </c>
      <c r="B3" s="48" t="s">
        <v>156</v>
      </c>
      <c r="C3" s="48"/>
      <c r="D3" s="48"/>
      <c r="E3" s="48"/>
      <c r="F3" s="48"/>
      <c r="G3" s="48"/>
      <c r="H3" s="48"/>
      <c r="I3" s="66"/>
      <c r="J3" s="67" t="s">
        <v>157</v>
      </c>
      <c r="K3" s="67"/>
      <c r="L3" s="67"/>
      <c r="M3" s="67"/>
      <c r="N3" s="67"/>
      <c r="O3" s="68"/>
    </row>
    <row r="4" ht="16" customHeight="1" spans="1:15">
      <c r="A4" s="47"/>
      <c r="B4" s="49" t="s">
        <v>111</v>
      </c>
      <c r="C4" s="49" t="s">
        <v>112</v>
      </c>
      <c r="D4" s="49" t="s">
        <v>113</v>
      </c>
      <c r="E4" s="49" t="s">
        <v>114</v>
      </c>
      <c r="F4" s="49" t="s">
        <v>115</v>
      </c>
      <c r="G4" s="49" t="s">
        <v>116</v>
      </c>
      <c r="H4" s="50" t="s">
        <v>158</v>
      </c>
      <c r="I4" s="66"/>
      <c r="J4" s="73" t="s">
        <v>113</v>
      </c>
      <c r="K4" s="73" t="s">
        <v>113</v>
      </c>
      <c r="L4" s="69"/>
      <c r="M4" s="69"/>
      <c r="N4" s="69"/>
      <c r="O4" s="70"/>
    </row>
    <row r="5" ht="16" customHeight="1" spans="1:15">
      <c r="A5" s="47"/>
      <c r="B5" s="51" t="s">
        <v>159</v>
      </c>
      <c r="C5" s="51" t="s">
        <v>160</v>
      </c>
      <c r="D5" s="51" t="s">
        <v>161</v>
      </c>
      <c r="E5" s="51" t="s">
        <v>162</v>
      </c>
      <c r="F5" s="51" t="s">
        <v>163</v>
      </c>
      <c r="G5" s="51" t="s">
        <v>164</v>
      </c>
      <c r="H5" s="51" t="s">
        <v>165</v>
      </c>
      <c r="I5" s="66"/>
      <c r="J5" s="73" t="s">
        <v>166</v>
      </c>
      <c r="K5" s="73" t="s">
        <v>167</v>
      </c>
      <c r="L5" s="71"/>
      <c r="M5" s="71"/>
      <c r="N5" s="71"/>
      <c r="O5" s="72"/>
    </row>
    <row r="6" ht="16" customHeight="1" spans="1:15">
      <c r="A6" s="52" t="s">
        <v>168</v>
      </c>
      <c r="B6" s="53">
        <f>C6-1</f>
        <v>73</v>
      </c>
      <c r="C6" s="53">
        <f>D6-2</f>
        <v>74</v>
      </c>
      <c r="D6" s="265">
        <v>76</v>
      </c>
      <c r="E6" s="53">
        <f>D6+2</f>
        <v>78</v>
      </c>
      <c r="F6" s="53">
        <f>E6+2</f>
        <v>80</v>
      </c>
      <c r="G6" s="53">
        <f>F6+1</f>
        <v>81</v>
      </c>
      <c r="H6" s="53">
        <f>G6+1</f>
        <v>82</v>
      </c>
      <c r="I6" s="66"/>
      <c r="J6" s="73" t="s">
        <v>169</v>
      </c>
      <c r="K6" s="73"/>
      <c r="L6" s="73"/>
      <c r="M6" s="73"/>
      <c r="N6" s="73"/>
      <c r="O6" s="74"/>
    </row>
    <row r="7" ht="16" customHeight="1" spans="1:15">
      <c r="A7" s="52" t="s">
        <v>170</v>
      </c>
      <c r="B7" s="53">
        <f>C7-1</f>
        <v>71</v>
      </c>
      <c r="C7" s="53">
        <f>D7-2</f>
        <v>72</v>
      </c>
      <c r="D7" s="265">
        <v>74</v>
      </c>
      <c r="E7" s="53">
        <f>D7+2</f>
        <v>76</v>
      </c>
      <c r="F7" s="53">
        <f>E7+2</f>
        <v>78</v>
      </c>
      <c r="G7" s="53">
        <f>F7+1</f>
        <v>79</v>
      </c>
      <c r="H7" s="53">
        <f>G7+1</f>
        <v>80</v>
      </c>
      <c r="I7" s="66"/>
      <c r="J7" s="75" t="s">
        <v>171</v>
      </c>
      <c r="K7" s="75"/>
      <c r="L7" s="75"/>
      <c r="M7" s="75"/>
      <c r="N7" s="75"/>
      <c r="O7" s="76"/>
    </row>
    <row r="8" ht="16" customHeight="1" spans="1:15">
      <c r="A8" s="52" t="s">
        <v>172</v>
      </c>
      <c r="B8" s="53">
        <f>C8-1</f>
        <v>66</v>
      </c>
      <c r="C8" s="53">
        <f>D8-2</f>
        <v>67</v>
      </c>
      <c r="D8" s="265">
        <v>69</v>
      </c>
      <c r="E8" s="53">
        <f>D8+2</f>
        <v>71</v>
      </c>
      <c r="F8" s="53">
        <f>E8+2</f>
        <v>73</v>
      </c>
      <c r="G8" s="53">
        <f>F8+1</f>
        <v>74</v>
      </c>
      <c r="H8" s="53">
        <f>G8+1</f>
        <v>75</v>
      </c>
      <c r="I8" s="66"/>
      <c r="J8" s="73" t="s">
        <v>173</v>
      </c>
      <c r="K8" s="73"/>
      <c r="L8" s="73"/>
      <c r="M8" s="73"/>
      <c r="N8" s="73"/>
      <c r="O8" s="74"/>
    </row>
    <row r="9" ht="16" customHeight="1" spans="1:15">
      <c r="A9" s="52" t="s">
        <v>174</v>
      </c>
      <c r="B9" s="53">
        <f t="shared" ref="B9:B11" si="0">C9-4</f>
        <v>114</v>
      </c>
      <c r="C9" s="53">
        <f t="shared" ref="C9:C11" si="1">D9-4</f>
        <v>118</v>
      </c>
      <c r="D9" s="265">
        <v>122</v>
      </c>
      <c r="E9" s="53">
        <f t="shared" ref="E9:E11" si="2">D9+4</f>
        <v>126</v>
      </c>
      <c r="F9" s="53">
        <f>E9+4</f>
        <v>130</v>
      </c>
      <c r="G9" s="53">
        <f t="shared" ref="G9:G11" si="3">F9+6</f>
        <v>136</v>
      </c>
      <c r="H9" s="53">
        <f>G9+6</f>
        <v>142</v>
      </c>
      <c r="I9" s="66"/>
      <c r="J9" s="73" t="s">
        <v>169</v>
      </c>
      <c r="K9" s="73"/>
      <c r="L9" s="73"/>
      <c r="M9" s="73"/>
      <c r="N9" s="73"/>
      <c r="O9" s="74"/>
    </row>
    <row r="10" ht="16" customHeight="1" spans="1:15">
      <c r="A10" s="52" t="s">
        <v>175</v>
      </c>
      <c r="B10" s="53">
        <f t="shared" si="0"/>
        <v>110</v>
      </c>
      <c r="C10" s="53">
        <f t="shared" si="1"/>
        <v>114</v>
      </c>
      <c r="D10" s="265">
        <v>118</v>
      </c>
      <c r="E10" s="53">
        <f t="shared" si="2"/>
        <v>122</v>
      </c>
      <c r="F10" s="53">
        <f>E10+5</f>
        <v>127</v>
      </c>
      <c r="G10" s="53">
        <f t="shared" si="3"/>
        <v>133</v>
      </c>
      <c r="H10" s="53">
        <f>G10+7</f>
        <v>140</v>
      </c>
      <c r="I10" s="66"/>
      <c r="J10" s="73" t="s">
        <v>176</v>
      </c>
      <c r="K10" s="73"/>
      <c r="L10" s="73"/>
      <c r="M10" s="73"/>
      <c r="N10" s="73"/>
      <c r="O10" s="74"/>
    </row>
    <row r="11" ht="16" customHeight="1" spans="1:15">
      <c r="A11" s="52" t="s">
        <v>177</v>
      </c>
      <c r="B11" s="53">
        <f t="shared" si="0"/>
        <v>110</v>
      </c>
      <c r="C11" s="53">
        <f t="shared" si="1"/>
        <v>114</v>
      </c>
      <c r="D11" s="265">
        <v>118</v>
      </c>
      <c r="E11" s="53">
        <f t="shared" si="2"/>
        <v>122</v>
      </c>
      <c r="F11" s="53">
        <f>E11+5</f>
        <v>127</v>
      </c>
      <c r="G11" s="53">
        <f t="shared" si="3"/>
        <v>133</v>
      </c>
      <c r="H11" s="53">
        <f>G11+7</f>
        <v>140</v>
      </c>
      <c r="I11" s="66"/>
      <c r="J11" s="73" t="s">
        <v>169</v>
      </c>
      <c r="K11" s="73"/>
      <c r="L11" s="73"/>
      <c r="M11" s="73"/>
      <c r="N11" s="73"/>
      <c r="O11" s="74"/>
    </row>
    <row r="12" ht="16" customHeight="1" spans="1:15">
      <c r="A12" s="52" t="s">
        <v>178</v>
      </c>
      <c r="B12" s="53">
        <f>C12-1.2</f>
        <v>47.6</v>
      </c>
      <c r="C12" s="53">
        <f>D12-1.2</f>
        <v>48.8</v>
      </c>
      <c r="D12" s="265">
        <v>50</v>
      </c>
      <c r="E12" s="53">
        <f>D12+1.2</f>
        <v>51.2</v>
      </c>
      <c r="F12" s="53">
        <f>E12+1.2</f>
        <v>52.4</v>
      </c>
      <c r="G12" s="53">
        <f>F12+1.4</f>
        <v>53.8</v>
      </c>
      <c r="H12" s="53">
        <f>G12+1.4</f>
        <v>55.2</v>
      </c>
      <c r="I12" s="66"/>
      <c r="J12" s="73" t="s">
        <v>169</v>
      </c>
      <c r="K12" s="73"/>
      <c r="L12" s="73"/>
      <c r="M12" s="73"/>
      <c r="N12" s="73"/>
      <c r="O12" s="74"/>
    </row>
    <row r="13" ht="16" customHeight="1" spans="1:15">
      <c r="A13" s="52" t="s">
        <v>179</v>
      </c>
      <c r="B13" s="53">
        <f>C13-0.6</f>
        <v>63.2</v>
      </c>
      <c r="C13" s="53">
        <f>D13-1.2</f>
        <v>63.8</v>
      </c>
      <c r="D13" s="265">
        <v>65</v>
      </c>
      <c r="E13" s="53">
        <f>D13+1.2</f>
        <v>66.2</v>
      </c>
      <c r="F13" s="53">
        <f>E13+1.2</f>
        <v>67.4</v>
      </c>
      <c r="G13" s="53">
        <f>F13+0.6</f>
        <v>68</v>
      </c>
      <c r="H13" s="53">
        <f>G13+0.6</f>
        <v>68.6</v>
      </c>
      <c r="I13" s="66"/>
      <c r="J13" s="73" t="s">
        <v>176</v>
      </c>
      <c r="K13" s="73"/>
      <c r="L13" s="73"/>
      <c r="M13" s="73"/>
      <c r="N13" s="73"/>
      <c r="O13" s="74"/>
    </row>
    <row r="14" ht="16" customHeight="1" spans="1:15">
      <c r="A14" s="54" t="s">
        <v>180</v>
      </c>
      <c r="B14" s="53">
        <f>C14-0.8</f>
        <v>23.4</v>
      </c>
      <c r="C14" s="53">
        <f>D14-0.8</f>
        <v>24.2</v>
      </c>
      <c r="D14" s="265">
        <v>25</v>
      </c>
      <c r="E14" s="53">
        <f>D14+0.8</f>
        <v>25.8</v>
      </c>
      <c r="F14" s="53">
        <f>E14+0.8</f>
        <v>26.6</v>
      </c>
      <c r="G14" s="53">
        <f>F14+1.3</f>
        <v>27.9</v>
      </c>
      <c r="H14" s="53">
        <f>G14+1.3</f>
        <v>29.2</v>
      </c>
      <c r="I14" s="66"/>
      <c r="J14" s="73" t="s">
        <v>181</v>
      </c>
      <c r="K14" s="73"/>
      <c r="L14" s="73"/>
      <c r="M14" s="73"/>
      <c r="N14" s="73"/>
      <c r="O14" s="74"/>
    </row>
    <row r="15" ht="16" customHeight="1" spans="1:15">
      <c r="A15" s="52" t="s">
        <v>182</v>
      </c>
      <c r="B15" s="55">
        <f>C15-0.7</f>
        <v>20.1</v>
      </c>
      <c r="C15" s="55">
        <f>D15-0.7</f>
        <v>20.8</v>
      </c>
      <c r="D15" s="265">
        <v>21.5</v>
      </c>
      <c r="E15" s="55">
        <f>D15+0.7</f>
        <v>22.2</v>
      </c>
      <c r="F15" s="55">
        <f>E15+0.7</f>
        <v>22.9</v>
      </c>
      <c r="G15" s="55">
        <f>F15+1</f>
        <v>23.9</v>
      </c>
      <c r="H15" s="55">
        <f>G15+1</f>
        <v>24.9</v>
      </c>
      <c r="I15" s="66"/>
      <c r="J15" s="73" t="s">
        <v>169</v>
      </c>
      <c r="K15" s="73"/>
      <c r="L15" s="73"/>
      <c r="M15" s="73"/>
      <c r="N15" s="73"/>
      <c r="O15" s="74"/>
    </row>
    <row r="16" ht="16" customHeight="1" spans="1:15">
      <c r="A16" s="52" t="s">
        <v>183</v>
      </c>
      <c r="B16" s="56">
        <f>C16-0.5</f>
        <v>13.5</v>
      </c>
      <c r="C16" s="56">
        <f>D16-0.5</f>
        <v>14</v>
      </c>
      <c r="D16" s="266">
        <v>14.5</v>
      </c>
      <c r="E16" s="56">
        <f>D16+0.5</f>
        <v>15</v>
      </c>
      <c r="F16" s="56">
        <f>E16+0.5</f>
        <v>15.5</v>
      </c>
      <c r="G16" s="56">
        <f>F16+0.7</f>
        <v>16.2</v>
      </c>
      <c r="H16" s="56">
        <f>G16+0.7</f>
        <v>16.9</v>
      </c>
      <c r="I16" s="66"/>
      <c r="J16" s="73" t="s">
        <v>169</v>
      </c>
      <c r="K16" s="73"/>
      <c r="L16" s="73"/>
      <c r="M16" s="73"/>
      <c r="N16" s="73"/>
      <c r="O16" s="74"/>
    </row>
    <row r="17" ht="16" customHeight="1" spans="1:15">
      <c r="A17" s="52" t="s">
        <v>184</v>
      </c>
      <c r="B17" s="53">
        <f>C17-1</f>
        <v>56</v>
      </c>
      <c r="C17" s="53">
        <f>D17-1</f>
        <v>57</v>
      </c>
      <c r="D17" s="267">
        <v>58</v>
      </c>
      <c r="E17" s="53">
        <f>D17+1</f>
        <v>59</v>
      </c>
      <c r="F17" s="53">
        <f>E17+1</f>
        <v>60</v>
      </c>
      <c r="G17" s="53">
        <f>F17+1.5</f>
        <v>61.5</v>
      </c>
      <c r="H17" s="53">
        <f>G17+1.5</f>
        <v>63</v>
      </c>
      <c r="I17" s="66"/>
      <c r="J17" s="73" t="s">
        <v>169</v>
      </c>
      <c r="K17" s="73"/>
      <c r="L17" s="73"/>
      <c r="M17" s="73"/>
      <c r="N17" s="73"/>
      <c r="O17" s="74"/>
    </row>
    <row r="18" ht="16" customHeight="1" spans="1:15">
      <c r="A18" s="47" t="s">
        <v>155</v>
      </c>
      <c r="B18" s="48" t="s">
        <v>185</v>
      </c>
      <c r="C18" s="48"/>
      <c r="D18" s="48"/>
      <c r="E18" s="48"/>
      <c r="F18" s="48"/>
      <c r="G18" s="48"/>
      <c r="H18" s="48"/>
      <c r="I18" s="66"/>
      <c r="J18" s="77"/>
      <c r="K18" s="77"/>
      <c r="L18" s="77"/>
      <c r="M18" s="77"/>
      <c r="N18" s="77"/>
      <c r="O18" s="78"/>
    </row>
    <row r="19" ht="16" customHeight="1" spans="1:15">
      <c r="A19" s="47"/>
      <c r="B19" s="49" t="s">
        <v>111</v>
      </c>
      <c r="C19" s="49" t="s">
        <v>112</v>
      </c>
      <c r="D19" s="49" t="s">
        <v>113</v>
      </c>
      <c r="E19" s="49" t="s">
        <v>114</v>
      </c>
      <c r="F19" s="49" t="s">
        <v>115</v>
      </c>
      <c r="G19" s="49" t="s">
        <v>116</v>
      </c>
      <c r="H19" s="50" t="s">
        <v>158</v>
      </c>
      <c r="I19" s="66"/>
      <c r="J19" s="73" t="s">
        <v>113</v>
      </c>
      <c r="K19" s="73" t="s">
        <v>113</v>
      </c>
      <c r="L19" s="73"/>
      <c r="M19" s="73"/>
      <c r="N19" s="73"/>
      <c r="O19" s="74"/>
    </row>
    <row r="20" ht="16" customHeight="1" spans="1:15">
      <c r="A20" s="47"/>
      <c r="B20" s="51" t="s">
        <v>159</v>
      </c>
      <c r="C20" s="51" t="s">
        <v>160</v>
      </c>
      <c r="D20" s="51" t="s">
        <v>161</v>
      </c>
      <c r="E20" s="51" t="s">
        <v>162</v>
      </c>
      <c r="F20" s="51" t="s">
        <v>163</v>
      </c>
      <c r="G20" s="51" t="s">
        <v>164</v>
      </c>
      <c r="H20" s="51" t="s">
        <v>165</v>
      </c>
      <c r="I20" s="66"/>
      <c r="J20" s="73" t="s">
        <v>166</v>
      </c>
      <c r="K20" s="73" t="s">
        <v>167</v>
      </c>
      <c r="L20" s="73"/>
      <c r="M20" s="73"/>
      <c r="N20" s="73"/>
      <c r="O20" s="74"/>
    </row>
    <row r="21" ht="16" customHeight="1" spans="1:15">
      <c r="A21" s="52" t="s">
        <v>168</v>
      </c>
      <c r="B21" s="53">
        <f>C21-1</f>
        <v>68</v>
      </c>
      <c r="C21" s="53">
        <f>D21-2</f>
        <v>69</v>
      </c>
      <c r="D21" s="53">
        <v>71</v>
      </c>
      <c r="E21" s="53">
        <f>D21+2</f>
        <v>73</v>
      </c>
      <c r="F21" s="53">
        <f>E21+2</f>
        <v>75</v>
      </c>
      <c r="G21" s="53">
        <f>F21+1</f>
        <v>76</v>
      </c>
      <c r="H21" s="53">
        <f>G21+1</f>
        <v>77</v>
      </c>
      <c r="I21" s="66"/>
      <c r="J21" s="73" t="s">
        <v>169</v>
      </c>
      <c r="K21" s="73"/>
      <c r="L21" s="73"/>
      <c r="M21" s="73"/>
      <c r="N21" s="73"/>
      <c r="O21" s="74"/>
    </row>
    <row r="22" ht="16" customHeight="1" spans="1:15">
      <c r="A22" s="52" t="s">
        <v>170</v>
      </c>
      <c r="B22" s="53">
        <f>C22-1</f>
        <v>66</v>
      </c>
      <c r="C22" s="53">
        <f>D22-2</f>
        <v>67</v>
      </c>
      <c r="D22" s="53">
        <v>69</v>
      </c>
      <c r="E22" s="53">
        <f>D22+2</f>
        <v>71</v>
      </c>
      <c r="F22" s="53">
        <f>E22+2</f>
        <v>73</v>
      </c>
      <c r="G22" s="53">
        <f>F22+1</f>
        <v>74</v>
      </c>
      <c r="H22" s="53">
        <f>G22+1</f>
        <v>75</v>
      </c>
      <c r="I22" s="66"/>
      <c r="J22" s="73" t="s">
        <v>169</v>
      </c>
      <c r="K22" s="73"/>
      <c r="L22" s="73"/>
      <c r="M22" s="73"/>
      <c r="N22" s="73"/>
      <c r="O22" s="74"/>
    </row>
    <row r="23" ht="16" customHeight="1" spans="1:15">
      <c r="A23" s="52" t="s">
        <v>174</v>
      </c>
      <c r="B23" s="53">
        <f t="shared" ref="B23:B25" si="4">C23-4</f>
        <v>104</v>
      </c>
      <c r="C23" s="53">
        <f t="shared" ref="C23:C25" si="5">D23-4</f>
        <v>108</v>
      </c>
      <c r="D23" s="53">
        <v>112</v>
      </c>
      <c r="E23" s="53">
        <f t="shared" ref="E23:E25" si="6">D23+4</f>
        <v>116</v>
      </c>
      <c r="F23" s="53">
        <f>E23+4</f>
        <v>120</v>
      </c>
      <c r="G23" s="53">
        <f t="shared" ref="G23:G25" si="7">F23+6</f>
        <v>126</v>
      </c>
      <c r="H23" s="53">
        <f>G23+6</f>
        <v>132</v>
      </c>
      <c r="I23" s="66"/>
      <c r="J23" s="73" t="s">
        <v>186</v>
      </c>
      <c r="K23" s="73"/>
      <c r="L23" s="73"/>
      <c r="M23" s="73"/>
      <c r="N23" s="73"/>
      <c r="O23" s="74"/>
    </row>
    <row r="24" ht="16" customHeight="1" spans="1:15">
      <c r="A24" s="52" t="s">
        <v>175</v>
      </c>
      <c r="B24" s="53">
        <f t="shared" si="4"/>
        <v>98</v>
      </c>
      <c r="C24" s="53">
        <f t="shared" si="5"/>
        <v>102</v>
      </c>
      <c r="D24" s="53">
        <v>106</v>
      </c>
      <c r="E24" s="53">
        <f t="shared" si="6"/>
        <v>110</v>
      </c>
      <c r="F24" s="53">
        <f>E24+5</f>
        <v>115</v>
      </c>
      <c r="G24" s="53">
        <f t="shared" si="7"/>
        <v>121</v>
      </c>
      <c r="H24" s="53">
        <f>G24+7</f>
        <v>128</v>
      </c>
      <c r="I24" s="66"/>
      <c r="J24" s="73" t="s">
        <v>176</v>
      </c>
      <c r="K24" s="73"/>
      <c r="L24" s="73"/>
      <c r="M24" s="73"/>
      <c r="N24" s="73"/>
      <c r="O24" s="74"/>
    </row>
    <row r="25" ht="16" customHeight="1" spans="1:15">
      <c r="A25" s="52" t="s">
        <v>177</v>
      </c>
      <c r="B25" s="53">
        <f t="shared" si="4"/>
        <v>98</v>
      </c>
      <c r="C25" s="53">
        <f t="shared" si="5"/>
        <v>102</v>
      </c>
      <c r="D25" s="53">
        <v>106</v>
      </c>
      <c r="E25" s="53">
        <f t="shared" si="6"/>
        <v>110</v>
      </c>
      <c r="F25" s="53">
        <f>E25+5</f>
        <v>115</v>
      </c>
      <c r="G25" s="53">
        <f t="shared" si="7"/>
        <v>121</v>
      </c>
      <c r="H25" s="53">
        <f>G25+7</f>
        <v>128</v>
      </c>
      <c r="I25" s="66"/>
      <c r="J25" s="73" t="s">
        <v>169</v>
      </c>
      <c r="K25" s="73"/>
      <c r="L25" s="73"/>
      <c r="M25" s="73"/>
      <c r="N25" s="73"/>
      <c r="O25" s="74"/>
    </row>
    <row r="26" ht="16" customHeight="1" spans="1:15">
      <c r="A26" s="52" t="s">
        <v>178</v>
      </c>
      <c r="B26" s="53">
        <f>C26-1.2</f>
        <v>44.6</v>
      </c>
      <c r="C26" s="53">
        <f>D26-1.2</f>
        <v>45.8</v>
      </c>
      <c r="D26" s="53">
        <v>47</v>
      </c>
      <c r="E26" s="53">
        <f>D26+1.2</f>
        <v>48.2</v>
      </c>
      <c r="F26" s="53">
        <f>E26+1.2</f>
        <v>49.4</v>
      </c>
      <c r="G26" s="53">
        <f>F26+1.4</f>
        <v>50.8</v>
      </c>
      <c r="H26" s="53">
        <f>G26+1.4</f>
        <v>52.2</v>
      </c>
      <c r="I26" s="66"/>
      <c r="J26" s="73" t="s">
        <v>169</v>
      </c>
      <c r="K26" s="73"/>
      <c r="L26" s="73"/>
      <c r="M26" s="73"/>
      <c r="N26" s="73"/>
      <c r="O26" s="74"/>
    </row>
    <row r="27" ht="16" customHeight="1" spans="1:15">
      <c r="A27" s="52" t="s">
        <v>179</v>
      </c>
      <c r="B27" s="53">
        <f>C27-0.6</f>
        <v>60.2</v>
      </c>
      <c r="C27" s="53">
        <f>D27-1.2</f>
        <v>60.8</v>
      </c>
      <c r="D27" s="53">
        <v>62</v>
      </c>
      <c r="E27" s="53">
        <f>D27+1.2</f>
        <v>63.2</v>
      </c>
      <c r="F27" s="53">
        <f>E27+1.2</f>
        <v>64.4</v>
      </c>
      <c r="G27" s="53">
        <f>F27+0.6</f>
        <v>65</v>
      </c>
      <c r="H27" s="53">
        <f>G27+0.6</f>
        <v>65.6</v>
      </c>
      <c r="I27" s="66"/>
      <c r="J27" s="75" t="s">
        <v>187</v>
      </c>
      <c r="K27" s="75"/>
      <c r="L27" s="75"/>
      <c r="M27" s="75"/>
      <c r="N27" s="75"/>
      <c r="O27" s="76"/>
    </row>
    <row r="28" ht="16" customHeight="1" spans="1:15">
      <c r="A28" s="54" t="s">
        <v>180</v>
      </c>
      <c r="B28" s="53">
        <f>C28-0.8</f>
        <v>20.4</v>
      </c>
      <c r="C28" s="53">
        <f>D28-0.8</f>
        <v>21.2</v>
      </c>
      <c r="D28" s="53">
        <v>22</v>
      </c>
      <c r="E28" s="53">
        <f>D28+0.8</f>
        <v>22.8</v>
      </c>
      <c r="F28" s="53">
        <f>E28+0.8</f>
        <v>23.6</v>
      </c>
      <c r="G28" s="53">
        <f>F28+1.3</f>
        <v>24.9</v>
      </c>
      <c r="H28" s="53">
        <f>G28+1.3</f>
        <v>26.2</v>
      </c>
      <c r="I28" s="66"/>
      <c r="J28" s="75" t="s">
        <v>169</v>
      </c>
      <c r="K28" s="75"/>
      <c r="L28" s="75"/>
      <c r="M28" s="75"/>
      <c r="N28" s="75"/>
      <c r="O28" s="76"/>
    </row>
    <row r="29" ht="16" customHeight="1" spans="1:15">
      <c r="A29" s="52" t="s">
        <v>182</v>
      </c>
      <c r="B29" s="53">
        <f>C29-0.7</f>
        <v>15.6</v>
      </c>
      <c r="C29" s="53">
        <f>D29-0.7</f>
        <v>16.3</v>
      </c>
      <c r="D29" s="53">
        <v>17</v>
      </c>
      <c r="E29" s="53">
        <f>D29+0.7</f>
        <v>17.7</v>
      </c>
      <c r="F29" s="53">
        <f>E29+0.7</f>
        <v>18.4</v>
      </c>
      <c r="G29" s="53">
        <f>F29+1</f>
        <v>19.4</v>
      </c>
      <c r="H29" s="53">
        <f>G29+1</f>
        <v>20.4</v>
      </c>
      <c r="I29" s="66"/>
      <c r="J29" s="75" t="s">
        <v>169</v>
      </c>
      <c r="K29" s="75"/>
      <c r="L29" s="75"/>
      <c r="M29" s="75"/>
      <c r="N29" s="75"/>
      <c r="O29" s="76"/>
    </row>
    <row r="30" ht="16" customHeight="1" spans="1:15">
      <c r="A30" s="52" t="s">
        <v>183</v>
      </c>
      <c r="B30" s="56">
        <f>C30-0.5</f>
        <v>10</v>
      </c>
      <c r="C30" s="56">
        <f>D30-0.5</f>
        <v>10.5</v>
      </c>
      <c r="D30" s="56">
        <v>11</v>
      </c>
      <c r="E30" s="56">
        <f>D30+0.5</f>
        <v>11.5</v>
      </c>
      <c r="F30" s="56">
        <f>E30+0.5</f>
        <v>12</v>
      </c>
      <c r="G30" s="56">
        <f>F30+0.7</f>
        <v>12.7</v>
      </c>
      <c r="H30" s="56">
        <f>G30+0.7</f>
        <v>13.4</v>
      </c>
      <c r="I30" s="66"/>
      <c r="J30" s="75" t="s">
        <v>181</v>
      </c>
      <c r="K30" s="75"/>
      <c r="L30" s="75"/>
      <c r="M30" s="75"/>
      <c r="N30" s="75"/>
      <c r="O30" s="76"/>
    </row>
    <row r="31" ht="16" customHeight="1" spans="1:15">
      <c r="A31" s="58" t="s">
        <v>184</v>
      </c>
      <c r="B31" s="59">
        <f>C31-1</f>
        <v>46</v>
      </c>
      <c r="C31" s="59">
        <f>D31-1</f>
        <v>47</v>
      </c>
      <c r="D31" s="60">
        <v>48</v>
      </c>
      <c r="E31" s="59">
        <f>D31+1</f>
        <v>49</v>
      </c>
      <c r="F31" s="59">
        <f>E31+1</f>
        <v>50</v>
      </c>
      <c r="G31" s="59">
        <f>F31+1.5</f>
        <v>51.5</v>
      </c>
      <c r="H31" s="59">
        <f>G31+1.5</f>
        <v>53</v>
      </c>
      <c r="I31" s="79"/>
      <c r="J31" s="80" t="s">
        <v>169</v>
      </c>
      <c r="K31" s="80"/>
      <c r="L31" s="81"/>
      <c r="M31" s="80"/>
      <c r="N31" s="80"/>
      <c r="O31" s="82"/>
    </row>
    <row r="32" ht="15.6" spans="1:15">
      <c r="A32" s="61" t="s">
        <v>125</v>
      </c>
      <c r="D32" s="62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</row>
    <row r="33" ht="15.6" spans="1:15">
      <c r="A33" s="41" t="s">
        <v>188</v>
      </c>
      <c r="D33" s="62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</row>
    <row r="34" ht="15.6" spans="1:15">
      <c r="A34" s="62"/>
      <c r="B34" s="62"/>
      <c r="C34" s="62"/>
      <c r="D34" s="62"/>
      <c r="E34" s="62"/>
      <c r="F34" s="62"/>
      <c r="G34" s="62"/>
      <c r="H34" s="62"/>
      <c r="I34" s="62"/>
      <c r="J34" s="61" t="s">
        <v>189</v>
      </c>
      <c r="K34" s="83"/>
      <c r="L34" s="61" t="s">
        <v>190</v>
      </c>
      <c r="M34" s="61"/>
      <c r="N34" s="61" t="s">
        <v>191</v>
      </c>
      <c r="O34" s="41" t="s">
        <v>150</v>
      </c>
    </row>
  </sheetData>
  <mergeCells count="9">
    <mergeCell ref="A1:O1"/>
    <mergeCell ref="B2:C2"/>
    <mergeCell ref="E2:H2"/>
    <mergeCell ref="K2:O2"/>
    <mergeCell ref="B3:H3"/>
    <mergeCell ref="J3:O3"/>
    <mergeCell ref="B18:H18"/>
    <mergeCell ref="A3:A5"/>
    <mergeCell ref="A18:A20"/>
  </mergeCells>
  <pageMargins left="0.75" right="0.75" top="1" bottom="1" header="0.5" footer="0.5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zoomScale="125" zoomScaleNormal="125" workbookViewId="0">
      <selection activeCell="L7" sqref="L7"/>
    </sheetView>
  </sheetViews>
  <sheetFormatPr defaultColWidth="10" defaultRowHeight="16.5" customHeight="1"/>
  <cols>
    <col min="1" max="16384" width="10" style="162"/>
  </cols>
  <sheetData>
    <row r="1" ht="22.5" customHeight="1" spans="1:11">
      <c r="A1" s="163" t="s">
        <v>192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</row>
    <row r="2" ht="17.25" customHeight="1" spans="1:11">
      <c r="A2" s="164" t="s">
        <v>54</v>
      </c>
      <c r="B2" s="165"/>
      <c r="C2" s="165"/>
      <c r="D2" s="166" t="s">
        <v>56</v>
      </c>
      <c r="E2" s="166"/>
      <c r="F2" s="165"/>
      <c r="G2" s="165"/>
      <c r="H2" s="167" t="s">
        <v>58</v>
      </c>
      <c r="I2" s="240"/>
      <c r="J2" s="240"/>
      <c r="K2" s="241"/>
    </row>
    <row r="3" customHeight="1" spans="1:11">
      <c r="A3" s="168" t="s">
        <v>60</v>
      </c>
      <c r="B3" s="169"/>
      <c r="C3" s="170"/>
      <c r="D3" s="171" t="s">
        <v>61</v>
      </c>
      <c r="E3" s="172"/>
      <c r="F3" s="172"/>
      <c r="G3" s="173"/>
      <c r="H3" s="171" t="s">
        <v>62</v>
      </c>
      <c r="I3" s="172"/>
      <c r="J3" s="172"/>
      <c r="K3" s="173"/>
    </row>
    <row r="4" customHeight="1" spans="1:11">
      <c r="A4" s="174" t="s">
        <v>63</v>
      </c>
      <c r="B4" s="175"/>
      <c r="C4" s="176"/>
      <c r="D4" s="174" t="s">
        <v>65</v>
      </c>
      <c r="E4" s="177"/>
      <c r="F4" s="178"/>
      <c r="G4" s="179"/>
      <c r="H4" s="174" t="s">
        <v>193</v>
      </c>
      <c r="I4" s="177"/>
      <c r="J4" s="201" t="s">
        <v>67</v>
      </c>
      <c r="K4" s="242" t="s">
        <v>68</v>
      </c>
    </row>
    <row r="5" customHeight="1" spans="1:11">
      <c r="A5" s="180" t="s">
        <v>69</v>
      </c>
      <c r="B5" s="181"/>
      <c r="C5" s="182"/>
      <c r="D5" s="174" t="s">
        <v>194</v>
      </c>
      <c r="E5" s="177"/>
      <c r="F5" s="175"/>
      <c r="G5" s="176"/>
      <c r="H5" s="174" t="s">
        <v>195</v>
      </c>
      <c r="I5" s="177"/>
      <c r="J5" s="201" t="s">
        <v>67</v>
      </c>
      <c r="K5" s="242" t="s">
        <v>68</v>
      </c>
    </row>
    <row r="6" customHeight="1" spans="1:11">
      <c r="A6" s="174" t="s">
        <v>73</v>
      </c>
      <c r="B6" s="183"/>
      <c r="C6" s="184"/>
      <c r="D6" s="174" t="s">
        <v>196</v>
      </c>
      <c r="E6" s="177"/>
      <c r="F6" s="175"/>
      <c r="G6" s="176"/>
      <c r="H6" s="185" t="s">
        <v>197</v>
      </c>
      <c r="I6" s="217"/>
      <c r="J6" s="217"/>
      <c r="K6" s="243"/>
    </row>
    <row r="7" customHeight="1" spans="1:11">
      <c r="A7" s="174" t="s">
        <v>76</v>
      </c>
      <c r="B7" s="175"/>
      <c r="C7" s="176"/>
      <c r="D7" s="174" t="s">
        <v>198</v>
      </c>
      <c r="E7" s="177"/>
      <c r="F7" s="175"/>
      <c r="G7" s="176"/>
      <c r="H7" s="186"/>
      <c r="I7" s="201"/>
      <c r="J7" s="201"/>
      <c r="K7" s="242"/>
    </row>
    <row r="8" customHeight="1" spans="1:11">
      <c r="A8" s="187"/>
      <c r="B8" s="188"/>
      <c r="C8" s="189"/>
      <c r="D8" s="187" t="s">
        <v>79</v>
      </c>
      <c r="E8" s="190"/>
      <c r="F8" s="191"/>
      <c r="G8" s="192"/>
      <c r="H8" s="193"/>
      <c r="I8" s="211"/>
      <c r="J8" s="211"/>
      <c r="K8" s="244"/>
    </row>
    <row r="9" customHeight="1" spans="1:11">
      <c r="A9" s="194" t="s">
        <v>199</v>
      </c>
      <c r="B9" s="194"/>
      <c r="C9" s="194"/>
      <c r="D9" s="194"/>
      <c r="E9" s="194"/>
      <c r="F9" s="194"/>
      <c r="G9" s="194"/>
      <c r="H9" s="194"/>
      <c r="I9" s="194"/>
      <c r="J9" s="194"/>
      <c r="K9" s="194"/>
    </row>
    <row r="10" customHeight="1" spans="1:11">
      <c r="A10" s="195" t="s">
        <v>83</v>
      </c>
      <c r="B10" s="196" t="s">
        <v>84</v>
      </c>
      <c r="C10" s="197" t="s">
        <v>85</v>
      </c>
      <c r="D10" s="198"/>
      <c r="E10" s="199" t="s">
        <v>88</v>
      </c>
      <c r="F10" s="196" t="s">
        <v>84</v>
      </c>
      <c r="G10" s="197" t="s">
        <v>85</v>
      </c>
      <c r="H10" s="196"/>
      <c r="I10" s="199" t="s">
        <v>86</v>
      </c>
      <c r="J10" s="196" t="s">
        <v>84</v>
      </c>
      <c r="K10" s="245" t="s">
        <v>85</v>
      </c>
    </row>
    <row r="11" customHeight="1" spans="1:11">
      <c r="A11" s="180" t="s">
        <v>89</v>
      </c>
      <c r="B11" s="200" t="s">
        <v>84</v>
      </c>
      <c r="C11" s="201" t="s">
        <v>85</v>
      </c>
      <c r="D11" s="202"/>
      <c r="E11" s="203" t="s">
        <v>91</v>
      </c>
      <c r="F11" s="200" t="s">
        <v>84</v>
      </c>
      <c r="G11" s="201" t="s">
        <v>85</v>
      </c>
      <c r="H11" s="200"/>
      <c r="I11" s="203" t="s">
        <v>96</v>
      </c>
      <c r="J11" s="200" t="s">
        <v>84</v>
      </c>
      <c r="K11" s="242" t="s">
        <v>85</v>
      </c>
    </row>
    <row r="12" customHeight="1" spans="1:11">
      <c r="A12" s="187" t="s">
        <v>125</v>
      </c>
      <c r="B12" s="190"/>
      <c r="C12" s="190"/>
      <c r="D12" s="190"/>
      <c r="E12" s="190"/>
      <c r="F12" s="190"/>
      <c r="G12" s="190"/>
      <c r="H12" s="190"/>
      <c r="I12" s="190"/>
      <c r="J12" s="190"/>
      <c r="K12" s="246"/>
    </row>
    <row r="13" customHeight="1" spans="1:11">
      <c r="A13" s="204" t="s">
        <v>200</v>
      </c>
      <c r="B13" s="204"/>
      <c r="C13" s="204"/>
      <c r="D13" s="204"/>
      <c r="E13" s="204"/>
      <c r="F13" s="204"/>
      <c r="G13" s="204"/>
      <c r="H13" s="204"/>
      <c r="I13" s="204"/>
      <c r="J13" s="204"/>
      <c r="K13" s="204"/>
    </row>
    <row r="14" customHeight="1" spans="1:11">
      <c r="A14" s="205"/>
      <c r="B14" s="206"/>
      <c r="C14" s="206"/>
      <c r="D14" s="206"/>
      <c r="E14" s="206"/>
      <c r="F14" s="206"/>
      <c r="G14" s="206"/>
      <c r="H14" s="206"/>
      <c r="I14" s="247"/>
      <c r="J14" s="247"/>
      <c r="K14" s="248"/>
    </row>
    <row r="15" customHeight="1" spans="1:11">
      <c r="A15" s="207"/>
      <c r="B15" s="208"/>
      <c r="C15" s="208"/>
      <c r="D15" s="209"/>
      <c r="E15" s="210"/>
      <c r="F15" s="208"/>
      <c r="G15" s="208"/>
      <c r="H15" s="209"/>
      <c r="I15" s="249"/>
      <c r="J15" s="250"/>
      <c r="K15" s="251"/>
    </row>
    <row r="16" customHeight="1" spans="1:11">
      <c r="A16" s="193"/>
      <c r="B16" s="211"/>
      <c r="C16" s="211"/>
      <c r="D16" s="211"/>
      <c r="E16" s="211"/>
      <c r="F16" s="211"/>
      <c r="G16" s="211"/>
      <c r="H16" s="211"/>
      <c r="I16" s="211"/>
      <c r="J16" s="211"/>
      <c r="K16" s="244"/>
    </row>
    <row r="17" customHeight="1" spans="1:11">
      <c r="A17" s="204" t="s">
        <v>201</v>
      </c>
      <c r="B17" s="204"/>
      <c r="C17" s="204"/>
      <c r="D17" s="204"/>
      <c r="E17" s="204"/>
      <c r="F17" s="204"/>
      <c r="G17" s="204"/>
      <c r="H17" s="204"/>
      <c r="I17" s="204"/>
      <c r="J17" s="204"/>
      <c r="K17" s="204"/>
    </row>
    <row r="18" customHeight="1" spans="1:11">
      <c r="A18" s="205"/>
      <c r="B18" s="206"/>
      <c r="C18" s="206"/>
      <c r="D18" s="206"/>
      <c r="E18" s="206"/>
      <c r="F18" s="206"/>
      <c r="G18" s="206"/>
      <c r="H18" s="206"/>
      <c r="I18" s="247"/>
      <c r="J18" s="247"/>
      <c r="K18" s="248"/>
    </row>
    <row r="19" customHeight="1" spans="1:11">
      <c r="A19" s="207"/>
      <c r="B19" s="208"/>
      <c r="C19" s="208"/>
      <c r="D19" s="209"/>
      <c r="E19" s="210"/>
      <c r="F19" s="208"/>
      <c r="G19" s="208"/>
      <c r="H19" s="209"/>
      <c r="I19" s="249"/>
      <c r="J19" s="250"/>
      <c r="K19" s="251"/>
    </row>
    <row r="20" customHeight="1" spans="1:11">
      <c r="A20" s="193"/>
      <c r="B20" s="211"/>
      <c r="C20" s="211"/>
      <c r="D20" s="211"/>
      <c r="E20" s="211"/>
      <c r="F20" s="211"/>
      <c r="G20" s="211"/>
      <c r="H20" s="211"/>
      <c r="I20" s="211"/>
      <c r="J20" s="211"/>
      <c r="K20" s="244"/>
    </row>
    <row r="21" customHeight="1" spans="1:11">
      <c r="A21" s="212" t="s">
        <v>122</v>
      </c>
      <c r="B21" s="212"/>
      <c r="C21" s="212"/>
      <c r="D21" s="212"/>
      <c r="E21" s="212"/>
      <c r="F21" s="212"/>
      <c r="G21" s="212"/>
      <c r="H21" s="212"/>
      <c r="I21" s="212"/>
      <c r="J21" s="212"/>
      <c r="K21" s="212"/>
    </row>
    <row r="22" customHeight="1" spans="1:11">
      <c r="A22" s="88" t="s">
        <v>123</v>
      </c>
      <c r="B22" s="122"/>
      <c r="C22" s="122"/>
      <c r="D22" s="122"/>
      <c r="E22" s="122"/>
      <c r="F22" s="122"/>
      <c r="G22" s="122"/>
      <c r="H22" s="122"/>
      <c r="I22" s="122"/>
      <c r="J22" s="122"/>
      <c r="K22" s="152"/>
    </row>
    <row r="23" customHeight="1" spans="1:11">
      <c r="A23" s="100" t="s">
        <v>124</v>
      </c>
      <c r="B23" s="102"/>
      <c r="C23" s="201" t="s">
        <v>67</v>
      </c>
      <c r="D23" s="201" t="s">
        <v>68</v>
      </c>
      <c r="E23" s="99"/>
      <c r="F23" s="99"/>
      <c r="G23" s="99"/>
      <c r="H23" s="99"/>
      <c r="I23" s="99"/>
      <c r="J23" s="99"/>
      <c r="K23" s="146"/>
    </row>
    <row r="24" customHeight="1" spans="1:11">
      <c r="A24" s="213" t="s">
        <v>202</v>
      </c>
      <c r="B24" s="214"/>
      <c r="C24" s="214"/>
      <c r="D24" s="214"/>
      <c r="E24" s="214"/>
      <c r="F24" s="214"/>
      <c r="G24" s="214"/>
      <c r="H24" s="214"/>
      <c r="I24" s="214"/>
      <c r="J24" s="214"/>
      <c r="K24" s="252"/>
    </row>
    <row r="25" customHeight="1" spans="1:11">
      <c r="A25" s="215"/>
      <c r="B25" s="216"/>
      <c r="C25" s="216"/>
      <c r="D25" s="216"/>
      <c r="E25" s="216"/>
      <c r="F25" s="216"/>
      <c r="G25" s="216"/>
      <c r="H25" s="216"/>
      <c r="I25" s="216"/>
      <c r="J25" s="216"/>
      <c r="K25" s="253"/>
    </row>
    <row r="26" customHeight="1" spans="1:11">
      <c r="A26" s="194" t="s">
        <v>138</v>
      </c>
      <c r="B26" s="194"/>
      <c r="C26" s="194"/>
      <c r="D26" s="194"/>
      <c r="E26" s="194"/>
      <c r="F26" s="194"/>
      <c r="G26" s="194"/>
      <c r="H26" s="194"/>
      <c r="I26" s="194"/>
      <c r="J26" s="194"/>
      <c r="K26" s="194"/>
    </row>
    <row r="27" customHeight="1" spans="1:11">
      <c r="A27" s="168" t="s">
        <v>139</v>
      </c>
      <c r="B27" s="197" t="s">
        <v>94</v>
      </c>
      <c r="C27" s="197" t="s">
        <v>95</v>
      </c>
      <c r="D27" s="197" t="s">
        <v>87</v>
      </c>
      <c r="E27" s="169" t="s">
        <v>140</v>
      </c>
      <c r="F27" s="197" t="s">
        <v>94</v>
      </c>
      <c r="G27" s="197" t="s">
        <v>95</v>
      </c>
      <c r="H27" s="197" t="s">
        <v>87</v>
      </c>
      <c r="I27" s="169" t="s">
        <v>141</v>
      </c>
      <c r="J27" s="197" t="s">
        <v>94</v>
      </c>
      <c r="K27" s="245" t="s">
        <v>95</v>
      </c>
    </row>
    <row r="28" customHeight="1" spans="1:11">
      <c r="A28" s="185" t="s">
        <v>86</v>
      </c>
      <c r="B28" s="201" t="s">
        <v>94</v>
      </c>
      <c r="C28" s="201" t="s">
        <v>95</v>
      </c>
      <c r="D28" s="201" t="s">
        <v>87</v>
      </c>
      <c r="E28" s="217" t="s">
        <v>93</v>
      </c>
      <c r="F28" s="201" t="s">
        <v>94</v>
      </c>
      <c r="G28" s="201" t="s">
        <v>95</v>
      </c>
      <c r="H28" s="201" t="s">
        <v>87</v>
      </c>
      <c r="I28" s="217" t="s">
        <v>104</v>
      </c>
      <c r="J28" s="201" t="s">
        <v>94</v>
      </c>
      <c r="K28" s="242" t="s">
        <v>95</v>
      </c>
    </row>
    <row r="29" customHeight="1" spans="1:11">
      <c r="A29" s="174" t="s">
        <v>203</v>
      </c>
      <c r="B29" s="218"/>
      <c r="C29" s="218"/>
      <c r="D29" s="218"/>
      <c r="E29" s="218"/>
      <c r="F29" s="218"/>
      <c r="G29" s="218"/>
      <c r="H29" s="218"/>
      <c r="I29" s="218"/>
      <c r="J29" s="218"/>
      <c r="K29" s="254"/>
    </row>
    <row r="30" customHeight="1" spans="1:11">
      <c r="A30" s="219"/>
      <c r="B30" s="220"/>
      <c r="C30" s="220"/>
      <c r="D30" s="220"/>
      <c r="E30" s="220"/>
      <c r="F30" s="220"/>
      <c r="G30" s="220"/>
      <c r="H30" s="220"/>
      <c r="I30" s="220"/>
      <c r="J30" s="220"/>
      <c r="K30" s="255"/>
    </row>
    <row r="31" customHeight="1" spans="1:11">
      <c r="A31" s="221" t="s">
        <v>204</v>
      </c>
      <c r="B31" s="221"/>
      <c r="C31" s="221"/>
      <c r="D31" s="221"/>
      <c r="E31" s="221"/>
      <c r="F31" s="221"/>
      <c r="G31" s="221"/>
      <c r="H31" s="221"/>
      <c r="I31" s="221"/>
      <c r="J31" s="221"/>
      <c r="K31" s="221"/>
    </row>
    <row r="32" ht="17.25" customHeight="1" spans="1:11">
      <c r="A32" s="222"/>
      <c r="B32" s="223"/>
      <c r="C32" s="223"/>
      <c r="D32" s="223"/>
      <c r="E32" s="223"/>
      <c r="F32" s="223"/>
      <c r="G32" s="223"/>
      <c r="H32" s="223"/>
      <c r="I32" s="223"/>
      <c r="J32" s="223"/>
      <c r="K32" s="256"/>
    </row>
    <row r="33" ht="17.25" customHeight="1" spans="1:11">
      <c r="A33" s="224"/>
      <c r="B33" s="225"/>
      <c r="C33" s="225"/>
      <c r="D33" s="225"/>
      <c r="E33" s="225"/>
      <c r="F33" s="225"/>
      <c r="G33" s="225"/>
      <c r="H33" s="225"/>
      <c r="I33" s="225"/>
      <c r="J33" s="225"/>
      <c r="K33" s="257"/>
    </row>
    <row r="34" ht="17.25" customHeight="1" spans="1:11">
      <c r="A34" s="224"/>
      <c r="B34" s="225"/>
      <c r="C34" s="225"/>
      <c r="D34" s="225"/>
      <c r="E34" s="225"/>
      <c r="F34" s="225"/>
      <c r="G34" s="225"/>
      <c r="H34" s="225"/>
      <c r="I34" s="225"/>
      <c r="J34" s="225"/>
      <c r="K34" s="257"/>
    </row>
    <row r="35" ht="17.25" customHeight="1" spans="1:11">
      <c r="A35" s="224"/>
      <c r="B35" s="225"/>
      <c r="C35" s="225"/>
      <c r="D35" s="225"/>
      <c r="E35" s="225"/>
      <c r="F35" s="225"/>
      <c r="G35" s="225"/>
      <c r="H35" s="225"/>
      <c r="I35" s="225"/>
      <c r="J35" s="225"/>
      <c r="K35" s="257"/>
    </row>
    <row r="36" ht="17.25" customHeight="1" spans="1:11">
      <c r="A36" s="224"/>
      <c r="B36" s="225"/>
      <c r="C36" s="225"/>
      <c r="D36" s="225"/>
      <c r="E36" s="225"/>
      <c r="F36" s="225"/>
      <c r="G36" s="225"/>
      <c r="H36" s="225"/>
      <c r="I36" s="225"/>
      <c r="J36" s="225"/>
      <c r="K36" s="257"/>
    </row>
    <row r="37" ht="17.25" customHeight="1" spans="1:11">
      <c r="A37" s="224"/>
      <c r="B37" s="225"/>
      <c r="C37" s="225"/>
      <c r="D37" s="225"/>
      <c r="E37" s="225"/>
      <c r="F37" s="225"/>
      <c r="G37" s="225"/>
      <c r="H37" s="225"/>
      <c r="I37" s="225"/>
      <c r="J37" s="225"/>
      <c r="K37" s="257"/>
    </row>
    <row r="38" ht="17.25" customHeight="1" spans="1:11">
      <c r="A38" s="224"/>
      <c r="B38" s="225"/>
      <c r="C38" s="225"/>
      <c r="D38" s="225"/>
      <c r="E38" s="225"/>
      <c r="F38" s="225"/>
      <c r="G38" s="225"/>
      <c r="H38" s="225"/>
      <c r="I38" s="225"/>
      <c r="J38" s="225"/>
      <c r="K38" s="257"/>
    </row>
    <row r="39" ht="17.25" customHeight="1" spans="1:11">
      <c r="A39" s="224"/>
      <c r="B39" s="225"/>
      <c r="C39" s="225"/>
      <c r="D39" s="225"/>
      <c r="E39" s="225"/>
      <c r="F39" s="225"/>
      <c r="G39" s="225"/>
      <c r="H39" s="225"/>
      <c r="I39" s="225"/>
      <c r="J39" s="225"/>
      <c r="K39" s="257"/>
    </row>
    <row r="40" ht="17.25" customHeight="1" spans="1:11">
      <c r="A40" s="224"/>
      <c r="B40" s="225"/>
      <c r="C40" s="225"/>
      <c r="D40" s="225"/>
      <c r="E40" s="225"/>
      <c r="F40" s="225"/>
      <c r="G40" s="225"/>
      <c r="H40" s="225"/>
      <c r="I40" s="225"/>
      <c r="J40" s="225"/>
      <c r="K40" s="257"/>
    </row>
    <row r="41" ht="17.25" customHeight="1" spans="1:11">
      <c r="A41" s="224"/>
      <c r="B41" s="225"/>
      <c r="C41" s="225"/>
      <c r="D41" s="225"/>
      <c r="E41" s="225"/>
      <c r="F41" s="225"/>
      <c r="G41" s="225"/>
      <c r="H41" s="225"/>
      <c r="I41" s="225"/>
      <c r="J41" s="225"/>
      <c r="K41" s="257"/>
    </row>
    <row r="42" ht="17.25" customHeight="1" spans="1:11">
      <c r="A42" s="224"/>
      <c r="B42" s="225"/>
      <c r="C42" s="225"/>
      <c r="D42" s="225"/>
      <c r="E42" s="225"/>
      <c r="F42" s="225"/>
      <c r="G42" s="225"/>
      <c r="H42" s="225"/>
      <c r="I42" s="225"/>
      <c r="J42" s="225"/>
      <c r="K42" s="257"/>
    </row>
    <row r="43" ht="17.25" customHeight="1" spans="1:11">
      <c r="A43" s="219" t="s">
        <v>137</v>
      </c>
      <c r="B43" s="220"/>
      <c r="C43" s="220"/>
      <c r="D43" s="220"/>
      <c r="E43" s="220"/>
      <c r="F43" s="220"/>
      <c r="G43" s="220"/>
      <c r="H43" s="220"/>
      <c r="I43" s="220"/>
      <c r="J43" s="220"/>
      <c r="K43" s="255"/>
    </row>
    <row r="44" customHeight="1" spans="1:11">
      <c r="A44" s="221" t="s">
        <v>205</v>
      </c>
      <c r="B44" s="221"/>
      <c r="C44" s="221"/>
      <c r="D44" s="221"/>
      <c r="E44" s="221"/>
      <c r="F44" s="221"/>
      <c r="G44" s="221"/>
      <c r="H44" s="221"/>
      <c r="I44" s="221"/>
      <c r="J44" s="221"/>
      <c r="K44" s="221"/>
    </row>
    <row r="45" ht="18" customHeight="1" spans="1:11">
      <c r="A45" s="226" t="s">
        <v>125</v>
      </c>
      <c r="B45" s="227"/>
      <c r="C45" s="227"/>
      <c r="D45" s="227"/>
      <c r="E45" s="227"/>
      <c r="F45" s="227"/>
      <c r="G45" s="227"/>
      <c r="H45" s="227"/>
      <c r="I45" s="227"/>
      <c r="J45" s="227"/>
      <c r="K45" s="258"/>
    </row>
    <row r="46" ht="18" customHeight="1" spans="1:11">
      <c r="A46" s="226"/>
      <c r="B46" s="227"/>
      <c r="C46" s="227"/>
      <c r="D46" s="227"/>
      <c r="E46" s="227"/>
      <c r="F46" s="227"/>
      <c r="G46" s="227"/>
      <c r="H46" s="227"/>
      <c r="I46" s="227"/>
      <c r="J46" s="227"/>
      <c r="K46" s="258"/>
    </row>
    <row r="47" ht="18" customHeight="1" spans="1:11">
      <c r="A47" s="215"/>
      <c r="B47" s="216"/>
      <c r="C47" s="216"/>
      <c r="D47" s="216"/>
      <c r="E47" s="216"/>
      <c r="F47" s="216"/>
      <c r="G47" s="216"/>
      <c r="H47" s="216"/>
      <c r="I47" s="216"/>
      <c r="J47" s="216"/>
      <c r="K47" s="253"/>
    </row>
    <row r="48" ht="21" customHeight="1" spans="1:11">
      <c r="A48" s="228" t="s">
        <v>144</v>
      </c>
      <c r="B48" s="229" t="s">
        <v>145</v>
      </c>
      <c r="C48" s="229"/>
      <c r="D48" s="230" t="s">
        <v>146</v>
      </c>
      <c r="E48" s="231"/>
      <c r="F48" s="230" t="s">
        <v>148</v>
      </c>
      <c r="G48" s="232"/>
      <c r="H48" s="233" t="s">
        <v>149</v>
      </c>
      <c r="I48" s="233"/>
      <c r="J48" s="229"/>
      <c r="K48" s="259"/>
    </row>
    <row r="49" customHeight="1" spans="1:11">
      <c r="A49" s="234" t="s">
        <v>151</v>
      </c>
      <c r="B49" s="235"/>
      <c r="C49" s="235"/>
      <c r="D49" s="235"/>
      <c r="E49" s="235"/>
      <c r="F49" s="235"/>
      <c r="G49" s="235"/>
      <c r="H49" s="235"/>
      <c r="I49" s="235"/>
      <c r="J49" s="235"/>
      <c r="K49" s="260"/>
    </row>
    <row r="50" customHeight="1" spans="1:11">
      <c r="A50" s="236"/>
      <c r="B50" s="237"/>
      <c r="C50" s="237"/>
      <c r="D50" s="237"/>
      <c r="E50" s="237"/>
      <c r="F50" s="237"/>
      <c r="G50" s="237"/>
      <c r="H50" s="237"/>
      <c r="I50" s="237"/>
      <c r="J50" s="237"/>
      <c r="K50" s="261"/>
    </row>
    <row r="51" customHeight="1" spans="1:11">
      <c r="A51" s="238"/>
      <c r="B51" s="239"/>
      <c r="C51" s="239"/>
      <c r="D51" s="239"/>
      <c r="E51" s="239"/>
      <c r="F51" s="239"/>
      <c r="G51" s="239"/>
      <c r="H51" s="239"/>
      <c r="I51" s="239"/>
      <c r="J51" s="239"/>
      <c r="K51" s="262"/>
    </row>
    <row r="52" ht="21" customHeight="1" spans="1:11">
      <c r="A52" s="228" t="s">
        <v>144</v>
      </c>
      <c r="B52" s="229" t="s">
        <v>145</v>
      </c>
      <c r="C52" s="229"/>
      <c r="D52" s="230" t="s">
        <v>146</v>
      </c>
      <c r="E52" s="230"/>
      <c r="F52" s="230" t="s">
        <v>148</v>
      </c>
      <c r="G52" s="230"/>
      <c r="H52" s="233" t="s">
        <v>149</v>
      </c>
      <c r="I52" s="233"/>
      <c r="J52" s="263"/>
      <c r="K52" s="264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263525</xdr:colOff>
                    <xdr:row>9</xdr:row>
                    <xdr:rowOff>169545</xdr:rowOff>
                  </from>
                  <to>
                    <xdr:col>6</xdr:col>
                    <xdr:colOff>657225</xdr:colOff>
                    <xdr:row>11</xdr:row>
                    <xdr:rowOff>67945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313055</xdr:colOff>
                    <xdr:row>9</xdr:row>
                    <xdr:rowOff>3175</xdr:rowOff>
                  </from>
                  <to>
                    <xdr:col>2</xdr:col>
                    <xdr:colOff>724535</xdr:colOff>
                    <xdr:row>10</xdr:row>
                    <xdr:rowOff>1905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393700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306070</xdr:colOff>
                    <xdr:row>10</xdr:row>
                    <xdr:rowOff>30480</xdr:rowOff>
                  </from>
                  <to>
                    <xdr:col>2</xdr:col>
                    <xdr:colOff>735330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361315</xdr:colOff>
                    <xdr:row>8</xdr:row>
                    <xdr:rowOff>201295</xdr:rowOff>
                  </from>
                  <to>
                    <xdr:col>6</xdr:col>
                    <xdr:colOff>10795</xdr:colOff>
                    <xdr:row>10</xdr:row>
                    <xdr:rowOff>43180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269240</xdr:colOff>
                    <xdr:row>8</xdr:row>
                    <xdr:rowOff>163195</xdr:rowOff>
                  </from>
                  <to>
                    <xdr:col>6</xdr:col>
                    <xdr:colOff>662940</xdr:colOff>
                    <xdr:row>10</xdr:row>
                    <xdr:rowOff>48895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355600</xdr:colOff>
                    <xdr:row>10</xdr:row>
                    <xdr:rowOff>26035</xdr:rowOff>
                  </from>
                  <to>
                    <xdr:col>6</xdr:col>
                    <xdr:colOff>5080</xdr:colOff>
                    <xdr:row>11</xdr:row>
                    <xdr:rowOff>24130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348615</xdr:colOff>
                    <xdr:row>9</xdr:row>
                    <xdr:rowOff>2540</xdr:rowOff>
                  </from>
                  <to>
                    <xdr:col>1</xdr:col>
                    <xdr:colOff>760095</xdr:colOff>
                    <xdr:row>10</xdr:row>
                    <xdr:rowOff>2540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354330</xdr:colOff>
                    <xdr:row>10</xdr:row>
                    <xdr:rowOff>33020</xdr:rowOff>
                  </from>
                  <to>
                    <xdr:col>2</xdr:col>
                    <xdr:colOff>15240</xdr:colOff>
                    <xdr:row>11</xdr:row>
                    <xdr:rowOff>35560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353695</xdr:colOff>
                    <xdr:row>8</xdr:row>
                    <xdr:rowOff>208915</xdr:rowOff>
                  </from>
                  <to>
                    <xdr:col>10</xdr:col>
                    <xdr:colOff>3175</xdr:colOff>
                    <xdr:row>10</xdr:row>
                    <xdr:rowOff>37465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311150</xdr:colOff>
                    <xdr:row>8</xdr:row>
                    <xdr:rowOff>180340</xdr:rowOff>
                  </from>
                  <to>
                    <xdr:col>10</xdr:col>
                    <xdr:colOff>722630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353695</xdr:colOff>
                    <xdr:row>10</xdr:row>
                    <xdr:rowOff>20955</xdr:rowOff>
                  </from>
                  <to>
                    <xdr:col>10</xdr:col>
                    <xdr:colOff>3175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316865</xdr:colOff>
                    <xdr:row>9</xdr:row>
                    <xdr:rowOff>174625</xdr:rowOff>
                  </from>
                  <to>
                    <xdr:col>10</xdr:col>
                    <xdr:colOff>728345</xdr:colOff>
                    <xdr:row>11</xdr:row>
                    <xdr:rowOff>36830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305435</xdr:colOff>
                    <xdr:row>2</xdr:row>
                    <xdr:rowOff>176530</xdr:rowOff>
                  </from>
                  <to>
                    <xdr:col>9</xdr:col>
                    <xdr:colOff>716915</xdr:colOff>
                    <xdr:row>4</xdr:row>
                    <xdr:rowOff>37465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336550</xdr:colOff>
                    <xdr:row>3</xdr:row>
                    <xdr:rowOff>17145</xdr:rowOff>
                  </from>
                  <to>
                    <xdr:col>10</xdr:col>
                    <xdr:colOff>748030</xdr:colOff>
                    <xdr:row>4</xdr:row>
                    <xdr:rowOff>24130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312420</xdr:colOff>
                    <xdr:row>3</xdr:row>
                    <xdr:rowOff>170815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165100</xdr:rowOff>
                  </from>
                  <to>
                    <xdr:col>11</xdr:col>
                    <xdr:colOff>3810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7"/>
  <sheetViews>
    <sheetView workbookViewId="0">
      <selection activeCell="A1" sqref="$A1:$XFD1048576"/>
    </sheetView>
  </sheetViews>
  <sheetFormatPr defaultColWidth="9" defaultRowHeight="26" customHeight="1"/>
  <cols>
    <col min="1" max="1" width="17.1666666666667" style="41" customWidth="1"/>
    <col min="2" max="8" width="9.33333333333333" style="41" customWidth="1"/>
    <col min="9" max="9" width="1.33333333333333" style="41" customWidth="1"/>
    <col min="10" max="10" width="16.5" style="41" customWidth="1"/>
    <col min="11" max="11" width="17" style="41" customWidth="1"/>
    <col min="12" max="12" width="18.5" style="41" customWidth="1"/>
    <col min="13" max="13" width="16.6666666666667" style="41" customWidth="1"/>
    <col min="14" max="14" width="14.1666666666667" style="41" customWidth="1"/>
    <col min="15" max="15" width="16.3333333333333" style="41" customWidth="1"/>
    <col min="16" max="16384" width="9" style="41"/>
  </cols>
  <sheetData>
    <row r="1" s="41" customFormat="1" ht="16" customHeight="1" spans="1:15">
      <c r="A1" s="42" t="s">
        <v>153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</row>
    <row r="2" s="41" customFormat="1" ht="16" customHeight="1" spans="1:15">
      <c r="A2" s="44" t="s">
        <v>63</v>
      </c>
      <c r="B2" s="45" t="s">
        <v>64</v>
      </c>
      <c r="C2" s="45"/>
      <c r="D2" s="46" t="s">
        <v>69</v>
      </c>
      <c r="E2" s="45" t="s">
        <v>70</v>
      </c>
      <c r="F2" s="45"/>
      <c r="G2" s="45"/>
      <c r="H2" s="45"/>
      <c r="I2" s="63"/>
      <c r="J2" s="64" t="s">
        <v>58</v>
      </c>
      <c r="K2" s="45" t="s">
        <v>154</v>
      </c>
      <c r="L2" s="45"/>
      <c r="M2" s="45"/>
      <c r="N2" s="45"/>
      <c r="O2" s="65"/>
    </row>
    <row r="3" s="41" customFormat="1" ht="16" customHeight="1" spans="1:15">
      <c r="A3" s="47" t="s">
        <v>155</v>
      </c>
      <c r="B3" s="48" t="s">
        <v>156</v>
      </c>
      <c r="C3" s="48"/>
      <c r="D3" s="48"/>
      <c r="E3" s="48"/>
      <c r="F3" s="48"/>
      <c r="G3" s="48"/>
      <c r="H3" s="48"/>
      <c r="I3" s="66"/>
      <c r="J3" s="67" t="s">
        <v>157</v>
      </c>
      <c r="K3" s="67"/>
      <c r="L3" s="67"/>
      <c r="M3" s="67"/>
      <c r="N3" s="67"/>
      <c r="O3" s="68"/>
    </row>
    <row r="4" s="41" customFormat="1" ht="16" customHeight="1" spans="1:15">
      <c r="A4" s="47"/>
      <c r="B4" s="49" t="s">
        <v>111</v>
      </c>
      <c r="C4" s="49" t="s">
        <v>112</v>
      </c>
      <c r="D4" s="49" t="s">
        <v>113</v>
      </c>
      <c r="E4" s="49" t="s">
        <v>114</v>
      </c>
      <c r="F4" s="49" t="s">
        <v>115</v>
      </c>
      <c r="G4" s="49" t="s">
        <v>116</v>
      </c>
      <c r="H4" s="50" t="s">
        <v>158</v>
      </c>
      <c r="I4" s="66"/>
      <c r="J4" s="69"/>
      <c r="K4" s="69"/>
      <c r="L4" s="69"/>
      <c r="M4" s="69"/>
      <c r="N4" s="69"/>
      <c r="O4" s="70"/>
    </row>
    <row r="5" s="41" customFormat="1" ht="16" customHeight="1" spans="1:15">
      <c r="A5" s="47"/>
      <c r="B5" s="51" t="s">
        <v>159</v>
      </c>
      <c r="C5" s="51" t="s">
        <v>160</v>
      </c>
      <c r="D5" s="51" t="s">
        <v>161</v>
      </c>
      <c r="E5" s="51" t="s">
        <v>162</v>
      </c>
      <c r="F5" s="51" t="s">
        <v>163</v>
      </c>
      <c r="G5" s="51" t="s">
        <v>164</v>
      </c>
      <c r="H5" s="51" t="s">
        <v>165</v>
      </c>
      <c r="I5" s="66"/>
      <c r="J5" s="71"/>
      <c r="K5" s="71"/>
      <c r="L5" s="71"/>
      <c r="M5" s="71"/>
      <c r="N5" s="71"/>
      <c r="O5" s="72"/>
    </row>
    <row r="6" s="41" customFormat="1" ht="16" customHeight="1" spans="1:15">
      <c r="A6" s="52" t="s">
        <v>168</v>
      </c>
      <c r="B6" s="53">
        <f t="shared" ref="B6:B9" si="0">C6-1</f>
        <v>73</v>
      </c>
      <c r="C6" s="53">
        <f t="shared" ref="C6:C9" si="1">D6-2</f>
        <v>74</v>
      </c>
      <c r="D6" s="53">
        <v>76</v>
      </c>
      <c r="E6" s="53">
        <f t="shared" ref="E6:E9" si="2">D6+2</f>
        <v>78</v>
      </c>
      <c r="F6" s="53">
        <f t="shared" ref="F6:F9" si="3">E6+2</f>
        <v>80</v>
      </c>
      <c r="G6" s="53">
        <f t="shared" ref="G6:G9" si="4">F6+1</f>
        <v>81</v>
      </c>
      <c r="H6" s="53">
        <f t="shared" ref="H6:H9" si="5">G6+1</f>
        <v>82</v>
      </c>
      <c r="I6" s="66"/>
      <c r="J6" s="73"/>
      <c r="K6" s="73"/>
      <c r="L6" s="73"/>
      <c r="M6" s="73"/>
      <c r="N6" s="73"/>
      <c r="O6" s="74"/>
    </row>
    <row r="7" s="41" customFormat="1" ht="16" customHeight="1" spans="1:15">
      <c r="A7" s="52" t="s">
        <v>170</v>
      </c>
      <c r="B7" s="53">
        <f t="shared" si="0"/>
        <v>71</v>
      </c>
      <c r="C7" s="53">
        <f t="shared" si="1"/>
        <v>72</v>
      </c>
      <c r="D7" s="53">
        <v>74</v>
      </c>
      <c r="E7" s="53">
        <f t="shared" si="2"/>
        <v>76</v>
      </c>
      <c r="F7" s="53">
        <f t="shared" si="3"/>
        <v>78</v>
      </c>
      <c r="G7" s="53">
        <f t="shared" si="4"/>
        <v>79</v>
      </c>
      <c r="H7" s="53">
        <f t="shared" si="5"/>
        <v>80</v>
      </c>
      <c r="I7" s="66"/>
      <c r="J7" s="75"/>
      <c r="K7" s="75"/>
      <c r="L7" s="75"/>
      <c r="M7" s="75"/>
      <c r="N7" s="75"/>
      <c r="O7" s="76"/>
    </row>
    <row r="8" s="41" customFormat="1" ht="16" customHeight="1" spans="1:15">
      <c r="A8" s="52" t="s">
        <v>206</v>
      </c>
      <c r="B8" s="53">
        <f t="shared" si="0"/>
        <v>71</v>
      </c>
      <c r="C8" s="53">
        <f t="shared" si="1"/>
        <v>72</v>
      </c>
      <c r="D8" s="53">
        <v>74</v>
      </c>
      <c r="E8" s="53">
        <f t="shared" si="2"/>
        <v>76</v>
      </c>
      <c r="F8" s="53">
        <f t="shared" si="3"/>
        <v>78</v>
      </c>
      <c r="G8" s="53">
        <f t="shared" si="4"/>
        <v>79</v>
      </c>
      <c r="H8" s="53">
        <f t="shared" si="5"/>
        <v>80</v>
      </c>
      <c r="I8" s="66"/>
      <c r="J8" s="75"/>
      <c r="K8" s="75"/>
      <c r="L8" s="75"/>
      <c r="M8" s="75"/>
      <c r="N8" s="75"/>
      <c r="O8" s="76"/>
    </row>
    <row r="9" s="41" customFormat="1" ht="16" customHeight="1" spans="1:15">
      <c r="A9" s="52" t="s">
        <v>172</v>
      </c>
      <c r="B9" s="53">
        <f t="shared" si="0"/>
        <v>66</v>
      </c>
      <c r="C9" s="53">
        <f t="shared" si="1"/>
        <v>67</v>
      </c>
      <c r="D9" s="53">
        <v>69</v>
      </c>
      <c r="E9" s="53">
        <f t="shared" si="2"/>
        <v>71</v>
      </c>
      <c r="F9" s="53">
        <f t="shared" si="3"/>
        <v>73</v>
      </c>
      <c r="G9" s="53">
        <f t="shared" si="4"/>
        <v>74</v>
      </c>
      <c r="H9" s="53">
        <f t="shared" si="5"/>
        <v>75</v>
      </c>
      <c r="I9" s="66"/>
      <c r="J9" s="73"/>
      <c r="K9" s="73"/>
      <c r="L9" s="73"/>
      <c r="M9" s="73"/>
      <c r="N9" s="73"/>
      <c r="O9" s="74"/>
    </row>
    <row r="10" s="41" customFormat="1" ht="16" customHeight="1" spans="1:15">
      <c r="A10" s="52" t="s">
        <v>174</v>
      </c>
      <c r="B10" s="53">
        <f t="shared" ref="B10:B12" si="6">C10-4</f>
        <v>114</v>
      </c>
      <c r="C10" s="53">
        <f t="shared" ref="C10:C12" si="7">D10-4</f>
        <v>118</v>
      </c>
      <c r="D10" s="53">
        <v>122</v>
      </c>
      <c r="E10" s="53">
        <f t="shared" ref="E10:E12" si="8">D10+4</f>
        <v>126</v>
      </c>
      <c r="F10" s="53">
        <f>E10+4</f>
        <v>130</v>
      </c>
      <c r="G10" s="53">
        <f t="shared" ref="G10:G12" si="9">F10+6</f>
        <v>136</v>
      </c>
      <c r="H10" s="53">
        <f>G10+6</f>
        <v>142</v>
      </c>
      <c r="I10" s="66"/>
      <c r="J10" s="73"/>
      <c r="K10" s="73"/>
      <c r="L10" s="73"/>
      <c r="M10" s="73"/>
      <c r="N10" s="73"/>
      <c r="O10" s="74"/>
    </row>
    <row r="11" s="41" customFormat="1" ht="16" customHeight="1" spans="1:15">
      <c r="A11" s="52" t="s">
        <v>175</v>
      </c>
      <c r="B11" s="53">
        <f t="shared" si="6"/>
        <v>110</v>
      </c>
      <c r="C11" s="53">
        <f t="shared" si="7"/>
        <v>114</v>
      </c>
      <c r="D11" s="53">
        <v>118</v>
      </c>
      <c r="E11" s="53">
        <f t="shared" si="8"/>
        <v>122</v>
      </c>
      <c r="F11" s="53">
        <f>E11+5</f>
        <v>127</v>
      </c>
      <c r="G11" s="53">
        <f t="shared" si="9"/>
        <v>133</v>
      </c>
      <c r="H11" s="53">
        <f>G11+7</f>
        <v>140</v>
      </c>
      <c r="I11" s="66"/>
      <c r="J11" s="73"/>
      <c r="K11" s="73"/>
      <c r="L11" s="73"/>
      <c r="M11" s="73"/>
      <c r="N11" s="73"/>
      <c r="O11" s="74"/>
    </row>
    <row r="12" s="41" customFormat="1" ht="16" customHeight="1" spans="1:15">
      <c r="A12" s="52" t="s">
        <v>177</v>
      </c>
      <c r="B12" s="53">
        <f t="shared" si="6"/>
        <v>110</v>
      </c>
      <c r="C12" s="53">
        <f t="shared" si="7"/>
        <v>114</v>
      </c>
      <c r="D12" s="53">
        <v>118</v>
      </c>
      <c r="E12" s="53">
        <f t="shared" si="8"/>
        <v>122</v>
      </c>
      <c r="F12" s="53">
        <f>E12+5</f>
        <v>127</v>
      </c>
      <c r="G12" s="53">
        <f t="shared" si="9"/>
        <v>133</v>
      </c>
      <c r="H12" s="53">
        <f>G12+7</f>
        <v>140</v>
      </c>
      <c r="I12" s="66"/>
      <c r="J12" s="73"/>
      <c r="K12" s="73"/>
      <c r="L12" s="73"/>
      <c r="M12" s="73"/>
      <c r="N12" s="73"/>
      <c r="O12" s="74"/>
    </row>
    <row r="13" s="41" customFormat="1" ht="16" customHeight="1" spans="1:15">
      <c r="A13" s="52" t="s">
        <v>178</v>
      </c>
      <c r="B13" s="53">
        <f>C13-1.2</f>
        <v>47.6</v>
      </c>
      <c r="C13" s="53">
        <f>D13-1.2</f>
        <v>48.8</v>
      </c>
      <c r="D13" s="53">
        <v>50</v>
      </c>
      <c r="E13" s="53">
        <f>D13+1.2</f>
        <v>51.2</v>
      </c>
      <c r="F13" s="53">
        <f>E13+1.2</f>
        <v>52.4</v>
      </c>
      <c r="G13" s="53">
        <f>F13+1.4</f>
        <v>53.8</v>
      </c>
      <c r="H13" s="53">
        <f>G13+1.4</f>
        <v>55.2</v>
      </c>
      <c r="I13" s="66"/>
      <c r="J13" s="73"/>
      <c r="K13" s="73"/>
      <c r="L13" s="73"/>
      <c r="M13" s="73"/>
      <c r="N13" s="73"/>
      <c r="O13" s="74"/>
    </row>
    <row r="14" s="41" customFormat="1" ht="16" customHeight="1" spans="1:15">
      <c r="A14" s="52" t="s">
        <v>179</v>
      </c>
      <c r="B14" s="53">
        <f>C14-0.6</f>
        <v>63.2</v>
      </c>
      <c r="C14" s="53">
        <f>D14-1.2</f>
        <v>63.8</v>
      </c>
      <c r="D14" s="53">
        <v>65</v>
      </c>
      <c r="E14" s="53">
        <f>D14+1.2</f>
        <v>66.2</v>
      </c>
      <c r="F14" s="53">
        <f>E14+1.2</f>
        <v>67.4</v>
      </c>
      <c r="G14" s="53">
        <f>F14+0.6</f>
        <v>68</v>
      </c>
      <c r="H14" s="53">
        <f>G14+0.6</f>
        <v>68.6</v>
      </c>
      <c r="I14" s="66"/>
      <c r="J14" s="73"/>
      <c r="K14" s="73"/>
      <c r="L14" s="73"/>
      <c r="M14" s="73"/>
      <c r="N14" s="73"/>
      <c r="O14" s="74"/>
    </row>
    <row r="15" s="41" customFormat="1" ht="16" customHeight="1" spans="1:15">
      <c r="A15" s="54" t="s">
        <v>180</v>
      </c>
      <c r="B15" s="53">
        <f>C15-0.8</f>
        <v>23.4</v>
      </c>
      <c r="C15" s="53">
        <f>D15-0.8</f>
        <v>24.2</v>
      </c>
      <c r="D15" s="53">
        <v>25</v>
      </c>
      <c r="E15" s="53">
        <f>D15+0.8</f>
        <v>25.8</v>
      </c>
      <c r="F15" s="53">
        <f>E15+0.8</f>
        <v>26.6</v>
      </c>
      <c r="G15" s="53">
        <f>F15+1.3</f>
        <v>27.9</v>
      </c>
      <c r="H15" s="53">
        <f>G15+1.3</f>
        <v>29.2</v>
      </c>
      <c r="I15" s="66"/>
      <c r="J15" s="73"/>
      <c r="K15" s="73"/>
      <c r="L15" s="73"/>
      <c r="M15" s="73"/>
      <c r="N15" s="73"/>
      <c r="O15" s="74"/>
    </row>
    <row r="16" s="41" customFormat="1" ht="16" customHeight="1" spans="1:15">
      <c r="A16" s="52" t="s">
        <v>182</v>
      </c>
      <c r="B16" s="55">
        <f>C16-0.7</f>
        <v>20.1</v>
      </c>
      <c r="C16" s="55">
        <f>D16-0.7</f>
        <v>20.8</v>
      </c>
      <c r="D16" s="55">
        <v>21.5</v>
      </c>
      <c r="E16" s="55">
        <f>D16+0.7</f>
        <v>22.2</v>
      </c>
      <c r="F16" s="55">
        <f>E16+0.7</f>
        <v>22.9</v>
      </c>
      <c r="G16" s="55">
        <f>F16+1</f>
        <v>23.9</v>
      </c>
      <c r="H16" s="55">
        <f>G16+1</f>
        <v>24.9</v>
      </c>
      <c r="I16" s="66"/>
      <c r="J16" s="73"/>
      <c r="K16" s="73"/>
      <c r="L16" s="73"/>
      <c r="M16" s="73"/>
      <c r="N16" s="73"/>
      <c r="O16" s="74"/>
    </row>
    <row r="17" s="41" customFormat="1" ht="16" customHeight="1" spans="1:15">
      <c r="A17" s="52" t="s">
        <v>183</v>
      </c>
      <c r="B17" s="56">
        <f>C17-0.5</f>
        <v>13.5</v>
      </c>
      <c r="C17" s="56">
        <f>D17-0.5</f>
        <v>14</v>
      </c>
      <c r="D17" s="56">
        <v>14.5</v>
      </c>
      <c r="E17" s="56">
        <f>D17+0.5</f>
        <v>15</v>
      </c>
      <c r="F17" s="56">
        <f>E17+0.5</f>
        <v>15.5</v>
      </c>
      <c r="G17" s="56">
        <f>F17+0.7</f>
        <v>16.2</v>
      </c>
      <c r="H17" s="56">
        <f>G17+0.7</f>
        <v>16.9</v>
      </c>
      <c r="I17" s="66"/>
      <c r="J17" s="73"/>
      <c r="K17" s="73"/>
      <c r="L17" s="73"/>
      <c r="M17" s="73"/>
      <c r="N17" s="73"/>
      <c r="O17" s="74"/>
    </row>
    <row r="18" s="41" customFormat="1" ht="16" customHeight="1" spans="1:15">
      <c r="A18" s="52" t="s">
        <v>184</v>
      </c>
      <c r="B18" s="53">
        <f t="shared" ref="B18:B24" si="10">C18-1</f>
        <v>56</v>
      </c>
      <c r="C18" s="53">
        <f>D18-1</f>
        <v>57</v>
      </c>
      <c r="D18" s="57">
        <v>58</v>
      </c>
      <c r="E18" s="53">
        <f>D18+1</f>
        <v>59</v>
      </c>
      <c r="F18" s="53">
        <f>E18+1</f>
        <v>60</v>
      </c>
      <c r="G18" s="53">
        <f>F18+1.5</f>
        <v>61.5</v>
      </c>
      <c r="H18" s="53">
        <f>G18+1.5</f>
        <v>63</v>
      </c>
      <c r="I18" s="66"/>
      <c r="J18" s="73"/>
      <c r="K18" s="73"/>
      <c r="L18" s="73"/>
      <c r="M18" s="73"/>
      <c r="N18" s="73"/>
      <c r="O18" s="74"/>
    </row>
    <row r="19" s="41" customFormat="1" ht="16" customHeight="1" spans="1:15">
      <c r="A19" s="47" t="s">
        <v>155</v>
      </c>
      <c r="B19" s="48" t="s">
        <v>185</v>
      </c>
      <c r="C19" s="48"/>
      <c r="D19" s="48"/>
      <c r="E19" s="48"/>
      <c r="F19" s="48"/>
      <c r="G19" s="48"/>
      <c r="H19" s="48"/>
      <c r="I19" s="66"/>
      <c r="J19" s="77"/>
      <c r="K19" s="77"/>
      <c r="L19" s="77"/>
      <c r="M19" s="77"/>
      <c r="N19" s="77"/>
      <c r="O19" s="78"/>
    </row>
    <row r="20" s="41" customFormat="1" ht="16" customHeight="1" spans="1:15">
      <c r="A20" s="47"/>
      <c r="B20" s="49" t="s">
        <v>111</v>
      </c>
      <c r="C20" s="49" t="s">
        <v>112</v>
      </c>
      <c r="D20" s="49" t="s">
        <v>113</v>
      </c>
      <c r="E20" s="49" t="s">
        <v>114</v>
      </c>
      <c r="F20" s="49" t="s">
        <v>115</v>
      </c>
      <c r="G20" s="49" t="s">
        <v>116</v>
      </c>
      <c r="H20" s="50" t="s">
        <v>158</v>
      </c>
      <c r="I20" s="66"/>
      <c r="J20" s="73"/>
      <c r="K20" s="73"/>
      <c r="L20" s="73"/>
      <c r="M20" s="73"/>
      <c r="N20" s="73"/>
      <c r="O20" s="74"/>
    </row>
    <row r="21" s="41" customFormat="1" ht="16" customHeight="1" spans="1:15">
      <c r="A21" s="47"/>
      <c r="B21" s="51" t="s">
        <v>159</v>
      </c>
      <c r="C21" s="51" t="s">
        <v>160</v>
      </c>
      <c r="D21" s="51" t="s">
        <v>161</v>
      </c>
      <c r="E21" s="51" t="s">
        <v>162</v>
      </c>
      <c r="F21" s="51" t="s">
        <v>163</v>
      </c>
      <c r="G21" s="51" t="s">
        <v>164</v>
      </c>
      <c r="H21" s="51" t="s">
        <v>165</v>
      </c>
      <c r="I21" s="66"/>
      <c r="J21" s="73"/>
      <c r="K21" s="73"/>
      <c r="L21" s="73"/>
      <c r="M21" s="73"/>
      <c r="N21" s="73"/>
      <c r="O21" s="74"/>
    </row>
    <row r="22" s="41" customFormat="1" ht="16" customHeight="1" spans="1:15">
      <c r="A22" s="52" t="s">
        <v>168</v>
      </c>
      <c r="B22" s="53">
        <f t="shared" si="10"/>
        <v>68</v>
      </c>
      <c r="C22" s="53">
        <f t="shared" ref="C22:C24" si="11">D22-2</f>
        <v>69</v>
      </c>
      <c r="D22" s="53">
        <v>71</v>
      </c>
      <c r="E22" s="53">
        <f t="shared" ref="E22:E24" si="12">D22+2</f>
        <v>73</v>
      </c>
      <c r="F22" s="53">
        <f t="shared" ref="F22:F24" si="13">E22+2</f>
        <v>75</v>
      </c>
      <c r="G22" s="53">
        <f t="shared" ref="G22:G24" si="14">F22+1</f>
        <v>76</v>
      </c>
      <c r="H22" s="53">
        <f t="shared" ref="H22:H24" si="15">G22+1</f>
        <v>77</v>
      </c>
      <c r="I22" s="66"/>
      <c r="J22" s="73"/>
      <c r="K22" s="73"/>
      <c r="L22" s="73"/>
      <c r="M22" s="73"/>
      <c r="N22" s="73"/>
      <c r="O22" s="74"/>
    </row>
    <row r="23" s="41" customFormat="1" ht="16" customHeight="1" spans="1:15">
      <c r="A23" s="52" t="s">
        <v>170</v>
      </c>
      <c r="B23" s="53">
        <f t="shared" si="10"/>
        <v>66</v>
      </c>
      <c r="C23" s="53">
        <f t="shared" si="11"/>
        <v>67</v>
      </c>
      <c r="D23" s="53">
        <v>69</v>
      </c>
      <c r="E23" s="53">
        <f t="shared" si="12"/>
        <v>71</v>
      </c>
      <c r="F23" s="53">
        <f t="shared" si="13"/>
        <v>73</v>
      </c>
      <c r="G23" s="53">
        <f t="shared" si="14"/>
        <v>74</v>
      </c>
      <c r="H23" s="53">
        <f t="shared" si="15"/>
        <v>75</v>
      </c>
      <c r="I23" s="66"/>
      <c r="J23" s="73"/>
      <c r="K23" s="73"/>
      <c r="L23" s="73"/>
      <c r="M23" s="73"/>
      <c r="N23" s="73"/>
      <c r="O23" s="74"/>
    </row>
    <row r="24" s="41" customFormat="1" ht="16" customHeight="1" spans="1:15">
      <c r="A24" s="52" t="s">
        <v>206</v>
      </c>
      <c r="B24" s="53">
        <f t="shared" si="10"/>
        <v>66</v>
      </c>
      <c r="C24" s="53">
        <f t="shared" si="11"/>
        <v>67</v>
      </c>
      <c r="D24" s="53">
        <v>69</v>
      </c>
      <c r="E24" s="53">
        <f t="shared" si="12"/>
        <v>71</v>
      </c>
      <c r="F24" s="53">
        <f t="shared" si="13"/>
        <v>73</v>
      </c>
      <c r="G24" s="53">
        <f t="shared" si="14"/>
        <v>74</v>
      </c>
      <c r="H24" s="53">
        <f t="shared" si="15"/>
        <v>75</v>
      </c>
      <c r="I24" s="66"/>
      <c r="J24" s="73"/>
      <c r="K24" s="73"/>
      <c r="L24" s="73"/>
      <c r="M24" s="73"/>
      <c r="N24" s="73"/>
      <c r="O24" s="74"/>
    </row>
    <row r="25" s="41" customFormat="1" ht="16" customHeight="1" spans="1:15">
      <c r="A25" s="52" t="s">
        <v>174</v>
      </c>
      <c r="B25" s="53">
        <f t="shared" ref="B25:B27" si="16">C25-4</f>
        <v>104</v>
      </c>
      <c r="C25" s="53">
        <f t="shared" ref="C25:C27" si="17">D25-4</f>
        <v>108</v>
      </c>
      <c r="D25" s="53">
        <v>112</v>
      </c>
      <c r="E25" s="53">
        <f t="shared" ref="E25:E27" si="18">D25+4</f>
        <v>116</v>
      </c>
      <c r="F25" s="53">
        <f>E25+4</f>
        <v>120</v>
      </c>
      <c r="G25" s="53">
        <f t="shared" ref="G25:G27" si="19">F25+6</f>
        <v>126</v>
      </c>
      <c r="H25" s="53">
        <f>G25+6</f>
        <v>132</v>
      </c>
      <c r="I25" s="66"/>
      <c r="J25" s="73"/>
      <c r="K25" s="73"/>
      <c r="L25" s="73"/>
      <c r="M25" s="73"/>
      <c r="N25" s="73"/>
      <c r="O25" s="74"/>
    </row>
    <row r="26" s="41" customFormat="1" ht="16" customHeight="1" spans="1:15">
      <c r="A26" s="52" t="s">
        <v>175</v>
      </c>
      <c r="B26" s="53">
        <f t="shared" si="16"/>
        <v>98</v>
      </c>
      <c r="C26" s="53">
        <f t="shared" si="17"/>
        <v>102</v>
      </c>
      <c r="D26" s="53">
        <v>106</v>
      </c>
      <c r="E26" s="53">
        <f t="shared" si="18"/>
        <v>110</v>
      </c>
      <c r="F26" s="53">
        <f>E26+5</f>
        <v>115</v>
      </c>
      <c r="G26" s="53">
        <f t="shared" si="19"/>
        <v>121</v>
      </c>
      <c r="H26" s="53">
        <f>G26+7</f>
        <v>128</v>
      </c>
      <c r="I26" s="66"/>
      <c r="J26" s="73"/>
      <c r="K26" s="73"/>
      <c r="L26" s="73"/>
      <c r="M26" s="73"/>
      <c r="N26" s="73"/>
      <c r="O26" s="74"/>
    </row>
    <row r="27" s="41" customFormat="1" ht="16" customHeight="1" spans="1:15">
      <c r="A27" s="52" t="s">
        <v>177</v>
      </c>
      <c r="B27" s="53">
        <f t="shared" si="16"/>
        <v>98</v>
      </c>
      <c r="C27" s="53">
        <f t="shared" si="17"/>
        <v>102</v>
      </c>
      <c r="D27" s="53">
        <v>106</v>
      </c>
      <c r="E27" s="53">
        <f t="shared" si="18"/>
        <v>110</v>
      </c>
      <c r="F27" s="53">
        <f>E27+5</f>
        <v>115</v>
      </c>
      <c r="G27" s="53">
        <f t="shared" si="19"/>
        <v>121</v>
      </c>
      <c r="H27" s="53">
        <f>G27+7</f>
        <v>128</v>
      </c>
      <c r="I27" s="66"/>
      <c r="J27" s="73"/>
      <c r="K27" s="73"/>
      <c r="L27" s="73"/>
      <c r="M27" s="73"/>
      <c r="N27" s="73"/>
      <c r="O27" s="74"/>
    </row>
    <row r="28" s="41" customFormat="1" ht="16" customHeight="1" spans="1:15">
      <c r="A28" s="52" t="s">
        <v>178</v>
      </c>
      <c r="B28" s="53">
        <f>C28-1.2</f>
        <v>44.6</v>
      </c>
      <c r="C28" s="53">
        <f>D28-1.2</f>
        <v>45.8</v>
      </c>
      <c r="D28" s="53">
        <v>47</v>
      </c>
      <c r="E28" s="53">
        <f>D28+1.2</f>
        <v>48.2</v>
      </c>
      <c r="F28" s="53">
        <f>E28+1.2</f>
        <v>49.4</v>
      </c>
      <c r="G28" s="53">
        <f>F28+1.4</f>
        <v>50.8</v>
      </c>
      <c r="H28" s="53">
        <f>G28+1.4</f>
        <v>52.2</v>
      </c>
      <c r="I28" s="66"/>
      <c r="J28" s="73"/>
      <c r="K28" s="73"/>
      <c r="L28" s="73"/>
      <c r="M28" s="73"/>
      <c r="N28" s="73"/>
      <c r="O28" s="74"/>
    </row>
    <row r="29" s="41" customFormat="1" ht="16" customHeight="1" spans="1:15">
      <c r="A29" s="52" t="s">
        <v>179</v>
      </c>
      <c r="B29" s="53">
        <f>C29-0.6</f>
        <v>60.2</v>
      </c>
      <c r="C29" s="53">
        <f>D29-1.2</f>
        <v>60.8</v>
      </c>
      <c r="D29" s="53">
        <v>62</v>
      </c>
      <c r="E29" s="53">
        <f>D29+1.2</f>
        <v>63.2</v>
      </c>
      <c r="F29" s="53">
        <f>E29+1.2</f>
        <v>64.4</v>
      </c>
      <c r="G29" s="53">
        <f>F29+0.6</f>
        <v>65</v>
      </c>
      <c r="H29" s="53">
        <f>G29+0.6</f>
        <v>65.6</v>
      </c>
      <c r="I29" s="66"/>
      <c r="J29" s="75"/>
      <c r="K29" s="75"/>
      <c r="L29" s="75"/>
      <c r="M29" s="75"/>
      <c r="N29" s="75"/>
      <c r="O29" s="76"/>
    </row>
    <row r="30" s="41" customFormat="1" ht="16" customHeight="1" spans="1:15">
      <c r="A30" s="54" t="s">
        <v>180</v>
      </c>
      <c r="B30" s="53">
        <f>C30-0.8</f>
        <v>20.4</v>
      </c>
      <c r="C30" s="53">
        <f>D30-0.8</f>
        <v>21.2</v>
      </c>
      <c r="D30" s="53">
        <v>22</v>
      </c>
      <c r="E30" s="53">
        <f>D30+0.8</f>
        <v>22.8</v>
      </c>
      <c r="F30" s="53">
        <f>E30+0.8</f>
        <v>23.6</v>
      </c>
      <c r="G30" s="53">
        <f>F30+1.3</f>
        <v>24.9</v>
      </c>
      <c r="H30" s="53">
        <f>G30+1.3</f>
        <v>26.2</v>
      </c>
      <c r="I30" s="66"/>
      <c r="J30" s="75"/>
      <c r="K30" s="75"/>
      <c r="L30" s="75"/>
      <c r="M30" s="75"/>
      <c r="N30" s="75"/>
      <c r="O30" s="76"/>
    </row>
    <row r="31" s="41" customFormat="1" ht="16" customHeight="1" spans="1:15">
      <c r="A31" s="52" t="s">
        <v>182</v>
      </c>
      <c r="B31" s="53">
        <f>C31-0.7</f>
        <v>15.6</v>
      </c>
      <c r="C31" s="53">
        <f>D31-0.7</f>
        <v>16.3</v>
      </c>
      <c r="D31" s="53">
        <v>17</v>
      </c>
      <c r="E31" s="53">
        <f>D31+0.7</f>
        <v>17.7</v>
      </c>
      <c r="F31" s="53">
        <f>E31+0.7</f>
        <v>18.4</v>
      </c>
      <c r="G31" s="53">
        <f>F31+1</f>
        <v>19.4</v>
      </c>
      <c r="H31" s="53">
        <f>G31+1</f>
        <v>20.4</v>
      </c>
      <c r="I31" s="66"/>
      <c r="J31" s="75"/>
      <c r="K31" s="75"/>
      <c r="L31" s="75"/>
      <c r="M31" s="75"/>
      <c r="N31" s="75"/>
      <c r="O31" s="76"/>
    </row>
    <row r="32" s="41" customFormat="1" ht="16" customHeight="1" spans="1:15">
      <c r="A32" s="52" t="s">
        <v>183</v>
      </c>
      <c r="B32" s="56">
        <f>C32-0.5</f>
        <v>10</v>
      </c>
      <c r="C32" s="56">
        <f>D32-0.5</f>
        <v>10.5</v>
      </c>
      <c r="D32" s="56">
        <v>11</v>
      </c>
      <c r="E32" s="56">
        <f>D32+0.5</f>
        <v>11.5</v>
      </c>
      <c r="F32" s="56">
        <f>E32+0.5</f>
        <v>12</v>
      </c>
      <c r="G32" s="56">
        <f>F32+0.7</f>
        <v>12.7</v>
      </c>
      <c r="H32" s="56">
        <f>G32+0.7</f>
        <v>13.4</v>
      </c>
      <c r="I32" s="66"/>
      <c r="J32" s="75"/>
      <c r="K32" s="75"/>
      <c r="L32" s="75"/>
      <c r="M32" s="75"/>
      <c r="N32" s="75"/>
      <c r="O32" s="76"/>
    </row>
    <row r="33" s="41" customFormat="1" ht="16" customHeight="1" spans="1:15">
      <c r="A33" s="52" t="s">
        <v>207</v>
      </c>
      <c r="B33" s="56">
        <f>C33-0.5</f>
        <v>13</v>
      </c>
      <c r="C33" s="56">
        <f>D33-0.5</f>
        <v>13.5</v>
      </c>
      <c r="D33" s="56">
        <v>14</v>
      </c>
      <c r="E33" s="56">
        <f>D33+0.5</f>
        <v>14.5</v>
      </c>
      <c r="F33" s="56">
        <f>E33+0.5</f>
        <v>15</v>
      </c>
      <c r="G33" s="56">
        <f>F33+0.7</f>
        <v>15.7</v>
      </c>
      <c r="H33" s="56">
        <f>G33+0.7</f>
        <v>16.4</v>
      </c>
      <c r="I33" s="66"/>
      <c r="J33" s="75"/>
      <c r="K33" s="75"/>
      <c r="L33" s="75"/>
      <c r="M33" s="75"/>
      <c r="N33" s="75"/>
      <c r="O33" s="76"/>
    </row>
    <row r="34" s="41" customFormat="1" ht="16" customHeight="1" spans="1:15">
      <c r="A34" s="58" t="s">
        <v>184</v>
      </c>
      <c r="B34" s="59">
        <f>C34-1</f>
        <v>46</v>
      </c>
      <c r="C34" s="59">
        <f>D34-1</f>
        <v>47</v>
      </c>
      <c r="D34" s="60">
        <v>48</v>
      </c>
      <c r="E34" s="59">
        <f>D34+1</f>
        <v>49</v>
      </c>
      <c r="F34" s="59">
        <f>E34+1</f>
        <v>50</v>
      </c>
      <c r="G34" s="59">
        <f>F34+1.5</f>
        <v>51.5</v>
      </c>
      <c r="H34" s="59">
        <f>G34+1.5</f>
        <v>53</v>
      </c>
      <c r="I34" s="79"/>
      <c r="J34" s="80"/>
      <c r="K34" s="80"/>
      <c r="L34" s="81"/>
      <c r="M34" s="80"/>
      <c r="N34" s="80"/>
      <c r="O34" s="82"/>
    </row>
    <row r="35" s="41" customFormat="1" ht="15.6" spans="1:15">
      <c r="A35" s="61" t="s">
        <v>125</v>
      </c>
      <c r="D35" s="62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</row>
    <row r="36" s="41" customFormat="1" ht="15.6" spans="1:15">
      <c r="A36" s="41" t="s">
        <v>188</v>
      </c>
      <c r="D36" s="62"/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</row>
    <row r="37" s="41" customFormat="1" ht="15.6" spans="1:14">
      <c r="A37" s="62"/>
      <c r="B37" s="62"/>
      <c r="C37" s="62"/>
      <c r="D37" s="62"/>
      <c r="E37" s="62"/>
      <c r="F37" s="62"/>
      <c r="G37" s="62"/>
      <c r="H37" s="62"/>
      <c r="I37" s="62"/>
      <c r="J37" s="61" t="s">
        <v>208</v>
      </c>
      <c r="K37" s="83"/>
      <c r="L37" s="61" t="s">
        <v>209</v>
      </c>
      <c r="M37" s="61"/>
      <c r="N37" s="61" t="s">
        <v>191</v>
      </c>
    </row>
  </sheetData>
  <mergeCells count="9">
    <mergeCell ref="A1:O1"/>
    <mergeCell ref="B2:C2"/>
    <mergeCell ref="E2:H2"/>
    <mergeCell ref="K2:O2"/>
    <mergeCell ref="B3:H3"/>
    <mergeCell ref="J3:O3"/>
    <mergeCell ref="B19:H19"/>
    <mergeCell ref="A3:A5"/>
    <mergeCell ref="A19:A21"/>
  </mergeCells>
  <pageMargins left="0.75" right="0.75" top="1" bottom="1" header="0.5" footer="0.5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zoomScale="125" zoomScaleNormal="125" topLeftCell="A33" workbookViewId="0">
      <selection activeCell="A18" sqref="A18:K18"/>
    </sheetView>
  </sheetViews>
  <sheetFormatPr defaultColWidth="10.1666666666667" defaultRowHeight="15.6"/>
  <cols>
    <col min="1" max="1" width="9.66666666666667" style="86" customWidth="1"/>
    <col min="2" max="2" width="11.1666666666667" style="86" customWidth="1"/>
    <col min="3" max="3" width="9.16666666666667" style="86" customWidth="1"/>
    <col min="4" max="4" width="9.5" style="86" customWidth="1"/>
    <col min="5" max="5" width="9.16666666666667" style="86" customWidth="1"/>
    <col min="6" max="6" width="10.3333333333333" style="86" customWidth="1"/>
    <col min="7" max="7" width="9.5" style="86" customWidth="1"/>
    <col min="8" max="8" width="9.16666666666667" style="86" customWidth="1"/>
    <col min="9" max="9" width="8.16666666666667" style="86" customWidth="1"/>
    <col min="10" max="10" width="10.5" style="86" customWidth="1"/>
    <col min="11" max="11" width="12.1666666666667" style="86" customWidth="1"/>
    <col min="12" max="16384" width="10.1666666666667" style="86"/>
  </cols>
  <sheetData>
    <row r="1" ht="26.55" spans="1:11">
      <c r="A1" s="87" t="s">
        <v>210</v>
      </c>
      <c r="B1" s="87"/>
      <c r="C1" s="87"/>
      <c r="D1" s="87"/>
      <c r="E1" s="87"/>
      <c r="F1" s="87"/>
      <c r="G1" s="87"/>
      <c r="H1" s="87"/>
      <c r="I1" s="87"/>
      <c r="J1" s="87"/>
      <c r="K1" s="87"/>
    </row>
    <row r="2" spans="1:11">
      <c r="A2" s="88" t="s">
        <v>54</v>
      </c>
      <c r="B2" s="89"/>
      <c r="C2" s="89"/>
      <c r="D2" s="90" t="s">
        <v>63</v>
      </c>
      <c r="E2" s="91"/>
      <c r="F2" s="92" t="s">
        <v>211</v>
      </c>
      <c r="G2" s="93"/>
      <c r="H2" s="93"/>
      <c r="I2" s="122" t="s">
        <v>58</v>
      </c>
      <c r="J2" s="93"/>
      <c r="K2" s="145"/>
    </row>
    <row r="3" spans="1:11">
      <c r="A3" s="94" t="s">
        <v>76</v>
      </c>
      <c r="B3" s="95"/>
      <c r="C3" s="95"/>
      <c r="D3" s="96" t="s">
        <v>212</v>
      </c>
      <c r="E3" s="97"/>
      <c r="F3" s="98"/>
      <c r="G3" s="98"/>
      <c r="H3" s="99" t="s">
        <v>213</v>
      </c>
      <c r="I3" s="99"/>
      <c r="J3" s="99"/>
      <c r="K3" s="146"/>
    </row>
    <row r="4" spans="1:11">
      <c r="A4" s="100" t="s">
        <v>73</v>
      </c>
      <c r="B4" s="101"/>
      <c r="C4" s="101"/>
      <c r="D4" s="102" t="s">
        <v>214</v>
      </c>
      <c r="E4" s="98"/>
      <c r="F4" s="98"/>
      <c r="G4" s="98"/>
      <c r="H4" s="102" t="s">
        <v>215</v>
      </c>
      <c r="I4" s="102"/>
      <c r="J4" s="115" t="s">
        <v>67</v>
      </c>
      <c r="K4" s="147" t="s">
        <v>68</v>
      </c>
    </row>
    <row r="5" spans="1:11">
      <c r="A5" s="100" t="s">
        <v>216</v>
      </c>
      <c r="B5" s="95"/>
      <c r="C5" s="95"/>
      <c r="D5" s="96" t="s">
        <v>217</v>
      </c>
      <c r="E5" s="96" t="s">
        <v>218</v>
      </c>
      <c r="F5" s="96" t="s">
        <v>219</v>
      </c>
      <c r="G5" s="96" t="s">
        <v>220</v>
      </c>
      <c r="H5" s="102" t="s">
        <v>221</v>
      </c>
      <c r="I5" s="102"/>
      <c r="J5" s="115" t="s">
        <v>67</v>
      </c>
      <c r="K5" s="147" t="s">
        <v>68</v>
      </c>
    </row>
    <row r="6" ht="16.35" spans="1:11">
      <c r="A6" s="103" t="s">
        <v>222</v>
      </c>
      <c r="B6" s="104"/>
      <c r="C6" s="104"/>
      <c r="D6" s="105" t="s">
        <v>223</v>
      </c>
      <c r="E6" s="106"/>
      <c r="F6" s="107"/>
      <c r="G6" s="105"/>
      <c r="H6" s="108" t="s">
        <v>224</v>
      </c>
      <c r="I6" s="108"/>
      <c r="J6" s="107" t="s">
        <v>67</v>
      </c>
      <c r="K6" s="148" t="s">
        <v>68</v>
      </c>
    </row>
    <row r="7" ht="16.35" spans="1:11">
      <c r="A7" s="109"/>
      <c r="B7" s="110"/>
      <c r="C7" s="110"/>
      <c r="D7" s="109"/>
      <c r="E7" s="110"/>
      <c r="F7" s="111"/>
      <c r="G7" s="109"/>
      <c r="H7" s="111"/>
      <c r="I7" s="110"/>
      <c r="J7" s="110"/>
      <c r="K7" s="110"/>
    </row>
    <row r="8" spans="1:11">
      <c r="A8" s="112" t="s">
        <v>225</v>
      </c>
      <c r="B8" s="92" t="s">
        <v>226</v>
      </c>
      <c r="C8" s="92" t="s">
        <v>227</v>
      </c>
      <c r="D8" s="92" t="s">
        <v>228</v>
      </c>
      <c r="E8" s="92" t="s">
        <v>229</v>
      </c>
      <c r="F8" s="92" t="s">
        <v>230</v>
      </c>
      <c r="G8" s="113"/>
      <c r="H8" s="114"/>
      <c r="I8" s="114"/>
      <c r="J8" s="114"/>
      <c r="K8" s="149"/>
    </row>
    <row r="9" spans="1:11">
      <c r="A9" s="100" t="s">
        <v>231</v>
      </c>
      <c r="B9" s="102"/>
      <c r="C9" s="115" t="s">
        <v>67</v>
      </c>
      <c r="D9" s="115" t="s">
        <v>68</v>
      </c>
      <c r="E9" s="96" t="s">
        <v>232</v>
      </c>
      <c r="F9" s="116" t="s">
        <v>233</v>
      </c>
      <c r="G9" s="117"/>
      <c r="H9" s="118"/>
      <c r="I9" s="118"/>
      <c r="J9" s="118"/>
      <c r="K9" s="150"/>
    </row>
    <row r="10" spans="1:11">
      <c r="A10" s="100" t="s">
        <v>234</v>
      </c>
      <c r="B10" s="102"/>
      <c r="C10" s="115" t="s">
        <v>67</v>
      </c>
      <c r="D10" s="115" t="s">
        <v>68</v>
      </c>
      <c r="E10" s="96" t="s">
        <v>235</v>
      </c>
      <c r="F10" s="116" t="s">
        <v>236</v>
      </c>
      <c r="G10" s="117" t="s">
        <v>237</v>
      </c>
      <c r="H10" s="118"/>
      <c r="I10" s="118"/>
      <c r="J10" s="118"/>
      <c r="K10" s="150"/>
    </row>
    <row r="11" spans="1:11">
      <c r="A11" s="119" t="s">
        <v>199</v>
      </c>
      <c r="B11" s="120"/>
      <c r="C11" s="120"/>
      <c r="D11" s="120"/>
      <c r="E11" s="120"/>
      <c r="F11" s="120"/>
      <c r="G11" s="120"/>
      <c r="H11" s="120"/>
      <c r="I11" s="120"/>
      <c r="J11" s="120"/>
      <c r="K11" s="151"/>
    </row>
    <row r="12" spans="1:11">
      <c r="A12" s="94" t="s">
        <v>88</v>
      </c>
      <c r="B12" s="115" t="s">
        <v>84</v>
      </c>
      <c r="C12" s="115" t="s">
        <v>85</v>
      </c>
      <c r="D12" s="116"/>
      <c r="E12" s="96" t="s">
        <v>86</v>
      </c>
      <c r="F12" s="115" t="s">
        <v>84</v>
      </c>
      <c r="G12" s="115" t="s">
        <v>85</v>
      </c>
      <c r="H12" s="115"/>
      <c r="I12" s="96" t="s">
        <v>238</v>
      </c>
      <c r="J12" s="115" t="s">
        <v>84</v>
      </c>
      <c r="K12" s="147" t="s">
        <v>85</v>
      </c>
    </row>
    <row r="13" spans="1:11">
      <c r="A13" s="94" t="s">
        <v>91</v>
      </c>
      <c r="B13" s="115" t="s">
        <v>84</v>
      </c>
      <c r="C13" s="115" t="s">
        <v>85</v>
      </c>
      <c r="D13" s="116"/>
      <c r="E13" s="96" t="s">
        <v>96</v>
      </c>
      <c r="F13" s="115" t="s">
        <v>84</v>
      </c>
      <c r="G13" s="115" t="s">
        <v>85</v>
      </c>
      <c r="H13" s="115"/>
      <c r="I13" s="96" t="s">
        <v>239</v>
      </c>
      <c r="J13" s="115" t="s">
        <v>84</v>
      </c>
      <c r="K13" s="147" t="s">
        <v>85</v>
      </c>
    </row>
    <row r="14" ht="16.35" spans="1:11">
      <c r="A14" s="103" t="s">
        <v>240</v>
      </c>
      <c r="B14" s="107" t="s">
        <v>84</v>
      </c>
      <c r="C14" s="107" t="s">
        <v>85</v>
      </c>
      <c r="D14" s="106"/>
      <c r="E14" s="105" t="s">
        <v>241</v>
      </c>
      <c r="F14" s="107" t="s">
        <v>84</v>
      </c>
      <c r="G14" s="107" t="s">
        <v>85</v>
      </c>
      <c r="H14" s="107"/>
      <c r="I14" s="105" t="s">
        <v>242</v>
      </c>
      <c r="J14" s="107" t="s">
        <v>84</v>
      </c>
      <c r="K14" s="148" t="s">
        <v>85</v>
      </c>
    </row>
    <row r="15" ht="16.35" spans="1:11">
      <c r="A15" s="109"/>
      <c r="B15" s="121"/>
      <c r="C15" s="121"/>
      <c r="D15" s="110"/>
      <c r="E15" s="109"/>
      <c r="F15" s="121"/>
      <c r="G15" s="121"/>
      <c r="H15" s="121"/>
      <c r="I15" s="109"/>
      <c r="J15" s="121"/>
      <c r="K15" s="121"/>
    </row>
    <row r="16" s="84" customFormat="1" spans="1:11">
      <c r="A16" s="88" t="s">
        <v>243</v>
      </c>
      <c r="B16" s="122"/>
      <c r="C16" s="122"/>
      <c r="D16" s="122"/>
      <c r="E16" s="122"/>
      <c r="F16" s="122"/>
      <c r="G16" s="122"/>
      <c r="H16" s="122"/>
      <c r="I16" s="122"/>
      <c r="J16" s="122"/>
      <c r="K16" s="152"/>
    </row>
    <row r="17" spans="1:11">
      <c r="A17" s="100" t="s">
        <v>244</v>
      </c>
      <c r="B17" s="102"/>
      <c r="C17" s="102"/>
      <c r="D17" s="102"/>
      <c r="E17" s="102"/>
      <c r="F17" s="102"/>
      <c r="G17" s="102"/>
      <c r="H17" s="102"/>
      <c r="I17" s="102"/>
      <c r="J17" s="102"/>
      <c r="K17" s="153"/>
    </row>
    <row r="18" spans="1:11">
      <c r="A18" s="100" t="s">
        <v>245</v>
      </c>
      <c r="B18" s="102"/>
      <c r="C18" s="102"/>
      <c r="D18" s="102"/>
      <c r="E18" s="102"/>
      <c r="F18" s="102"/>
      <c r="G18" s="102"/>
      <c r="H18" s="102"/>
      <c r="I18" s="102"/>
      <c r="J18" s="102"/>
      <c r="K18" s="153"/>
    </row>
    <row r="19" spans="1:11">
      <c r="A19" s="123"/>
      <c r="B19" s="115"/>
      <c r="C19" s="115"/>
      <c r="D19" s="115"/>
      <c r="E19" s="115"/>
      <c r="F19" s="115"/>
      <c r="G19" s="115"/>
      <c r="H19" s="115"/>
      <c r="I19" s="115"/>
      <c r="J19" s="115"/>
      <c r="K19" s="147"/>
    </row>
    <row r="20" spans="1:11">
      <c r="A20" s="124"/>
      <c r="B20" s="125"/>
      <c r="C20" s="125"/>
      <c r="D20" s="125"/>
      <c r="E20" s="125"/>
      <c r="F20" s="125"/>
      <c r="G20" s="125"/>
      <c r="H20" s="125"/>
      <c r="I20" s="125"/>
      <c r="J20" s="125"/>
      <c r="K20" s="154"/>
    </row>
    <row r="21" spans="1:11">
      <c r="A21" s="124"/>
      <c r="B21" s="125"/>
      <c r="C21" s="125"/>
      <c r="D21" s="125"/>
      <c r="E21" s="125"/>
      <c r="F21" s="125"/>
      <c r="G21" s="125"/>
      <c r="H21" s="125"/>
      <c r="I21" s="125"/>
      <c r="J21" s="125"/>
      <c r="K21" s="154"/>
    </row>
    <row r="22" spans="1:11">
      <c r="A22" s="124"/>
      <c r="B22" s="125"/>
      <c r="C22" s="125"/>
      <c r="D22" s="125"/>
      <c r="E22" s="125"/>
      <c r="F22" s="125"/>
      <c r="G22" s="125"/>
      <c r="H22" s="125"/>
      <c r="I22" s="125"/>
      <c r="J22" s="125"/>
      <c r="K22" s="154"/>
    </row>
    <row r="23" spans="1:11">
      <c r="A23" s="126"/>
      <c r="B23" s="127"/>
      <c r="C23" s="127"/>
      <c r="D23" s="127"/>
      <c r="E23" s="127"/>
      <c r="F23" s="127"/>
      <c r="G23" s="127"/>
      <c r="H23" s="127"/>
      <c r="I23" s="127"/>
      <c r="J23" s="127"/>
      <c r="K23" s="155"/>
    </row>
    <row r="24" spans="1:11">
      <c r="A24" s="100" t="s">
        <v>124</v>
      </c>
      <c r="B24" s="102"/>
      <c r="C24" s="115" t="s">
        <v>67</v>
      </c>
      <c r="D24" s="115" t="s">
        <v>68</v>
      </c>
      <c r="E24" s="99"/>
      <c r="F24" s="99"/>
      <c r="G24" s="99"/>
      <c r="H24" s="99"/>
      <c r="I24" s="99"/>
      <c r="J24" s="99"/>
      <c r="K24" s="146"/>
    </row>
    <row r="25" ht="16.35" spans="1:11">
      <c r="A25" s="128" t="s">
        <v>246</v>
      </c>
      <c r="B25" s="129"/>
      <c r="C25" s="129"/>
      <c r="D25" s="129"/>
      <c r="E25" s="129"/>
      <c r="F25" s="129"/>
      <c r="G25" s="129"/>
      <c r="H25" s="129"/>
      <c r="I25" s="129"/>
      <c r="J25" s="129"/>
      <c r="K25" s="156"/>
    </row>
    <row r="26" ht="16.35" spans="1:11">
      <c r="A26" s="130"/>
      <c r="B26" s="130"/>
      <c r="C26" s="130"/>
      <c r="D26" s="130"/>
      <c r="E26" s="130"/>
      <c r="F26" s="130"/>
      <c r="G26" s="130"/>
      <c r="H26" s="130"/>
      <c r="I26" s="130"/>
      <c r="J26" s="130"/>
      <c r="K26" s="130"/>
    </row>
    <row r="27" spans="1:11">
      <c r="A27" s="131" t="s">
        <v>247</v>
      </c>
      <c r="B27" s="132"/>
      <c r="C27" s="132"/>
      <c r="D27" s="132"/>
      <c r="E27" s="132"/>
      <c r="F27" s="132"/>
      <c r="G27" s="132"/>
      <c r="H27" s="132"/>
      <c r="I27" s="132"/>
      <c r="J27" s="132"/>
      <c r="K27" s="157"/>
    </row>
    <row r="28" spans="1:11">
      <c r="A28" s="133"/>
      <c r="B28" s="134"/>
      <c r="C28" s="134"/>
      <c r="D28" s="134"/>
      <c r="E28" s="134"/>
      <c r="F28" s="134"/>
      <c r="G28" s="134"/>
      <c r="H28" s="134"/>
      <c r="I28" s="134"/>
      <c r="J28" s="134"/>
      <c r="K28" s="158"/>
    </row>
    <row r="29" spans="1:11">
      <c r="A29" s="133"/>
      <c r="B29" s="134"/>
      <c r="C29" s="134"/>
      <c r="D29" s="134"/>
      <c r="E29" s="134"/>
      <c r="F29" s="134"/>
      <c r="G29" s="134"/>
      <c r="H29" s="134"/>
      <c r="I29" s="134"/>
      <c r="J29" s="134"/>
      <c r="K29" s="158"/>
    </row>
    <row r="30" spans="1:11">
      <c r="A30" s="133"/>
      <c r="B30" s="134"/>
      <c r="C30" s="134"/>
      <c r="D30" s="134"/>
      <c r="E30" s="134"/>
      <c r="F30" s="134"/>
      <c r="G30" s="134"/>
      <c r="H30" s="134"/>
      <c r="I30" s="134"/>
      <c r="J30" s="134"/>
      <c r="K30" s="158"/>
    </row>
    <row r="31" spans="1:11">
      <c r="A31" s="133"/>
      <c r="B31" s="134"/>
      <c r="C31" s="134"/>
      <c r="D31" s="134"/>
      <c r="E31" s="134"/>
      <c r="F31" s="134"/>
      <c r="G31" s="134"/>
      <c r="H31" s="134"/>
      <c r="I31" s="134"/>
      <c r="J31" s="134"/>
      <c r="K31" s="158"/>
    </row>
    <row r="32" spans="1:11">
      <c r="A32" s="133"/>
      <c r="B32" s="134"/>
      <c r="C32" s="134"/>
      <c r="D32" s="134"/>
      <c r="E32" s="134"/>
      <c r="F32" s="134"/>
      <c r="G32" s="134"/>
      <c r="H32" s="134"/>
      <c r="I32" s="134"/>
      <c r="J32" s="134"/>
      <c r="K32" s="158"/>
    </row>
    <row r="33" ht="23" customHeight="1" spans="1:11">
      <c r="A33" s="133"/>
      <c r="B33" s="134"/>
      <c r="C33" s="134"/>
      <c r="D33" s="134"/>
      <c r="E33" s="134"/>
      <c r="F33" s="134"/>
      <c r="G33" s="134"/>
      <c r="H33" s="134"/>
      <c r="I33" s="134"/>
      <c r="J33" s="134"/>
      <c r="K33" s="158"/>
    </row>
    <row r="34" ht="23" customHeight="1" spans="1:11">
      <c r="A34" s="124"/>
      <c r="B34" s="125"/>
      <c r="C34" s="125"/>
      <c r="D34" s="125"/>
      <c r="E34" s="125"/>
      <c r="F34" s="125"/>
      <c r="G34" s="125"/>
      <c r="H34" s="125"/>
      <c r="I34" s="125"/>
      <c r="J34" s="125"/>
      <c r="K34" s="154"/>
    </row>
    <row r="35" ht="23" customHeight="1" spans="1:11">
      <c r="A35" s="135"/>
      <c r="B35" s="125"/>
      <c r="C35" s="125"/>
      <c r="D35" s="125"/>
      <c r="E35" s="125"/>
      <c r="F35" s="125"/>
      <c r="G35" s="125"/>
      <c r="H35" s="125"/>
      <c r="I35" s="125"/>
      <c r="J35" s="125"/>
      <c r="K35" s="154"/>
    </row>
    <row r="36" ht="23" customHeight="1" spans="1:11">
      <c r="A36" s="136"/>
      <c r="B36" s="137"/>
      <c r="C36" s="137"/>
      <c r="D36" s="137"/>
      <c r="E36" s="137"/>
      <c r="F36" s="137"/>
      <c r="G36" s="137"/>
      <c r="H36" s="137"/>
      <c r="I36" s="137"/>
      <c r="J36" s="137"/>
      <c r="K36" s="159"/>
    </row>
    <row r="37" ht="18.75" customHeight="1" spans="1:11">
      <c r="A37" s="138" t="s">
        <v>248</v>
      </c>
      <c r="B37" s="139"/>
      <c r="C37" s="139"/>
      <c r="D37" s="139"/>
      <c r="E37" s="139"/>
      <c r="F37" s="139"/>
      <c r="G37" s="139"/>
      <c r="H37" s="139"/>
      <c r="I37" s="139"/>
      <c r="J37" s="139"/>
      <c r="K37" s="160"/>
    </row>
    <row r="38" s="85" customFormat="1" ht="18.75" customHeight="1" spans="1:11">
      <c r="A38" s="100" t="s">
        <v>249</v>
      </c>
      <c r="B38" s="102"/>
      <c r="C38" s="102"/>
      <c r="D38" s="99" t="s">
        <v>250</v>
      </c>
      <c r="E38" s="99"/>
      <c r="F38" s="140" t="s">
        <v>251</v>
      </c>
      <c r="G38" s="141"/>
      <c r="H38" s="102" t="s">
        <v>252</v>
      </c>
      <c r="I38" s="102"/>
      <c r="J38" s="102" t="s">
        <v>253</v>
      </c>
      <c r="K38" s="153"/>
    </row>
    <row r="39" ht="18.75" customHeight="1" spans="1:13">
      <c r="A39" s="100" t="s">
        <v>125</v>
      </c>
      <c r="B39" s="102" t="s">
        <v>254</v>
      </c>
      <c r="C39" s="102"/>
      <c r="D39" s="102"/>
      <c r="E39" s="102"/>
      <c r="F39" s="102"/>
      <c r="G39" s="102"/>
      <c r="H39" s="102"/>
      <c r="I39" s="102"/>
      <c r="J39" s="102"/>
      <c r="K39" s="153"/>
      <c r="M39" s="85"/>
    </row>
    <row r="40" ht="31" customHeight="1" spans="1:11">
      <c r="A40" s="100"/>
      <c r="B40" s="102"/>
      <c r="C40" s="102"/>
      <c r="D40" s="102"/>
      <c r="E40" s="102"/>
      <c r="F40" s="102"/>
      <c r="G40" s="102"/>
      <c r="H40" s="102"/>
      <c r="I40" s="102"/>
      <c r="J40" s="102"/>
      <c r="K40" s="153"/>
    </row>
    <row r="41" ht="18.75" customHeight="1" spans="1:11">
      <c r="A41" s="100"/>
      <c r="B41" s="102"/>
      <c r="C41" s="102"/>
      <c r="D41" s="102"/>
      <c r="E41" s="102"/>
      <c r="F41" s="102"/>
      <c r="G41" s="102"/>
      <c r="H41" s="102"/>
      <c r="I41" s="102"/>
      <c r="J41" s="102"/>
      <c r="K41" s="153"/>
    </row>
    <row r="42" ht="32" customHeight="1" spans="1:11">
      <c r="A42" s="103" t="s">
        <v>144</v>
      </c>
      <c r="B42" s="142" t="s">
        <v>255</v>
      </c>
      <c r="C42" s="142"/>
      <c r="D42" s="105" t="s">
        <v>256</v>
      </c>
      <c r="E42" s="106"/>
      <c r="F42" s="105" t="s">
        <v>148</v>
      </c>
      <c r="G42" s="143"/>
      <c r="H42" s="144" t="s">
        <v>149</v>
      </c>
      <c r="I42" s="144"/>
      <c r="J42" s="142"/>
      <c r="K42" s="161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464185</xdr:colOff>
                    <xdr:row>6</xdr:row>
                    <xdr:rowOff>173355</xdr:rowOff>
                  </from>
                  <to>
                    <xdr:col>2</xdr:col>
                    <xdr:colOff>24765</xdr:colOff>
                    <xdr:row>8</xdr:row>
                    <xdr:rowOff>64770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469900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407670</xdr:colOff>
                    <xdr:row>11</xdr:row>
                    <xdr:rowOff>159385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398145</xdr:colOff>
                    <xdr:row>12</xdr:row>
                    <xdr:rowOff>188595</xdr:rowOff>
                  </from>
                  <to>
                    <xdr:col>2</xdr:col>
                    <xdr:colOff>182245</xdr:colOff>
                    <xdr:row>13</xdr:row>
                    <xdr:rowOff>201295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412115</xdr:colOff>
                    <xdr:row>6</xdr:row>
                    <xdr:rowOff>152400</xdr:rowOff>
                  </from>
                  <to>
                    <xdr:col>3</xdr:col>
                    <xdr:colOff>122555</xdr:colOff>
                    <xdr:row>8</xdr:row>
                    <xdr:rowOff>48260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375285</xdr:colOff>
                    <xdr:row>8</xdr:row>
                    <xdr:rowOff>191770</xdr:rowOff>
                  </from>
                  <to>
                    <xdr:col>3</xdr:col>
                    <xdr:colOff>85725</xdr:colOff>
                    <xdr:row>10</xdr:row>
                    <xdr:rowOff>23495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7"/>
  <sheetViews>
    <sheetView workbookViewId="0">
      <selection activeCell="K10" sqref="K10"/>
    </sheetView>
  </sheetViews>
  <sheetFormatPr defaultColWidth="9" defaultRowHeight="26" customHeight="1"/>
  <cols>
    <col min="1" max="1" width="17.1666666666667" style="41" customWidth="1"/>
    <col min="2" max="8" width="9.33333333333333" style="41" customWidth="1"/>
    <col min="9" max="9" width="1.33333333333333" style="41" customWidth="1"/>
    <col min="10" max="10" width="16.5" style="41" customWidth="1"/>
    <col min="11" max="11" width="17" style="41" customWidth="1"/>
    <col min="12" max="12" width="18.5" style="41" customWidth="1"/>
    <col min="13" max="13" width="16.6666666666667" style="41" customWidth="1"/>
    <col min="14" max="14" width="14.1666666666667" style="41" customWidth="1"/>
    <col min="15" max="15" width="16.3333333333333" style="41" customWidth="1"/>
    <col min="16" max="16384" width="9" style="41"/>
  </cols>
  <sheetData>
    <row r="1" s="41" customFormat="1" ht="16" customHeight="1" spans="1:15">
      <c r="A1" s="42" t="s">
        <v>153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</row>
    <row r="2" s="41" customFormat="1" ht="16" customHeight="1" spans="1:15">
      <c r="A2" s="44" t="s">
        <v>63</v>
      </c>
      <c r="B2" s="45" t="s">
        <v>64</v>
      </c>
      <c r="C2" s="45"/>
      <c r="D2" s="46" t="s">
        <v>69</v>
      </c>
      <c r="E2" s="45" t="s">
        <v>70</v>
      </c>
      <c r="F2" s="45"/>
      <c r="G2" s="45"/>
      <c r="H2" s="45"/>
      <c r="I2" s="63"/>
      <c r="J2" s="64" t="s">
        <v>58</v>
      </c>
      <c r="K2" s="45" t="s">
        <v>154</v>
      </c>
      <c r="L2" s="45"/>
      <c r="M2" s="45"/>
      <c r="N2" s="45"/>
      <c r="O2" s="65"/>
    </row>
    <row r="3" s="41" customFormat="1" ht="16" customHeight="1" spans="1:15">
      <c r="A3" s="47" t="s">
        <v>155</v>
      </c>
      <c r="B3" s="48" t="s">
        <v>156</v>
      </c>
      <c r="C3" s="48"/>
      <c r="D3" s="48"/>
      <c r="E3" s="48"/>
      <c r="F3" s="48"/>
      <c r="G3" s="48"/>
      <c r="H3" s="48"/>
      <c r="I3" s="66"/>
      <c r="J3" s="67" t="s">
        <v>157</v>
      </c>
      <c r="K3" s="67"/>
      <c r="L3" s="67"/>
      <c r="M3" s="67"/>
      <c r="N3" s="67"/>
      <c r="O3" s="68"/>
    </row>
    <row r="4" s="41" customFormat="1" ht="16" customHeight="1" spans="1:15">
      <c r="A4" s="47"/>
      <c r="B4" s="49" t="s">
        <v>111</v>
      </c>
      <c r="C4" s="49" t="s">
        <v>112</v>
      </c>
      <c r="D4" s="49" t="s">
        <v>113</v>
      </c>
      <c r="E4" s="49" t="s">
        <v>114</v>
      </c>
      <c r="F4" s="49" t="s">
        <v>115</v>
      </c>
      <c r="G4" s="49" t="s">
        <v>116</v>
      </c>
      <c r="H4" s="50" t="s">
        <v>158</v>
      </c>
      <c r="I4" s="66"/>
      <c r="J4" s="69"/>
      <c r="K4" s="69"/>
      <c r="L4" s="69"/>
      <c r="M4" s="69"/>
      <c r="N4" s="69"/>
      <c r="O4" s="70"/>
    </row>
    <row r="5" s="41" customFormat="1" ht="16" customHeight="1" spans="1:15">
      <c r="A5" s="47"/>
      <c r="B5" s="51" t="s">
        <v>159</v>
      </c>
      <c r="C5" s="51" t="s">
        <v>160</v>
      </c>
      <c r="D5" s="51" t="s">
        <v>161</v>
      </c>
      <c r="E5" s="51" t="s">
        <v>162</v>
      </c>
      <c r="F5" s="51" t="s">
        <v>163</v>
      </c>
      <c r="G5" s="51" t="s">
        <v>164</v>
      </c>
      <c r="H5" s="51" t="s">
        <v>165</v>
      </c>
      <c r="I5" s="66"/>
      <c r="J5" s="71"/>
      <c r="K5" s="71"/>
      <c r="L5" s="71"/>
      <c r="M5" s="71"/>
      <c r="N5" s="71"/>
      <c r="O5" s="72"/>
    </row>
    <row r="6" s="41" customFormat="1" ht="16" customHeight="1" spans="1:15">
      <c r="A6" s="52" t="s">
        <v>168</v>
      </c>
      <c r="B6" s="53">
        <f t="shared" ref="B6:B9" si="0">C6-1</f>
        <v>73</v>
      </c>
      <c r="C6" s="53">
        <f t="shared" ref="C6:C9" si="1">D6-2</f>
        <v>74</v>
      </c>
      <c r="D6" s="53">
        <v>76</v>
      </c>
      <c r="E6" s="53">
        <f t="shared" ref="E6:E9" si="2">D6+2</f>
        <v>78</v>
      </c>
      <c r="F6" s="53">
        <f t="shared" ref="F6:F9" si="3">E6+2</f>
        <v>80</v>
      </c>
      <c r="G6" s="53">
        <f t="shared" ref="G6:G9" si="4">F6+1</f>
        <v>81</v>
      </c>
      <c r="H6" s="53">
        <f t="shared" ref="H6:H9" si="5">G6+1</f>
        <v>82</v>
      </c>
      <c r="I6" s="66"/>
      <c r="J6" s="73"/>
      <c r="K6" s="73"/>
      <c r="L6" s="73"/>
      <c r="M6" s="73"/>
      <c r="N6" s="73"/>
      <c r="O6" s="74"/>
    </row>
    <row r="7" s="41" customFormat="1" ht="16" customHeight="1" spans="1:15">
      <c r="A7" s="52" t="s">
        <v>170</v>
      </c>
      <c r="B7" s="53">
        <f t="shared" si="0"/>
        <v>71</v>
      </c>
      <c r="C7" s="53">
        <f t="shared" si="1"/>
        <v>72</v>
      </c>
      <c r="D7" s="53">
        <v>74</v>
      </c>
      <c r="E7" s="53">
        <f t="shared" si="2"/>
        <v>76</v>
      </c>
      <c r="F7" s="53">
        <f t="shared" si="3"/>
        <v>78</v>
      </c>
      <c r="G7" s="53">
        <f t="shared" si="4"/>
        <v>79</v>
      </c>
      <c r="H7" s="53">
        <f t="shared" si="5"/>
        <v>80</v>
      </c>
      <c r="I7" s="66"/>
      <c r="J7" s="75"/>
      <c r="K7" s="75"/>
      <c r="L7" s="75"/>
      <c r="M7" s="75"/>
      <c r="N7" s="75"/>
      <c r="O7" s="76"/>
    </row>
    <row r="8" s="41" customFormat="1" ht="16" customHeight="1" spans="1:15">
      <c r="A8" s="52" t="s">
        <v>206</v>
      </c>
      <c r="B8" s="53">
        <f t="shared" si="0"/>
        <v>71</v>
      </c>
      <c r="C8" s="53">
        <f t="shared" si="1"/>
        <v>72</v>
      </c>
      <c r="D8" s="53">
        <v>74</v>
      </c>
      <c r="E8" s="53">
        <f t="shared" si="2"/>
        <v>76</v>
      </c>
      <c r="F8" s="53">
        <f t="shared" si="3"/>
        <v>78</v>
      </c>
      <c r="G8" s="53">
        <f t="shared" si="4"/>
        <v>79</v>
      </c>
      <c r="H8" s="53">
        <f t="shared" si="5"/>
        <v>80</v>
      </c>
      <c r="I8" s="66"/>
      <c r="J8" s="75"/>
      <c r="K8" s="75"/>
      <c r="L8" s="75"/>
      <c r="M8" s="75"/>
      <c r="N8" s="75"/>
      <c r="O8" s="76"/>
    </row>
    <row r="9" s="41" customFormat="1" ht="16" customHeight="1" spans="1:15">
      <c r="A9" s="52" t="s">
        <v>172</v>
      </c>
      <c r="B9" s="53">
        <f t="shared" si="0"/>
        <v>66</v>
      </c>
      <c r="C9" s="53">
        <f t="shared" si="1"/>
        <v>67</v>
      </c>
      <c r="D9" s="53">
        <v>69</v>
      </c>
      <c r="E9" s="53">
        <f t="shared" si="2"/>
        <v>71</v>
      </c>
      <c r="F9" s="53">
        <f t="shared" si="3"/>
        <v>73</v>
      </c>
      <c r="G9" s="53">
        <f t="shared" si="4"/>
        <v>74</v>
      </c>
      <c r="H9" s="53">
        <f t="shared" si="5"/>
        <v>75</v>
      </c>
      <c r="I9" s="66"/>
      <c r="J9" s="73"/>
      <c r="K9" s="73"/>
      <c r="L9" s="73"/>
      <c r="M9" s="73"/>
      <c r="N9" s="73"/>
      <c r="O9" s="74"/>
    </row>
    <row r="10" s="41" customFormat="1" ht="16" customHeight="1" spans="1:15">
      <c r="A10" s="52" t="s">
        <v>174</v>
      </c>
      <c r="B10" s="53">
        <f t="shared" ref="B10:B12" si="6">C10-4</f>
        <v>114</v>
      </c>
      <c r="C10" s="53">
        <f t="shared" ref="C10:C12" si="7">D10-4</f>
        <v>118</v>
      </c>
      <c r="D10" s="53">
        <v>122</v>
      </c>
      <c r="E10" s="53">
        <f t="shared" ref="E10:E12" si="8">D10+4</f>
        <v>126</v>
      </c>
      <c r="F10" s="53">
        <f>E10+4</f>
        <v>130</v>
      </c>
      <c r="G10" s="53">
        <f t="shared" ref="G10:G12" si="9">F10+6</f>
        <v>136</v>
      </c>
      <c r="H10" s="53">
        <f>G10+6</f>
        <v>142</v>
      </c>
      <c r="I10" s="66"/>
      <c r="J10" s="73"/>
      <c r="K10" s="73"/>
      <c r="L10" s="73"/>
      <c r="M10" s="73"/>
      <c r="N10" s="73"/>
      <c r="O10" s="74"/>
    </row>
    <row r="11" s="41" customFormat="1" ht="16" customHeight="1" spans="1:15">
      <c r="A11" s="52" t="s">
        <v>175</v>
      </c>
      <c r="B11" s="53">
        <f t="shared" si="6"/>
        <v>110</v>
      </c>
      <c r="C11" s="53">
        <f t="shared" si="7"/>
        <v>114</v>
      </c>
      <c r="D11" s="53">
        <v>118</v>
      </c>
      <c r="E11" s="53">
        <f t="shared" si="8"/>
        <v>122</v>
      </c>
      <c r="F11" s="53">
        <f>E11+5</f>
        <v>127</v>
      </c>
      <c r="G11" s="53">
        <f t="shared" si="9"/>
        <v>133</v>
      </c>
      <c r="H11" s="53">
        <f>G11+7</f>
        <v>140</v>
      </c>
      <c r="I11" s="66"/>
      <c r="J11" s="73"/>
      <c r="K11" s="73"/>
      <c r="L11" s="73"/>
      <c r="M11" s="73"/>
      <c r="N11" s="73"/>
      <c r="O11" s="74"/>
    </row>
    <row r="12" s="41" customFormat="1" ht="16" customHeight="1" spans="1:15">
      <c r="A12" s="52" t="s">
        <v>177</v>
      </c>
      <c r="B12" s="53">
        <f t="shared" si="6"/>
        <v>110</v>
      </c>
      <c r="C12" s="53">
        <f t="shared" si="7"/>
        <v>114</v>
      </c>
      <c r="D12" s="53">
        <v>118</v>
      </c>
      <c r="E12" s="53">
        <f t="shared" si="8"/>
        <v>122</v>
      </c>
      <c r="F12" s="53">
        <f>E12+5</f>
        <v>127</v>
      </c>
      <c r="G12" s="53">
        <f t="shared" si="9"/>
        <v>133</v>
      </c>
      <c r="H12" s="53">
        <f>G12+7</f>
        <v>140</v>
      </c>
      <c r="I12" s="66"/>
      <c r="J12" s="73"/>
      <c r="K12" s="73"/>
      <c r="L12" s="73"/>
      <c r="M12" s="73"/>
      <c r="N12" s="73"/>
      <c r="O12" s="74"/>
    </row>
    <row r="13" s="41" customFormat="1" ht="16" customHeight="1" spans="1:15">
      <c r="A13" s="52" t="s">
        <v>178</v>
      </c>
      <c r="B13" s="53">
        <f>C13-1.2</f>
        <v>47.6</v>
      </c>
      <c r="C13" s="53">
        <f>D13-1.2</f>
        <v>48.8</v>
      </c>
      <c r="D13" s="53">
        <v>50</v>
      </c>
      <c r="E13" s="53">
        <f>D13+1.2</f>
        <v>51.2</v>
      </c>
      <c r="F13" s="53">
        <f>E13+1.2</f>
        <v>52.4</v>
      </c>
      <c r="G13" s="53">
        <f>F13+1.4</f>
        <v>53.8</v>
      </c>
      <c r="H13" s="53">
        <f>G13+1.4</f>
        <v>55.2</v>
      </c>
      <c r="I13" s="66"/>
      <c r="J13" s="73"/>
      <c r="K13" s="73"/>
      <c r="L13" s="73"/>
      <c r="M13" s="73"/>
      <c r="N13" s="73"/>
      <c r="O13" s="74"/>
    </row>
    <row r="14" s="41" customFormat="1" ht="16" customHeight="1" spans="1:15">
      <c r="A14" s="52" t="s">
        <v>179</v>
      </c>
      <c r="B14" s="53">
        <f>C14-0.6</f>
        <v>63.2</v>
      </c>
      <c r="C14" s="53">
        <f>D14-1.2</f>
        <v>63.8</v>
      </c>
      <c r="D14" s="53">
        <v>65</v>
      </c>
      <c r="E14" s="53">
        <f>D14+1.2</f>
        <v>66.2</v>
      </c>
      <c r="F14" s="53">
        <f>E14+1.2</f>
        <v>67.4</v>
      </c>
      <c r="G14" s="53">
        <f>F14+0.6</f>
        <v>68</v>
      </c>
      <c r="H14" s="53">
        <f>G14+0.6</f>
        <v>68.6</v>
      </c>
      <c r="I14" s="66"/>
      <c r="J14" s="73"/>
      <c r="K14" s="73"/>
      <c r="L14" s="73"/>
      <c r="M14" s="73"/>
      <c r="N14" s="73"/>
      <c r="O14" s="74"/>
    </row>
    <row r="15" s="41" customFormat="1" ht="16" customHeight="1" spans="1:15">
      <c r="A15" s="54" t="s">
        <v>180</v>
      </c>
      <c r="B15" s="53">
        <f>C15-0.8</f>
        <v>23.4</v>
      </c>
      <c r="C15" s="53">
        <f>D15-0.8</f>
        <v>24.2</v>
      </c>
      <c r="D15" s="53">
        <v>25</v>
      </c>
      <c r="E15" s="53">
        <f>D15+0.8</f>
        <v>25.8</v>
      </c>
      <c r="F15" s="53">
        <f>E15+0.8</f>
        <v>26.6</v>
      </c>
      <c r="G15" s="53">
        <f>F15+1.3</f>
        <v>27.9</v>
      </c>
      <c r="H15" s="53">
        <f>G15+1.3</f>
        <v>29.2</v>
      </c>
      <c r="I15" s="66"/>
      <c r="J15" s="73"/>
      <c r="K15" s="73"/>
      <c r="L15" s="73"/>
      <c r="M15" s="73"/>
      <c r="N15" s="73"/>
      <c r="O15" s="74"/>
    </row>
    <row r="16" s="41" customFormat="1" ht="16" customHeight="1" spans="1:15">
      <c r="A16" s="52" t="s">
        <v>182</v>
      </c>
      <c r="B16" s="55">
        <f>C16-0.7</f>
        <v>20.1</v>
      </c>
      <c r="C16" s="55">
        <f>D16-0.7</f>
        <v>20.8</v>
      </c>
      <c r="D16" s="55">
        <v>21.5</v>
      </c>
      <c r="E16" s="55">
        <f>D16+0.7</f>
        <v>22.2</v>
      </c>
      <c r="F16" s="55">
        <f>E16+0.7</f>
        <v>22.9</v>
      </c>
      <c r="G16" s="55">
        <f>F16+1</f>
        <v>23.9</v>
      </c>
      <c r="H16" s="55">
        <f>G16+1</f>
        <v>24.9</v>
      </c>
      <c r="I16" s="66"/>
      <c r="J16" s="73"/>
      <c r="K16" s="73"/>
      <c r="L16" s="73"/>
      <c r="M16" s="73"/>
      <c r="N16" s="73"/>
      <c r="O16" s="74"/>
    </row>
    <row r="17" s="41" customFormat="1" ht="16" customHeight="1" spans="1:15">
      <c r="A17" s="52" t="s">
        <v>183</v>
      </c>
      <c r="B17" s="56">
        <f>C17-0.5</f>
        <v>13.5</v>
      </c>
      <c r="C17" s="56">
        <f>D17-0.5</f>
        <v>14</v>
      </c>
      <c r="D17" s="56">
        <v>14.5</v>
      </c>
      <c r="E17" s="56">
        <f>D17+0.5</f>
        <v>15</v>
      </c>
      <c r="F17" s="56">
        <f>E17+0.5</f>
        <v>15.5</v>
      </c>
      <c r="G17" s="56">
        <f>F17+0.7</f>
        <v>16.2</v>
      </c>
      <c r="H17" s="56">
        <f>G17+0.7</f>
        <v>16.9</v>
      </c>
      <c r="I17" s="66"/>
      <c r="J17" s="73"/>
      <c r="K17" s="73"/>
      <c r="L17" s="73"/>
      <c r="M17" s="73"/>
      <c r="N17" s="73"/>
      <c r="O17" s="74"/>
    </row>
    <row r="18" s="41" customFormat="1" ht="16" customHeight="1" spans="1:15">
      <c r="A18" s="52" t="s">
        <v>184</v>
      </c>
      <c r="B18" s="53">
        <f t="shared" ref="B18:B24" si="10">C18-1</f>
        <v>56</v>
      </c>
      <c r="C18" s="53">
        <f>D18-1</f>
        <v>57</v>
      </c>
      <c r="D18" s="57">
        <v>58</v>
      </c>
      <c r="E18" s="53">
        <f>D18+1</f>
        <v>59</v>
      </c>
      <c r="F18" s="53">
        <f>E18+1</f>
        <v>60</v>
      </c>
      <c r="G18" s="53">
        <f>F18+1.5</f>
        <v>61.5</v>
      </c>
      <c r="H18" s="53">
        <f>G18+1.5</f>
        <v>63</v>
      </c>
      <c r="I18" s="66"/>
      <c r="J18" s="73"/>
      <c r="K18" s="73"/>
      <c r="L18" s="73"/>
      <c r="M18" s="73"/>
      <c r="N18" s="73"/>
      <c r="O18" s="74"/>
    </row>
    <row r="19" s="41" customFormat="1" ht="16" customHeight="1" spans="1:15">
      <c r="A19" s="47" t="s">
        <v>155</v>
      </c>
      <c r="B19" s="48" t="s">
        <v>185</v>
      </c>
      <c r="C19" s="48"/>
      <c r="D19" s="48"/>
      <c r="E19" s="48"/>
      <c r="F19" s="48"/>
      <c r="G19" s="48"/>
      <c r="H19" s="48"/>
      <c r="I19" s="66"/>
      <c r="J19" s="77"/>
      <c r="K19" s="77"/>
      <c r="L19" s="77"/>
      <c r="M19" s="77"/>
      <c r="N19" s="77"/>
      <c r="O19" s="78"/>
    </row>
    <row r="20" s="41" customFormat="1" ht="16" customHeight="1" spans="1:15">
      <c r="A20" s="47"/>
      <c r="B20" s="49" t="s">
        <v>111</v>
      </c>
      <c r="C20" s="49" t="s">
        <v>112</v>
      </c>
      <c r="D20" s="49" t="s">
        <v>113</v>
      </c>
      <c r="E20" s="49" t="s">
        <v>114</v>
      </c>
      <c r="F20" s="49" t="s">
        <v>115</v>
      </c>
      <c r="G20" s="49" t="s">
        <v>116</v>
      </c>
      <c r="H20" s="50" t="s">
        <v>158</v>
      </c>
      <c r="I20" s="66"/>
      <c r="J20" s="73"/>
      <c r="K20" s="73"/>
      <c r="L20" s="73"/>
      <c r="M20" s="73"/>
      <c r="N20" s="73"/>
      <c r="O20" s="74"/>
    </row>
    <row r="21" s="41" customFormat="1" ht="16" customHeight="1" spans="1:15">
      <c r="A21" s="47"/>
      <c r="B21" s="51" t="s">
        <v>159</v>
      </c>
      <c r="C21" s="51" t="s">
        <v>160</v>
      </c>
      <c r="D21" s="51" t="s">
        <v>161</v>
      </c>
      <c r="E21" s="51" t="s">
        <v>162</v>
      </c>
      <c r="F21" s="51" t="s">
        <v>163</v>
      </c>
      <c r="G21" s="51" t="s">
        <v>164</v>
      </c>
      <c r="H21" s="51" t="s">
        <v>165</v>
      </c>
      <c r="I21" s="66"/>
      <c r="J21" s="73"/>
      <c r="K21" s="73"/>
      <c r="L21" s="73"/>
      <c r="M21" s="73"/>
      <c r="N21" s="73"/>
      <c r="O21" s="74"/>
    </row>
    <row r="22" s="41" customFormat="1" ht="16" customHeight="1" spans="1:15">
      <c r="A22" s="52" t="s">
        <v>168</v>
      </c>
      <c r="B22" s="53">
        <f t="shared" si="10"/>
        <v>68</v>
      </c>
      <c r="C22" s="53">
        <f t="shared" ref="C22:C24" si="11">D22-2</f>
        <v>69</v>
      </c>
      <c r="D22" s="53">
        <v>71</v>
      </c>
      <c r="E22" s="53">
        <f t="shared" ref="E22:E24" si="12">D22+2</f>
        <v>73</v>
      </c>
      <c r="F22" s="53">
        <f t="shared" ref="F22:F24" si="13">E22+2</f>
        <v>75</v>
      </c>
      <c r="G22" s="53">
        <f t="shared" ref="G22:G24" si="14">F22+1</f>
        <v>76</v>
      </c>
      <c r="H22" s="53">
        <f t="shared" ref="H22:H24" si="15">G22+1</f>
        <v>77</v>
      </c>
      <c r="I22" s="66"/>
      <c r="J22" s="73"/>
      <c r="K22" s="73"/>
      <c r="L22" s="73"/>
      <c r="M22" s="73"/>
      <c r="N22" s="73"/>
      <c r="O22" s="74"/>
    </row>
    <row r="23" s="41" customFormat="1" ht="16" customHeight="1" spans="1:15">
      <c r="A23" s="52" t="s">
        <v>170</v>
      </c>
      <c r="B23" s="53">
        <f t="shared" si="10"/>
        <v>66</v>
      </c>
      <c r="C23" s="53">
        <f t="shared" si="11"/>
        <v>67</v>
      </c>
      <c r="D23" s="53">
        <v>69</v>
      </c>
      <c r="E23" s="53">
        <f t="shared" si="12"/>
        <v>71</v>
      </c>
      <c r="F23" s="53">
        <f t="shared" si="13"/>
        <v>73</v>
      </c>
      <c r="G23" s="53">
        <f t="shared" si="14"/>
        <v>74</v>
      </c>
      <c r="H23" s="53">
        <f t="shared" si="15"/>
        <v>75</v>
      </c>
      <c r="I23" s="66"/>
      <c r="J23" s="73"/>
      <c r="K23" s="73"/>
      <c r="L23" s="73"/>
      <c r="M23" s="73"/>
      <c r="N23" s="73"/>
      <c r="O23" s="74"/>
    </row>
    <row r="24" s="41" customFormat="1" ht="16" customHeight="1" spans="1:15">
      <c r="A24" s="52" t="s">
        <v>206</v>
      </c>
      <c r="B24" s="53">
        <f t="shared" si="10"/>
        <v>66</v>
      </c>
      <c r="C24" s="53">
        <f t="shared" si="11"/>
        <v>67</v>
      </c>
      <c r="D24" s="53">
        <v>69</v>
      </c>
      <c r="E24" s="53">
        <f t="shared" si="12"/>
        <v>71</v>
      </c>
      <c r="F24" s="53">
        <f t="shared" si="13"/>
        <v>73</v>
      </c>
      <c r="G24" s="53">
        <f t="shared" si="14"/>
        <v>74</v>
      </c>
      <c r="H24" s="53">
        <f t="shared" si="15"/>
        <v>75</v>
      </c>
      <c r="I24" s="66"/>
      <c r="J24" s="73"/>
      <c r="K24" s="73"/>
      <c r="L24" s="73"/>
      <c r="M24" s="73"/>
      <c r="N24" s="73"/>
      <c r="O24" s="74"/>
    </row>
    <row r="25" s="41" customFormat="1" ht="16" customHeight="1" spans="1:15">
      <c r="A25" s="52" t="s">
        <v>174</v>
      </c>
      <c r="B25" s="53">
        <f t="shared" ref="B25:B27" si="16">C25-4</f>
        <v>104</v>
      </c>
      <c r="C25" s="53">
        <f t="shared" ref="C25:C27" si="17">D25-4</f>
        <v>108</v>
      </c>
      <c r="D25" s="53">
        <v>112</v>
      </c>
      <c r="E25" s="53">
        <f t="shared" ref="E25:E27" si="18">D25+4</f>
        <v>116</v>
      </c>
      <c r="F25" s="53">
        <f>E25+4</f>
        <v>120</v>
      </c>
      <c r="G25" s="53">
        <f t="shared" ref="G25:G27" si="19">F25+6</f>
        <v>126</v>
      </c>
      <c r="H25" s="53">
        <f>G25+6</f>
        <v>132</v>
      </c>
      <c r="I25" s="66"/>
      <c r="J25" s="73"/>
      <c r="K25" s="73"/>
      <c r="L25" s="73"/>
      <c r="M25" s="73"/>
      <c r="N25" s="73"/>
      <c r="O25" s="74"/>
    </row>
    <row r="26" s="41" customFormat="1" ht="16" customHeight="1" spans="1:15">
      <c r="A26" s="52" t="s">
        <v>175</v>
      </c>
      <c r="B26" s="53">
        <f t="shared" si="16"/>
        <v>98</v>
      </c>
      <c r="C26" s="53">
        <f t="shared" si="17"/>
        <v>102</v>
      </c>
      <c r="D26" s="53">
        <v>106</v>
      </c>
      <c r="E26" s="53">
        <f t="shared" si="18"/>
        <v>110</v>
      </c>
      <c r="F26" s="53">
        <f>E26+5</f>
        <v>115</v>
      </c>
      <c r="G26" s="53">
        <f t="shared" si="19"/>
        <v>121</v>
      </c>
      <c r="H26" s="53">
        <f>G26+7</f>
        <v>128</v>
      </c>
      <c r="I26" s="66"/>
      <c r="J26" s="73"/>
      <c r="K26" s="73"/>
      <c r="L26" s="73"/>
      <c r="M26" s="73"/>
      <c r="N26" s="73"/>
      <c r="O26" s="74"/>
    </row>
    <row r="27" s="41" customFormat="1" ht="16" customHeight="1" spans="1:15">
      <c r="A27" s="52" t="s">
        <v>177</v>
      </c>
      <c r="B27" s="53">
        <f t="shared" si="16"/>
        <v>98</v>
      </c>
      <c r="C27" s="53">
        <f t="shared" si="17"/>
        <v>102</v>
      </c>
      <c r="D27" s="53">
        <v>106</v>
      </c>
      <c r="E27" s="53">
        <f t="shared" si="18"/>
        <v>110</v>
      </c>
      <c r="F27" s="53">
        <f>E27+5</f>
        <v>115</v>
      </c>
      <c r="G27" s="53">
        <f t="shared" si="19"/>
        <v>121</v>
      </c>
      <c r="H27" s="53">
        <f>G27+7</f>
        <v>128</v>
      </c>
      <c r="I27" s="66"/>
      <c r="J27" s="73"/>
      <c r="K27" s="73"/>
      <c r="L27" s="73"/>
      <c r="M27" s="73"/>
      <c r="N27" s="73"/>
      <c r="O27" s="74"/>
    </row>
    <row r="28" s="41" customFormat="1" ht="16" customHeight="1" spans="1:15">
      <c r="A28" s="52" t="s">
        <v>178</v>
      </c>
      <c r="B28" s="53">
        <f>C28-1.2</f>
        <v>44.6</v>
      </c>
      <c r="C28" s="53">
        <f>D28-1.2</f>
        <v>45.8</v>
      </c>
      <c r="D28" s="53">
        <v>47</v>
      </c>
      <c r="E28" s="53">
        <f>D28+1.2</f>
        <v>48.2</v>
      </c>
      <c r="F28" s="53">
        <f>E28+1.2</f>
        <v>49.4</v>
      </c>
      <c r="G28" s="53">
        <f>F28+1.4</f>
        <v>50.8</v>
      </c>
      <c r="H28" s="53">
        <f>G28+1.4</f>
        <v>52.2</v>
      </c>
      <c r="I28" s="66"/>
      <c r="J28" s="73"/>
      <c r="K28" s="73"/>
      <c r="L28" s="73"/>
      <c r="M28" s="73"/>
      <c r="N28" s="73"/>
      <c r="O28" s="74"/>
    </row>
    <row r="29" s="41" customFormat="1" ht="16" customHeight="1" spans="1:15">
      <c r="A29" s="52" t="s">
        <v>179</v>
      </c>
      <c r="B29" s="53">
        <f>C29-0.6</f>
        <v>60.2</v>
      </c>
      <c r="C29" s="53">
        <f>D29-1.2</f>
        <v>60.8</v>
      </c>
      <c r="D29" s="53">
        <v>62</v>
      </c>
      <c r="E29" s="53">
        <f>D29+1.2</f>
        <v>63.2</v>
      </c>
      <c r="F29" s="53">
        <f>E29+1.2</f>
        <v>64.4</v>
      </c>
      <c r="G29" s="53">
        <f>F29+0.6</f>
        <v>65</v>
      </c>
      <c r="H29" s="53">
        <f>G29+0.6</f>
        <v>65.6</v>
      </c>
      <c r="I29" s="66"/>
      <c r="J29" s="75"/>
      <c r="K29" s="75"/>
      <c r="L29" s="75"/>
      <c r="M29" s="75"/>
      <c r="N29" s="75"/>
      <c r="O29" s="76"/>
    </row>
    <row r="30" s="41" customFormat="1" ht="16" customHeight="1" spans="1:15">
      <c r="A30" s="54" t="s">
        <v>180</v>
      </c>
      <c r="B30" s="53">
        <f>C30-0.8</f>
        <v>20.4</v>
      </c>
      <c r="C30" s="53">
        <f>D30-0.8</f>
        <v>21.2</v>
      </c>
      <c r="D30" s="53">
        <v>22</v>
      </c>
      <c r="E30" s="53">
        <f>D30+0.8</f>
        <v>22.8</v>
      </c>
      <c r="F30" s="53">
        <f>E30+0.8</f>
        <v>23.6</v>
      </c>
      <c r="G30" s="53">
        <f>F30+1.3</f>
        <v>24.9</v>
      </c>
      <c r="H30" s="53">
        <f>G30+1.3</f>
        <v>26.2</v>
      </c>
      <c r="I30" s="66"/>
      <c r="J30" s="75"/>
      <c r="K30" s="75"/>
      <c r="L30" s="75"/>
      <c r="M30" s="75"/>
      <c r="N30" s="75"/>
      <c r="O30" s="76"/>
    </row>
    <row r="31" s="41" customFormat="1" ht="16" customHeight="1" spans="1:15">
      <c r="A31" s="52" t="s">
        <v>182</v>
      </c>
      <c r="B31" s="53">
        <f>C31-0.7</f>
        <v>15.6</v>
      </c>
      <c r="C31" s="53">
        <f>D31-0.7</f>
        <v>16.3</v>
      </c>
      <c r="D31" s="53">
        <v>17</v>
      </c>
      <c r="E31" s="53">
        <f>D31+0.7</f>
        <v>17.7</v>
      </c>
      <c r="F31" s="53">
        <f>E31+0.7</f>
        <v>18.4</v>
      </c>
      <c r="G31" s="53">
        <f>F31+1</f>
        <v>19.4</v>
      </c>
      <c r="H31" s="53">
        <f>G31+1</f>
        <v>20.4</v>
      </c>
      <c r="I31" s="66"/>
      <c r="J31" s="75"/>
      <c r="K31" s="75"/>
      <c r="L31" s="75"/>
      <c r="M31" s="75"/>
      <c r="N31" s="75"/>
      <c r="O31" s="76"/>
    </row>
    <row r="32" s="41" customFormat="1" ht="16" customHeight="1" spans="1:15">
      <c r="A32" s="52" t="s">
        <v>183</v>
      </c>
      <c r="B32" s="56">
        <f>C32-0.5</f>
        <v>10</v>
      </c>
      <c r="C32" s="56">
        <f>D32-0.5</f>
        <v>10.5</v>
      </c>
      <c r="D32" s="56">
        <v>11</v>
      </c>
      <c r="E32" s="56">
        <f>D32+0.5</f>
        <v>11.5</v>
      </c>
      <c r="F32" s="56">
        <f>E32+0.5</f>
        <v>12</v>
      </c>
      <c r="G32" s="56">
        <f>F32+0.7</f>
        <v>12.7</v>
      </c>
      <c r="H32" s="56">
        <f>G32+0.7</f>
        <v>13.4</v>
      </c>
      <c r="I32" s="66"/>
      <c r="J32" s="75"/>
      <c r="K32" s="75"/>
      <c r="L32" s="75"/>
      <c r="M32" s="75"/>
      <c r="N32" s="75"/>
      <c r="O32" s="76"/>
    </row>
    <row r="33" s="41" customFormat="1" ht="16" customHeight="1" spans="1:15">
      <c r="A33" s="52" t="s">
        <v>207</v>
      </c>
      <c r="B33" s="56">
        <f>C33-0.5</f>
        <v>13</v>
      </c>
      <c r="C33" s="56">
        <f>D33-0.5</f>
        <v>13.5</v>
      </c>
      <c r="D33" s="56">
        <v>14</v>
      </c>
      <c r="E33" s="56">
        <f>D33+0.5</f>
        <v>14.5</v>
      </c>
      <c r="F33" s="56">
        <f>E33+0.5</f>
        <v>15</v>
      </c>
      <c r="G33" s="56">
        <f>F33+0.7</f>
        <v>15.7</v>
      </c>
      <c r="H33" s="56">
        <f>G33+0.7</f>
        <v>16.4</v>
      </c>
      <c r="I33" s="66"/>
      <c r="J33" s="75"/>
      <c r="K33" s="75"/>
      <c r="L33" s="75"/>
      <c r="M33" s="75"/>
      <c r="N33" s="75"/>
      <c r="O33" s="76"/>
    </row>
    <row r="34" s="41" customFormat="1" ht="16" customHeight="1" spans="1:15">
      <c r="A34" s="58" t="s">
        <v>184</v>
      </c>
      <c r="B34" s="59">
        <f>C34-1</f>
        <v>46</v>
      </c>
      <c r="C34" s="59">
        <f>D34-1</f>
        <v>47</v>
      </c>
      <c r="D34" s="60">
        <v>48</v>
      </c>
      <c r="E34" s="59">
        <f>D34+1</f>
        <v>49</v>
      </c>
      <c r="F34" s="59">
        <f>E34+1</f>
        <v>50</v>
      </c>
      <c r="G34" s="59">
        <f>F34+1.5</f>
        <v>51.5</v>
      </c>
      <c r="H34" s="59">
        <f>G34+1.5</f>
        <v>53</v>
      </c>
      <c r="I34" s="79"/>
      <c r="J34" s="80"/>
      <c r="K34" s="80"/>
      <c r="L34" s="81"/>
      <c r="M34" s="80"/>
      <c r="N34" s="80"/>
      <c r="O34" s="82"/>
    </row>
    <row r="35" s="41" customFormat="1" ht="15.6" spans="1:15">
      <c r="A35" s="61" t="s">
        <v>125</v>
      </c>
      <c r="D35" s="62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</row>
    <row r="36" s="41" customFormat="1" ht="15.6" spans="1:15">
      <c r="A36" s="41" t="s">
        <v>188</v>
      </c>
      <c r="D36" s="62"/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</row>
    <row r="37" s="41" customFormat="1" ht="15.6" spans="1:14">
      <c r="A37" s="62"/>
      <c r="B37" s="62"/>
      <c r="C37" s="62"/>
      <c r="D37" s="62"/>
      <c r="E37" s="62"/>
      <c r="F37" s="62"/>
      <c r="G37" s="62"/>
      <c r="H37" s="62"/>
      <c r="I37" s="62"/>
      <c r="J37" s="61" t="s">
        <v>208</v>
      </c>
      <c r="K37" s="83"/>
      <c r="L37" s="61" t="s">
        <v>209</v>
      </c>
      <c r="M37" s="61"/>
      <c r="N37" s="61" t="s">
        <v>191</v>
      </c>
    </row>
  </sheetData>
  <mergeCells count="9">
    <mergeCell ref="A1:O1"/>
    <mergeCell ref="B2:C2"/>
    <mergeCell ref="E2:H2"/>
    <mergeCell ref="K2:O2"/>
    <mergeCell ref="B3:H3"/>
    <mergeCell ref="J3:O3"/>
    <mergeCell ref="B19:H19"/>
    <mergeCell ref="A3:A5"/>
    <mergeCell ref="A19:A21"/>
  </mergeCells>
  <pageMargins left="0.75" right="0.75" top="1" bottom="1" header="0.5" footer="0.5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3"/>
  <sheetViews>
    <sheetView zoomScale="125" zoomScaleNormal="125" workbookViewId="0">
      <selection activeCell="H16" sqref="H16"/>
    </sheetView>
  </sheetViews>
  <sheetFormatPr defaultColWidth="9" defaultRowHeight="15.6"/>
  <cols>
    <col min="1" max="1" width="7" customWidth="1"/>
    <col min="2" max="2" width="12.1666666666667" customWidth="1"/>
    <col min="3" max="3" width="12.8333333333333" customWidth="1"/>
    <col min="4" max="4" width="9.16666666666667" customWidth="1"/>
    <col min="5" max="5" width="14.3333333333333" customWidth="1"/>
    <col min="6" max="6" width="11.3333333333333" customWidth="1"/>
    <col min="7" max="7" width="8" customWidth="1"/>
    <col min="8" max="8" width="11.6666666666667" customWidth="1"/>
    <col min="9" max="12" width="10" customWidth="1"/>
    <col min="13" max="14" width="9.16666666666667" customWidth="1"/>
    <col min="15" max="15" width="10.6666666666667" customWidth="1"/>
  </cols>
  <sheetData>
    <row r="1" ht="28.2" spans="1:15">
      <c r="A1" s="3" t="s">
        <v>257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spans="1:15">
      <c r="A2" s="4" t="s">
        <v>258</v>
      </c>
      <c r="B2" s="5" t="s">
        <v>259</v>
      </c>
      <c r="C2" s="5" t="s">
        <v>260</v>
      </c>
      <c r="D2" s="5" t="s">
        <v>261</v>
      </c>
      <c r="E2" s="5" t="s">
        <v>262</v>
      </c>
      <c r="F2" s="5" t="s">
        <v>263</v>
      </c>
      <c r="G2" s="5" t="s">
        <v>264</v>
      </c>
      <c r="H2" s="5" t="s">
        <v>265</v>
      </c>
      <c r="I2" s="4" t="s">
        <v>266</v>
      </c>
      <c r="J2" s="4" t="s">
        <v>267</v>
      </c>
      <c r="K2" s="4" t="s">
        <v>268</v>
      </c>
      <c r="L2" s="4" t="s">
        <v>269</v>
      </c>
      <c r="M2" s="4" t="s">
        <v>270</v>
      </c>
      <c r="N2" s="5" t="s">
        <v>271</v>
      </c>
      <c r="O2" s="5" t="s">
        <v>272</v>
      </c>
    </row>
    <row r="3" s="1" customFormat="1" spans="1:15">
      <c r="A3" s="4"/>
      <c r="B3" s="7"/>
      <c r="C3" s="7"/>
      <c r="D3" s="7"/>
      <c r="E3" s="7"/>
      <c r="F3" s="7"/>
      <c r="G3" s="7"/>
      <c r="H3" s="7"/>
      <c r="I3" s="4" t="s">
        <v>273</v>
      </c>
      <c r="J3" s="4" t="s">
        <v>273</v>
      </c>
      <c r="K3" s="4" t="s">
        <v>273</v>
      </c>
      <c r="L3" s="4" t="s">
        <v>273</v>
      </c>
      <c r="M3" s="4" t="s">
        <v>273</v>
      </c>
      <c r="N3" s="7"/>
      <c r="O3" s="7"/>
    </row>
    <row r="4" spans="1:15">
      <c r="A4" s="9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</row>
    <row r="5" spans="1:15">
      <c r="A5" s="9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</row>
    <row r="6" spans="1:15">
      <c r="A6" s="9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>
      <c r="A7" s="9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</row>
    <row r="8" spans="1:15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</row>
    <row r="9" spans="1:15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</row>
    <row r="10" spans="1:15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</row>
    <row r="11" spans="1:15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</row>
    <row r="12" s="2" customFormat="1" ht="17.4" spans="1:15">
      <c r="A12" s="11" t="s">
        <v>274</v>
      </c>
      <c r="B12" s="12"/>
      <c r="C12" s="12"/>
      <c r="D12" s="13"/>
      <c r="E12" s="14"/>
      <c r="F12" s="25"/>
      <c r="G12" s="25"/>
      <c r="H12" s="25"/>
      <c r="I12" s="20"/>
      <c r="J12" s="11" t="s">
        <v>275</v>
      </c>
      <c r="K12" s="12"/>
      <c r="L12" s="12"/>
      <c r="M12" s="13"/>
      <c r="N12" s="12"/>
      <c r="O12" s="19"/>
    </row>
    <row r="13" spans="1:15">
      <c r="A13" s="15" t="s">
        <v>276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安心</cp:lastModifiedBy>
  <dcterms:created xsi:type="dcterms:W3CDTF">2020-03-11T01:34:00Z</dcterms:created>
  <dcterms:modified xsi:type="dcterms:W3CDTF">2022-03-16T09:03:27Z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9A76448B09AA4BF58667FC667EC195F4</vt:lpwstr>
  </property>
</Properties>
</file>