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Sheet1!$A$8:$O$16</definedName>
  </definedNames>
  <calcPr calcId="144525"/>
</workbook>
</file>

<file path=xl/sharedStrings.xml><?xml version="1.0" encoding="utf-8"?>
<sst xmlns="http://schemas.openxmlformats.org/spreadsheetml/2006/main" count="57" uniqueCount="53">
  <si>
    <t>北京探路者户外用品股份有限公司核价单</t>
  </si>
  <si>
    <t>款式图</t>
  </si>
  <si>
    <t>贴上正反面款式图、或者照片</t>
  </si>
  <si>
    <t>款式名称：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</si>
  <si>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</si>
  <si>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</si>
  <si>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</si>
  <si>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</si>
  <si>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</si>
  <si>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</si>
  <si>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</si>
  <si>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</si>
  <si>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刘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</si>
  <si>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</si>
  <si>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</si>
  <si>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</si>
  <si>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</si>
  <si>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</si>
  <si>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</si>
  <si>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</si>
  <si>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</si>
  <si>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</si>
  <si>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</si>
  <si>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</si>
  <si>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</si>
  <si>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</si>
  <si>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</si>
  <si>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</si>
  <si>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</si>
  <si>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</si>
  <si>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</si>
  <si>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</si>
  <si>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</si>
  <si>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</si>
  <si>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</si>
  <si>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</si>
  <si>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</si>
  <si>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1436A</t>
  </si>
  <si>
    <t>100%锦纶</t>
  </si>
  <si>
    <t>米</t>
  </si>
  <si>
    <t>里布</t>
  </si>
  <si>
    <t>D11-419</t>
  </si>
  <si>
    <t>拉链</t>
  </si>
  <si>
    <t>条</t>
  </si>
  <si>
    <t>其它付料</t>
  </si>
  <si>
    <t>兔毛内胆</t>
  </si>
  <si>
    <t>貂领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</si>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</sst>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176" formatCode="\¥#,##0.00;[Red]\¥\-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_ "/>
    <numFmt numFmtId="178" formatCode="\¥#,##0;[Red]\¥\-#,##0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ＭＳ Ｐゴシック"/>
      <charset val="134"/>
    </font>
    <font>
      <sz val="10"/>
      <name val="Helv"/>
      <charset val="134"/>
    </font>
    <font>
      <sz val="12"/>
      <name val="宋体"/>
      <charset val="134"/>
    </font>
    <font>
      <sz val="11"/>
      <name val="ＭＳ Ｐゴシック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ＭＳ Ｐゴシック"/>
      <charset val="134"/>
    </font>
    <font>
      <b/>
      <sz val="15"/>
      <color indexed="56"/>
      <name val="ＭＳ Ｐゴシック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name val="新細明體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u/>
      <sz val="11"/>
      <color indexed="25"/>
      <name val="ＭＳ Ｐゴシック"/>
      <charset val="134"/>
    </font>
    <font>
      <u/>
      <sz val="11"/>
      <color indexed="12"/>
      <name val="ＭＳ Ｐゴシック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ＭＳ Ｐゴシック"/>
      <charset val="134"/>
    </font>
    <font>
      <b/>
      <sz val="18"/>
      <color indexed="56"/>
      <name val="ＭＳ Ｐゴシック"/>
      <charset val="134"/>
    </font>
    <font>
      <sz val="11"/>
      <name val="돋움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52"/>
      <name val="ＭＳ Ｐゴシック"/>
      <charset val="134"/>
    </font>
    <font>
      <sz val="11"/>
      <color indexed="20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52"/>
      <name val="ＭＳ Ｐゴシック"/>
      <charset val="134"/>
    </font>
    <font>
      <u/>
      <sz val="11"/>
      <color indexed="12"/>
      <name val="宋体"/>
      <charset val="134"/>
    </font>
    <font>
      <sz val="11"/>
      <color indexed="10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8"/>
      <name val="ＭＳ Ｐゴシック"/>
      <charset val="134"/>
    </font>
    <font>
      <i/>
      <sz val="11"/>
      <color indexed="23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6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8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1" fillId="0" borderId="0" applyProtection="0"/>
    <xf numFmtId="41" fontId="9" fillId="0" borderId="0" applyFont="0" applyFill="0" applyBorder="0" applyAlignment="0" applyProtection="0">
      <alignment vertical="center"/>
    </xf>
    <xf numFmtId="0" fontId="25" fillId="23" borderId="0" applyProtection="0">
      <alignment vertical="center"/>
    </xf>
    <xf numFmtId="0" fontId="22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33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Protection="0">
      <alignment vertical="top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0" borderId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41" fillId="17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3" fillId="30" borderId="23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4" fillId="19" borderId="20" applyProtection="0">
      <alignment vertical="center"/>
    </xf>
    <xf numFmtId="0" fontId="32" fillId="30" borderId="17" applyNumberFormat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23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45" fillId="38" borderId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0" borderId="27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17" borderId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33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5" fillId="17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40" borderId="0" applyProtection="0">
      <alignment vertical="center"/>
    </xf>
    <xf numFmtId="41" fontId="25" fillId="0" borderId="0" applyProtection="0">
      <alignment vertical="center"/>
    </xf>
    <xf numFmtId="0" fontId="45" fillId="41" borderId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19" borderId="0" applyProtection="0">
      <alignment vertical="center"/>
    </xf>
    <xf numFmtId="0" fontId="45" fillId="43" borderId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33" borderId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5" fillId="40" borderId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45" fillId="42" borderId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9" borderId="0" applyProtection="0">
      <alignment vertical="center"/>
    </xf>
    <xf numFmtId="0" fontId="41" fillId="17" borderId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5" fillId="48" borderId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7" fillId="49" borderId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25" fillId="18" borderId="0" applyProtection="0">
      <alignment vertical="center"/>
    </xf>
    <xf numFmtId="0" fontId="22" fillId="0" borderId="0" applyProtection="0">
      <alignment vertical="center"/>
    </xf>
    <xf numFmtId="0" fontId="25" fillId="52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5" fillId="43" borderId="0" applyProtection="0">
      <alignment vertical="center"/>
    </xf>
    <xf numFmtId="0" fontId="22" fillId="0" borderId="0" applyProtection="0">
      <alignment vertical="center"/>
    </xf>
    <xf numFmtId="0" fontId="25" fillId="42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23" borderId="0" applyProtection="0">
      <alignment vertical="center"/>
    </xf>
    <xf numFmtId="0" fontId="25" fillId="52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5" fillId="53" borderId="0" applyProtection="0">
      <alignment vertical="center"/>
    </xf>
    <xf numFmtId="0" fontId="20" fillId="52" borderId="0" applyProtection="0">
      <alignment vertical="center"/>
    </xf>
    <xf numFmtId="0" fontId="20" fillId="43" borderId="0" applyProtection="0">
      <alignment vertical="center"/>
    </xf>
    <xf numFmtId="0" fontId="49" fillId="0" borderId="0" applyProtection="0">
      <alignment vertical="center"/>
    </xf>
    <xf numFmtId="0" fontId="20" fillId="42" borderId="0" applyProtection="0">
      <alignment vertical="center"/>
    </xf>
    <xf numFmtId="0" fontId="20" fillId="23" borderId="0" applyProtection="0">
      <alignment vertical="center"/>
    </xf>
    <xf numFmtId="0" fontId="20" fillId="52" borderId="0" applyProtection="0">
      <alignment vertical="center"/>
    </xf>
    <xf numFmtId="0" fontId="20" fillId="53" borderId="0" applyProtection="0">
      <alignment vertical="center"/>
    </xf>
    <xf numFmtId="0" fontId="50" fillId="17" borderId="0" applyProtection="0">
      <alignment vertical="center"/>
    </xf>
    <xf numFmtId="0" fontId="38" fillId="41" borderId="0" applyProtection="0">
      <alignment vertical="center"/>
    </xf>
    <xf numFmtId="0" fontId="22" fillId="0" borderId="0">
      <alignment vertical="center"/>
    </xf>
    <xf numFmtId="0" fontId="38" fillId="43" borderId="0" applyProtection="0">
      <alignment vertical="center"/>
    </xf>
    <xf numFmtId="0" fontId="22" fillId="0" borderId="0" applyProtection="0">
      <alignment vertical="center"/>
    </xf>
    <xf numFmtId="0" fontId="38" fillId="42" borderId="0" applyProtection="0">
      <alignment vertical="center"/>
    </xf>
    <xf numFmtId="0" fontId="22" fillId="0" borderId="0" applyProtection="0">
      <alignment vertical="center"/>
    </xf>
    <xf numFmtId="0" fontId="38" fillId="48" borderId="0" applyProtection="0">
      <alignment vertical="center"/>
    </xf>
    <xf numFmtId="0" fontId="25" fillId="0" borderId="0" applyProtection="0">
      <alignment vertical="center"/>
    </xf>
    <xf numFmtId="0" fontId="38" fillId="34" borderId="0" applyProtection="0">
      <alignment vertical="center"/>
    </xf>
    <xf numFmtId="0" fontId="38" fillId="54" borderId="0" applyProtection="0">
      <alignment vertical="center"/>
    </xf>
    <xf numFmtId="0" fontId="45" fillId="34" borderId="0" applyProtection="0">
      <alignment vertical="center"/>
    </xf>
    <xf numFmtId="0" fontId="45" fillId="54" borderId="0" applyProtection="0">
      <alignment vertical="center"/>
    </xf>
    <xf numFmtId="0" fontId="38" fillId="42" borderId="0" applyProtection="0">
      <alignment vertical="center"/>
    </xf>
    <xf numFmtId="0" fontId="38" fillId="36" borderId="0" applyProtection="0">
      <alignment vertical="center"/>
    </xf>
    <xf numFmtId="0" fontId="38" fillId="56" borderId="0" applyProtection="0">
      <alignment vertical="center"/>
    </xf>
    <xf numFmtId="0" fontId="22" fillId="0" borderId="0" applyProtection="0">
      <alignment vertical="center"/>
    </xf>
    <xf numFmtId="0" fontId="38" fillId="57" borderId="0" applyProtection="0">
      <alignment vertical="center"/>
    </xf>
    <xf numFmtId="0" fontId="38" fillId="48" borderId="0" applyProtection="0">
      <alignment vertical="center"/>
    </xf>
    <xf numFmtId="0" fontId="38" fillId="34" borderId="0" applyProtection="0">
      <alignment vertical="center"/>
    </xf>
    <xf numFmtId="0" fontId="38" fillId="38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35" fillId="33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5" fillId="35" borderId="2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4" fillId="37" borderId="26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1" fillId="17" borderId="0" applyProtection="0">
      <alignment vertical="center"/>
    </xf>
    <xf numFmtId="0" fontId="37" fillId="0" borderId="24" applyProtection="0">
      <alignment vertical="center"/>
    </xf>
    <xf numFmtId="0" fontId="52" fillId="0" borderId="30" applyProtection="0">
      <alignment vertical="center"/>
    </xf>
    <xf numFmtId="0" fontId="34" fillId="0" borderId="0" applyProtection="0">
      <alignment vertical="center"/>
    </xf>
    <xf numFmtId="0" fontId="56" fillId="0" borderId="31" applyProtection="0">
      <alignment vertical="center"/>
    </xf>
    <xf numFmtId="0" fontId="35" fillId="33" borderId="0" applyProtection="0">
      <alignment vertical="center"/>
    </xf>
    <xf numFmtId="0" fontId="47" fillId="49" borderId="0" applyProtection="0">
      <alignment vertical="center"/>
    </xf>
    <xf numFmtId="0" fontId="43" fillId="0" borderId="0"/>
    <xf numFmtId="0" fontId="25" fillId="55" borderId="29" applyProtection="0">
      <alignment vertical="center"/>
    </xf>
    <xf numFmtId="0" fontId="48" fillId="35" borderId="25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1" fillId="0" borderId="28" applyProtection="0">
      <alignment vertical="center"/>
    </xf>
    <xf numFmtId="0" fontId="42" fillId="0" borderId="0" applyProtection="0">
      <alignment vertical="center"/>
    </xf>
    <xf numFmtId="0" fontId="45" fillId="36" borderId="0" applyProtection="0">
      <alignment vertical="center"/>
    </xf>
    <xf numFmtId="0" fontId="22" fillId="0" borderId="0" applyProtection="0">
      <alignment vertical="center"/>
    </xf>
    <xf numFmtId="0" fontId="45" fillId="56" borderId="0" applyProtection="0">
      <alignment vertical="center"/>
    </xf>
    <xf numFmtId="0" fontId="45" fillId="57" borderId="0" applyProtection="0">
      <alignment vertical="center"/>
    </xf>
    <xf numFmtId="0" fontId="45" fillId="48" borderId="0" applyProtection="0">
      <alignment vertical="center"/>
    </xf>
    <xf numFmtId="176" fontId="25" fillId="0" borderId="0" applyProtection="0">
      <alignment vertical="center"/>
    </xf>
    <xf numFmtId="0" fontId="45" fillId="34" borderId="0" applyProtection="0">
      <alignment vertical="center"/>
    </xf>
    <xf numFmtId="0" fontId="59" fillId="0" borderId="0" applyProtection="0">
      <alignment vertical="center"/>
    </xf>
    <xf numFmtId="0" fontId="61" fillId="19" borderId="20" applyProtection="0">
      <alignment vertical="center"/>
    </xf>
    <xf numFmtId="0" fontId="62" fillId="37" borderId="26" applyProtection="0">
      <alignment vertical="center"/>
    </xf>
    <xf numFmtId="0" fontId="58" fillId="49" borderId="0" applyProtection="0">
      <alignment vertical="center"/>
    </xf>
    <xf numFmtId="0" fontId="54" fillId="0" borderId="0">
      <alignment vertical="center"/>
    </xf>
    <xf numFmtId="0" fontId="25" fillId="55" borderId="29" applyProtection="0">
      <alignment vertical="center"/>
    </xf>
    <xf numFmtId="0" fontId="63" fillId="0" borderId="31" applyProtection="0">
      <alignment vertical="center"/>
    </xf>
    <xf numFmtId="9" fontId="25" fillId="0" borderId="0" applyProtection="0">
      <alignment vertical="center"/>
    </xf>
    <xf numFmtId="0" fontId="23" fillId="0" borderId="0" applyProtection="0"/>
    <xf numFmtId="0" fontId="22" fillId="0" borderId="0" applyProtection="0">
      <alignment vertical="center"/>
    </xf>
    <xf numFmtId="0" fontId="53" fillId="0" borderId="0">
      <alignment vertical="center"/>
    </xf>
    <xf numFmtId="0" fontId="35" fillId="33" borderId="0" applyProtection="0">
      <alignment vertical="center"/>
    </xf>
    <xf numFmtId="0" fontId="22" fillId="0" borderId="0" applyProtection="0">
      <alignment vertical="center"/>
    </xf>
    <xf numFmtId="0" fontId="35" fillId="33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5" fillId="33" borderId="0" applyProtection="0">
      <alignment vertical="center"/>
    </xf>
    <xf numFmtId="0" fontId="35" fillId="33" borderId="0" applyProtection="0">
      <alignment vertical="center"/>
    </xf>
    <xf numFmtId="0" fontId="35" fillId="33" borderId="0" applyProtection="0">
      <alignment vertical="center"/>
    </xf>
    <xf numFmtId="0" fontId="35" fillId="33" borderId="0" applyProtection="0">
      <alignment vertical="center"/>
    </xf>
    <xf numFmtId="0" fontId="35" fillId="33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9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0" fillId="0" borderId="24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>
      <alignment vertical="center"/>
    </xf>
    <xf numFmtId="0" fontId="65" fillId="0" borderId="3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0" borderId="27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0" borderId="0" applyProtection="0">
      <alignment vertical="center"/>
    </xf>
    <xf numFmtId="0" fontId="22" fillId="0" borderId="0" applyProtection="0">
      <alignment vertical="center"/>
    </xf>
    <xf numFmtId="0" fontId="68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 applyProtection="0">
      <alignment vertical="center"/>
    </xf>
    <xf numFmtId="0" fontId="67" fillId="35" borderId="2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top"/>
    </xf>
    <xf numFmtId="0" fontId="22" fillId="0" borderId="0" applyProtection="0">
      <alignment vertical="top"/>
    </xf>
    <xf numFmtId="0" fontId="22" fillId="0" borderId="0" applyProtection="0">
      <alignment vertical="center"/>
    </xf>
    <xf numFmtId="0" fontId="22" fillId="0" borderId="0" applyProtection="0">
      <alignment vertical="top"/>
    </xf>
    <xf numFmtId="0" fontId="22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1" fillId="17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9" fillId="35" borderId="25" applyProtection="0">
      <alignment vertical="center"/>
    </xf>
    <xf numFmtId="0" fontId="64" fillId="33" borderId="0" applyProtection="0">
      <alignment vertical="center"/>
    </xf>
    <xf numFmtId="0" fontId="71" fillId="0" borderId="28" applyProtection="0">
      <alignment vertical="center"/>
    </xf>
    <xf numFmtId="0" fontId="41" fillId="17" borderId="0" applyProtection="0">
      <alignment vertical="center"/>
    </xf>
    <xf numFmtId="0" fontId="41" fillId="17" borderId="0" applyProtection="0">
      <alignment vertical="center"/>
    </xf>
    <xf numFmtId="0" fontId="41" fillId="17" borderId="0" applyProtection="0">
      <alignment vertical="center"/>
    </xf>
    <xf numFmtId="0" fontId="41" fillId="17" borderId="0" applyProtection="0">
      <alignment vertical="center"/>
    </xf>
    <xf numFmtId="0" fontId="41" fillId="17" borderId="0" applyProtection="0">
      <alignment vertical="center"/>
    </xf>
    <xf numFmtId="0" fontId="41" fillId="17" borderId="0" applyProtection="0">
      <alignment vertical="center"/>
    </xf>
    <xf numFmtId="40" fontId="25" fillId="0" borderId="0" applyProtection="0">
      <alignment vertical="center"/>
    </xf>
    <xf numFmtId="38" fontId="25" fillId="0" borderId="0" applyProtection="0">
      <alignment vertical="center"/>
    </xf>
    <xf numFmtId="0" fontId="69" fillId="0" borderId="0" applyProtection="0">
      <alignment vertical="center"/>
    </xf>
    <xf numFmtId="43" fontId="25" fillId="0" borderId="0" applyProtection="0">
      <alignment vertical="center"/>
    </xf>
    <xf numFmtId="178" fontId="25" fillId="0" borderId="0" applyProtection="0">
      <alignment vertical="center"/>
    </xf>
    <xf numFmtId="0" fontId="47" fillId="49" borderId="0" applyProtection="0">
      <alignment vertical="center"/>
    </xf>
    <xf numFmtId="0" fontId="72" fillId="0" borderId="0" applyProtection="0">
      <alignment vertical="center"/>
    </xf>
    <xf numFmtId="0" fontId="21" fillId="0" borderId="0" applyProtection="0"/>
    <xf numFmtId="0" fontId="21" fillId="0" borderId="0" applyProtection="0"/>
    <xf numFmtId="0" fontId="22" fillId="0" borderId="0" applyProtection="0">
      <alignment vertical="center"/>
    </xf>
    <xf numFmtId="0" fontId="60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7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7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180975</xdr:colOff>
      <xdr:row>1</xdr:row>
      <xdr:rowOff>133350</xdr:rowOff>
    </xdr:from>
    <xdr:to>
      <xdr:col>2</xdr:col>
      <xdr:colOff>310515</xdr:colOff>
      <xdr:row>4</xdr:row>
      <xdr:rowOff>318770</xdr:rowOff>
    </xdr:to>
    <xdr:pic>
      <xdr:nvPicPr>
        <xdr:cNvPr id="2" name="图片 1" descr="77ddb8fa9707e89651ac9e807663b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0" y="409575"/>
          <a:ext cx="1024890" cy="1366520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1</xdr:row>
      <xdr:rowOff>114300</xdr:rowOff>
    </xdr:from>
    <xdr:to>
      <xdr:col>2</xdr:col>
      <xdr:colOff>1539875</xdr:colOff>
      <xdr:row>4</xdr:row>
      <xdr:rowOff>262255</xdr:rowOff>
    </xdr:to>
    <xdr:pic>
      <xdr:nvPicPr>
        <xdr:cNvPr id="3" name="图片 2" descr="342abce8ba0c5746021de467cd34c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3550" y="390525"/>
          <a:ext cx="996950" cy="1329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topLeftCell="D1" workbookViewId="0">
      <selection activeCell="M16" sqref="M16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>
        <v>82966</v>
      </c>
      <c r="I2" s="29"/>
      <c r="J2" s="10" t="s">
        <v>4</v>
      </c>
      <c r="K2" s="30"/>
      <c r="L2" s="31" t="s">
        <v>5</v>
      </c>
      <c r="M2" s="32"/>
      <c r="N2" s="33" t="s">
        <v>6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7</v>
      </c>
      <c r="H3" s="11">
        <v>82966</v>
      </c>
      <c r="I3" s="29"/>
      <c r="J3" s="10" t="s">
        <v>8</v>
      </c>
      <c r="K3" s="30"/>
      <c r="L3" s="31" t="s">
        <v>9</v>
      </c>
      <c r="M3" s="35"/>
      <c r="N3" s="33" t="s">
        <v>10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11</v>
      </c>
      <c r="H4" s="11" t="s">
        <v>12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12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 t="s">
        <v>37</v>
      </c>
      <c r="E8" s="19" t="s">
        <v>38</v>
      </c>
      <c r="F8" s="20"/>
      <c r="G8" s="18"/>
      <c r="H8" s="18"/>
      <c r="I8" s="18" t="s">
        <v>39</v>
      </c>
      <c r="J8" s="50">
        <v>3</v>
      </c>
      <c r="K8" s="51">
        <v>1</v>
      </c>
      <c r="L8" s="52">
        <v>45</v>
      </c>
      <c r="M8" s="53">
        <f>J8*K8*L8</f>
        <v>135</v>
      </c>
      <c r="N8" s="54">
        <f>M8/$M$17</f>
        <v>0.15</v>
      </c>
      <c r="O8" s="18"/>
    </row>
    <row r="9" customHeight="1" spans="1:15">
      <c r="A9" s="18">
        <v>2</v>
      </c>
      <c r="B9" s="18" t="s">
        <v>40</v>
      </c>
      <c r="C9" s="18" t="s">
        <v>41</v>
      </c>
      <c r="D9" s="19" t="s">
        <v>41</v>
      </c>
      <c r="E9" s="19"/>
      <c r="F9" s="20"/>
      <c r="G9" s="18"/>
      <c r="H9" s="18"/>
      <c r="I9" s="18" t="s">
        <v>39</v>
      </c>
      <c r="J9" s="50">
        <v>3.8</v>
      </c>
      <c r="K9" s="51">
        <v>1</v>
      </c>
      <c r="L9" s="52">
        <v>5</v>
      </c>
      <c r="M9" s="53">
        <f>J9*K9*L9</f>
        <v>19</v>
      </c>
      <c r="N9" s="54">
        <f>M9/$M$17</f>
        <v>0.0211111111111111</v>
      </c>
      <c r="O9" s="18"/>
    </row>
    <row r="10" customHeight="1" spans="1:15">
      <c r="A10" s="18">
        <v>3</v>
      </c>
      <c r="B10" s="18" t="s">
        <v>42</v>
      </c>
      <c r="C10" s="18"/>
      <c r="D10" s="19"/>
      <c r="E10" s="19"/>
      <c r="F10" s="20"/>
      <c r="G10" s="18"/>
      <c r="H10" s="18"/>
      <c r="I10" s="18" t="s">
        <v>43</v>
      </c>
      <c r="J10" s="50">
        <v>1</v>
      </c>
      <c r="K10" s="51">
        <v>1</v>
      </c>
      <c r="L10" s="52">
        <v>8</v>
      </c>
      <c r="M10" s="53">
        <f>J10*K10*L10</f>
        <v>8</v>
      </c>
      <c r="N10" s="54">
        <f>M10/$M$17</f>
        <v>0.00888888888888889</v>
      </c>
      <c r="O10" s="18"/>
    </row>
    <row r="11" customHeight="1" spans="1:15">
      <c r="A11" s="18">
        <v>4</v>
      </c>
      <c r="B11" s="18" t="s">
        <v>44</v>
      </c>
      <c r="C11" s="18"/>
      <c r="D11" s="19"/>
      <c r="E11" s="19"/>
      <c r="F11" s="20"/>
      <c r="G11" s="18"/>
      <c r="H11" s="18"/>
      <c r="I11" s="18"/>
      <c r="J11" s="50">
        <v>1</v>
      </c>
      <c r="K11" s="51">
        <v>1</v>
      </c>
      <c r="L11" s="52">
        <v>48</v>
      </c>
      <c r="M11" s="53">
        <f>J11*K11*L11</f>
        <v>48</v>
      </c>
      <c r="N11" s="54"/>
      <c r="O11" s="18"/>
    </row>
    <row r="12" customHeight="1" spans="1:15">
      <c r="A12" s="18">
        <v>5</v>
      </c>
      <c r="B12" s="18" t="s">
        <v>45</v>
      </c>
      <c r="C12" s="18"/>
      <c r="D12" s="19"/>
      <c r="E12" s="19"/>
      <c r="F12" s="20"/>
      <c r="G12" s="18"/>
      <c r="H12" s="18"/>
      <c r="I12" s="18"/>
      <c r="J12" s="50">
        <v>1</v>
      </c>
      <c r="K12" s="51">
        <v>1</v>
      </c>
      <c r="L12" s="52">
        <v>100</v>
      </c>
      <c r="M12" s="53">
        <f>J12*K12*L12</f>
        <v>100</v>
      </c>
      <c r="N12" s="54"/>
      <c r="O12" s="18"/>
    </row>
    <row r="13" customHeight="1" spans="1:15">
      <c r="A13" s="18">
        <v>6</v>
      </c>
      <c r="B13" s="18" t="s">
        <v>46</v>
      </c>
      <c r="C13" s="18"/>
      <c r="D13" s="19"/>
      <c r="E13" s="19"/>
      <c r="F13" s="20"/>
      <c r="G13" s="18"/>
      <c r="H13" s="18"/>
      <c r="I13" s="18"/>
      <c r="J13" s="50">
        <v>1</v>
      </c>
      <c r="K13" s="51">
        <v>1</v>
      </c>
      <c r="L13" s="52">
        <v>200</v>
      </c>
      <c r="M13" s="53">
        <f>J13*K13*L13</f>
        <v>200</v>
      </c>
      <c r="N13" s="54"/>
      <c r="O13" s="18"/>
    </row>
    <row r="14" customHeight="1" spans="1:15">
      <c r="A14" s="18">
        <v>7</v>
      </c>
      <c r="B14" s="18" t="s">
        <v>47</v>
      </c>
      <c r="C14" s="18"/>
      <c r="D14" s="19"/>
      <c r="E14" s="19"/>
      <c r="F14" s="20"/>
      <c r="G14" s="18"/>
      <c r="H14" s="18"/>
      <c r="I14" s="18"/>
      <c r="J14" s="50">
        <v>10</v>
      </c>
      <c r="K14" s="51">
        <v>1</v>
      </c>
      <c r="L14" s="52">
        <v>1</v>
      </c>
      <c r="M14" s="53">
        <f>J14*K14*L14</f>
        <v>10</v>
      </c>
      <c r="N14" s="54">
        <f>M14/$M$17</f>
        <v>0.0111111111111111</v>
      </c>
      <c r="O14" s="18"/>
    </row>
    <row r="15" customHeight="1" spans="1:15">
      <c r="A15" s="18">
        <v>8</v>
      </c>
      <c r="B15" s="18" t="s">
        <v>48</v>
      </c>
      <c r="C15" s="18"/>
      <c r="D15" s="19"/>
      <c r="E15" s="19"/>
      <c r="F15" s="20"/>
      <c r="G15" s="18"/>
      <c r="H15" s="18"/>
      <c r="I15" s="18"/>
      <c r="J15" s="50"/>
      <c r="K15" s="51">
        <v>1.03</v>
      </c>
      <c r="L15" s="52">
        <v>0.6</v>
      </c>
      <c r="M15" s="53">
        <f>J15*K15*L15</f>
        <v>0</v>
      </c>
      <c r="N15" s="54">
        <f>M15/$M$17</f>
        <v>0</v>
      </c>
      <c r="O15" s="18"/>
    </row>
    <row r="16" ht="35.25" customHeight="1" spans="1:15">
      <c r="A16" s="21">
        <v>9</v>
      </c>
      <c r="B16" s="22" t="s">
        <v>49</v>
      </c>
      <c r="C16" s="23" t="s">
        <v>50</v>
      </c>
      <c r="D16" s="19"/>
      <c r="E16" s="19"/>
      <c r="F16" s="20"/>
      <c r="G16" s="18"/>
      <c r="H16" s="18"/>
      <c r="I16" s="18"/>
      <c r="J16" s="50">
        <v>1</v>
      </c>
      <c r="K16" s="51">
        <v>1</v>
      </c>
      <c r="L16" s="52">
        <v>380</v>
      </c>
      <c r="M16" s="53">
        <f>J16*K16*L16</f>
        <v>380</v>
      </c>
      <c r="N16" s="54">
        <f>M16/$M$17</f>
        <v>0.422222222222222</v>
      </c>
      <c r="O16" s="18"/>
    </row>
    <row r="17" customHeight="1" spans="1:15">
      <c r="A17" s="24">
        <v>10</v>
      </c>
      <c r="B17" s="24" t="s">
        <v>51</v>
      </c>
      <c r="C17" s="24"/>
      <c r="D17" s="25"/>
      <c r="E17" s="25"/>
      <c r="F17" s="26"/>
      <c r="G17" s="27"/>
      <c r="H17" s="27"/>
      <c r="I17" s="27"/>
      <c r="J17" s="55"/>
      <c r="K17" s="56"/>
      <c r="L17" s="57"/>
      <c r="M17" s="58">
        <f>SUM(M8:M16)</f>
        <v>900</v>
      </c>
      <c r="N17" s="54"/>
      <c r="O17" s="27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ht="48" customHeight="1" spans="1:15">
      <c r="A20" s="27"/>
      <c r="B20" s="28" t="s">
        <v>52</v>
      </c>
      <c r="C20" s="28"/>
      <c r="D20" s="28"/>
      <c r="E20" s="28"/>
      <c r="F20" s="28"/>
      <c r="G20" s="28"/>
      <c r="H20" s="28"/>
      <c r="I20" s="28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5"/>
      <c r="K167" s="56"/>
      <c r="L167" s="57"/>
      <c r="M167" s="27"/>
      <c r="N167" s="58"/>
      <c r="O167" s="59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5"/>
      <c r="K168" s="56"/>
      <c r="L168" s="57"/>
      <c r="M168" s="27"/>
      <c r="N168" s="58"/>
      <c r="O168" s="59"/>
    </row>
    <row r="169" customHeight="1" spans="12:12">
      <c r="L169" s="60"/>
    </row>
    <row r="170" customHeight="1" spans="12:12">
      <c r="L170" s="60"/>
    </row>
    <row r="171" customHeight="1" spans="12:12">
      <c r="L171" s="60"/>
    </row>
    <row r="172" customHeight="1" spans="12:12">
      <c r="L172" s="60"/>
    </row>
    <row r="173" customHeight="1" spans="12:12">
      <c r="L173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0:I2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2021-11-02T09:05:06Z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